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8_{41D02063-8B5F-1F40-9DB2-BC902B6AEB3A}" xr6:coauthVersionLast="47" xr6:coauthVersionMax="47" xr10:uidLastSave="{00000000-0000-0000-0000-000000000000}"/>
  <bookViews>
    <workbookView xWindow="-120" yWindow="-120" windowWidth="20730" windowHeight="11310" activeTab="1" xr2:uid="{00000000-000D-0000-FFFF-FFFF00000000}"/>
  </bookViews>
  <sheets>
    <sheet name="MASTER" sheetId="1" r:id="rId1"/>
    <sheet name="Difference_Sheet" sheetId="2" r:id="rId2"/>
  </sheets>
  <definedNames>
    <definedName name="_xlnm.Print_Area" localSheetId="1">Difference_Sheet!$A$1:$L$392</definedName>
    <definedName name="_xlnm.Print_Titles" localSheetId="1">Difference_Sheet!$1:$3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jaRaF3tBKwsKDZE+u2AF/lWQjXGA=="/>
    </ext>
  </extLst>
</workbook>
</file>

<file path=xl/calcChain.xml><?xml version="1.0" encoding="utf-8"?>
<calcChain xmlns="http://schemas.openxmlformats.org/spreadsheetml/2006/main">
  <c r="B211" i="2" l="1"/>
  <c r="I211" i="2"/>
  <c r="K213" i="2"/>
  <c r="B214" i="2"/>
  <c r="B224" i="2"/>
  <c r="I224" i="2"/>
  <c r="K226" i="2"/>
  <c r="B227" i="2"/>
  <c r="B237" i="2"/>
  <c r="I237" i="2"/>
  <c r="K239" i="2"/>
  <c r="B240" i="2"/>
  <c r="B250" i="2"/>
  <c r="I250" i="2"/>
  <c r="K252" i="2"/>
  <c r="B253" i="2"/>
  <c r="B254" i="2"/>
  <c r="B263" i="2"/>
  <c r="I263" i="2"/>
  <c r="K265" i="2"/>
  <c r="B266" i="2"/>
  <c r="C266" i="2"/>
  <c r="D266" i="2"/>
  <c r="B276" i="2"/>
  <c r="I276" i="2"/>
  <c r="K278" i="2"/>
  <c r="B279" i="2"/>
  <c r="C279" i="2"/>
  <c r="D279" i="2"/>
  <c r="B289" i="2"/>
  <c r="I289" i="2"/>
  <c r="K291" i="2"/>
  <c r="B292" i="2"/>
  <c r="C292" i="2"/>
  <c r="B302" i="2"/>
  <c r="I302" i="2"/>
  <c r="K304" i="2"/>
  <c r="B305" i="2"/>
  <c r="C305" i="2"/>
  <c r="D305" i="2"/>
  <c r="B315" i="2"/>
  <c r="I315" i="2"/>
  <c r="K317" i="2"/>
  <c r="B318" i="2"/>
  <c r="C318" i="2"/>
  <c r="D318" i="2"/>
  <c r="B328" i="2"/>
  <c r="I328" i="2"/>
  <c r="K330" i="2"/>
  <c r="B331" i="2"/>
  <c r="C331" i="2"/>
  <c r="D331" i="2"/>
  <c r="B341" i="2"/>
  <c r="I341" i="2"/>
  <c r="K343" i="2"/>
  <c r="B344" i="2"/>
  <c r="C344" i="2"/>
  <c r="D344" i="2"/>
  <c r="B354" i="2"/>
  <c r="I354" i="2"/>
  <c r="K356" i="2"/>
  <c r="B357" i="2"/>
  <c r="C357" i="2"/>
  <c r="D357" i="2"/>
  <c r="B367" i="2"/>
  <c r="I367" i="2"/>
  <c r="K369" i="2"/>
  <c r="B370" i="2"/>
  <c r="C370" i="2"/>
  <c r="D370" i="2"/>
  <c r="B380" i="2"/>
  <c r="I380" i="2"/>
  <c r="K382" i="2"/>
  <c r="B383" i="2"/>
  <c r="C383" i="2"/>
  <c r="D383" i="2"/>
  <c r="B107" i="2"/>
  <c r="I107" i="2"/>
  <c r="K109" i="2"/>
  <c r="B110" i="2"/>
  <c r="C110" i="2"/>
  <c r="B120" i="2"/>
  <c r="I120" i="2"/>
  <c r="K122" i="2"/>
  <c r="B123" i="2"/>
  <c r="C123" i="2"/>
  <c r="B133" i="2"/>
  <c r="I133" i="2"/>
  <c r="K135" i="2"/>
  <c r="B136" i="2"/>
  <c r="C136" i="2"/>
  <c r="B146" i="2"/>
  <c r="I146" i="2"/>
  <c r="K148" i="2"/>
  <c r="B149" i="2"/>
  <c r="B150" i="2"/>
  <c r="B159" i="2"/>
  <c r="I159" i="2"/>
  <c r="K161" i="2"/>
  <c r="B162" i="2"/>
  <c r="C162" i="2"/>
  <c r="B172" i="2"/>
  <c r="I172" i="2"/>
  <c r="K174" i="2"/>
  <c r="B175" i="2"/>
  <c r="C175" i="2"/>
  <c r="B185" i="2"/>
  <c r="I185" i="2"/>
  <c r="K187" i="2"/>
  <c r="B188" i="2"/>
  <c r="B198" i="2"/>
  <c r="I198" i="2"/>
  <c r="K200" i="2"/>
  <c r="B201" i="2"/>
  <c r="B55" i="2"/>
  <c r="I55" i="2"/>
  <c r="K57" i="2"/>
  <c r="B58" i="2"/>
  <c r="B68" i="2"/>
  <c r="I68" i="2"/>
  <c r="K70" i="2"/>
  <c r="B71" i="2"/>
  <c r="B81" i="2"/>
  <c r="I81" i="2"/>
  <c r="K83" i="2"/>
  <c r="B84" i="2"/>
  <c r="B94" i="2"/>
  <c r="I94" i="2"/>
  <c r="K96" i="2"/>
  <c r="B97" i="2"/>
  <c r="B98" i="2"/>
  <c r="C98" i="2"/>
  <c r="B42" i="2"/>
  <c r="I42" i="2"/>
  <c r="K44" i="2"/>
  <c r="B45" i="2"/>
  <c r="C45" i="2"/>
  <c r="B30" i="2"/>
  <c r="I30" i="2"/>
  <c r="K32" i="2"/>
  <c r="B33" i="2"/>
  <c r="C33" i="2"/>
  <c r="B20" i="2"/>
  <c r="B21" i="2"/>
  <c r="B22" i="2"/>
  <c r="K19" i="2"/>
  <c r="I17" i="2"/>
  <c r="B17" i="2"/>
  <c r="B7" i="2"/>
  <c r="E7" i="2"/>
  <c r="K6" i="2"/>
  <c r="I4" i="2"/>
  <c r="B4" i="2"/>
  <c r="E370" i="2"/>
  <c r="F370" i="2"/>
  <c r="I370" i="2"/>
  <c r="E318" i="2"/>
  <c r="F318" i="2"/>
  <c r="I318" i="2"/>
  <c r="E344" i="2"/>
  <c r="H344" i="2"/>
  <c r="E292" i="2"/>
  <c r="H292" i="2"/>
  <c r="B111" i="2"/>
  <c r="C111" i="2"/>
  <c r="D111" i="2"/>
  <c r="B371" i="2"/>
  <c r="E371" i="2"/>
  <c r="B319" i="2"/>
  <c r="E319" i="2"/>
  <c r="E279" i="2"/>
  <c r="H279" i="2"/>
  <c r="B46" i="2"/>
  <c r="C46" i="2"/>
  <c r="D46" i="2"/>
  <c r="B345" i="2"/>
  <c r="C345" i="2"/>
  <c r="B293" i="2"/>
  <c r="C293" i="2"/>
  <c r="E266" i="2"/>
  <c r="F266" i="2"/>
  <c r="E45" i="2"/>
  <c r="F45" i="2"/>
  <c r="G45" i="2"/>
  <c r="E383" i="2"/>
  <c r="H383" i="2"/>
  <c r="E357" i="2"/>
  <c r="H357" i="2"/>
  <c r="E331" i="2"/>
  <c r="F331" i="2"/>
  <c r="G331" i="2"/>
  <c r="J331" i="2"/>
  <c r="E305" i="2"/>
  <c r="H305" i="2"/>
  <c r="B267" i="2"/>
  <c r="E267" i="2"/>
  <c r="B384" i="2"/>
  <c r="E384" i="2"/>
  <c r="B358" i="2"/>
  <c r="C358" i="2"/>
  <c r="B332" i="2"/>
  <c r="E332" i="2"/>
  <c r="B306" i="2"/>
  <c r="C306" i="2"/>
  <c r="D306" i="2"/>
  <c r="B280" i="2"/>
  <c r="C280" i="2"/>
  <c r="D280" i="2"/>
  <c r="C150" i="2"/>
  <c r="D150" i="2"/>
  <c r="B151" i="2"/>
  <c r="C151" i="2"/>
  <c r="B112" i="2"/>
  <c r="C112" i="2"/>
  <c r="D292" i="2"/>
  <c r="E150" i="2"/>
  <c r="F150" i="2"/>
  <c r="H370" i="2"/>
  <c r="F344" i="2"/>
  <c r="I344" i="2"/>
  <c r="E280" i="2"/>
  <c r="C254" i="2"/>
  <c r="E254" i="2"/>
  <c r="H254" i="2"/>
  <c r="B255" i="2"/>
  <c r="C214" i="2"/>
  <c r="E214" i="2"/>
  <c r="B215" i="2"/>
  <c r="H214" i="2"/>
  <c r="C240" i="2"/>
  <c r="E240" i="2"/>
  <c r="B241" i="2"/>
  <c r="H240" i="2"/>
  <c r="C253" i="2"/>
  <c r="E253" i="2"/>
  <c r="C227" i="2"/>
  <c r="E227" i="2"/>
  <c r="B228" i="2"/>
  <c r="C201" i="2"/>
  <c r="D201" i="2"/>
  <c r="E201" i="2"/>
  <c r="B202" i="2"/>
  <c r="D175" i="2"/>
  <c r="D162" i="2"/>
  <c r="C188" i="2"/>
  <c r="E188" i="2"/>
  <c r="B189" i="2"/>
  <c r="D136" i="2"/>
  <c r="D123" i="2"/>
  <c r="D110" i="2"/>
  <c r="B176" i="2"/>
  <c r="E175" i="2"/>
  <c r="B163" i="2"/>
  <c r="E162" i="2"/>
  <c r="C149" i="2"/>
  <c r="E149" i="2"/>
  <c r="B137" i="2"/>
  <c r="E136" i="2"/>
  <c r="B124" i="2"/>
  <c r="E123" i="2"/>
  <c r="E110" i="2"/>
  <c r="D98" i="2"/>
  <c r="C84" i="2"/>
  <c r="D84" i="2"/>
  <c r="E84" i="2"/>
  <c r="B85" i="2"/>
  <c r="C58" i="2"/>
  <c r="E58" i="2"/>
  <c r="H58" i="2"/>
  <c r="B59" i="2"/>
  <c r="C7" i="2"/>
  <c r="D7" i="2"/>
  <c r="B99" i="2"/>
  <c r="E98" i="2"/>
  <c r="C97" i="2"/>
  <c r="E97" i="2"/>
  <c r="C71" i="2"/>
  <c r="E71" i="2"/>
  <c r="B72" i="2"/>
  <c r="D45" i="2"/>
  <c r="B8" i="2"/>
  <c r="E8" i="2"/>
  <c r="H8" i="2"/>
  <c r="B34" i="2"/>
  <c r="D33" i="2"/>
  <c r="E20" i="2"/>
  <c r="F20" i="2"/>
  <c r="C20" i="2"/>
  <c r="D20" i="2"/>
  <c r="E33" i="2"/>
  <c r="F7" i="2"/>
  <c r="G7" i="2"/>
  <c r="B23" i="2"/>
  <c r="E22" i="2"/>
  <c r="H22" i="2"/>
  <c r="C22" i="2"/>
  <c r="H7" i="2"/>
  <c r="C21" i="2"/>
  <c r="E21" i="2"/>
  <c r="H21" i="2"/>
  <c r="A2" i="2"/>
  <c r="A1" i="2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C371" i="2"/>
  <c r="C267" i="2"/>
  <c r="F383" i="2"/>
  <c r="G383" i="2"/>
  <c r="J383" i="2"/>
  <c r="B268" i="2"/>
  <c r="C268" i="2"/>
  <c r="F292" i="2"/>
  <c r="I292" i="2"/>
  <c r="F279" i="2"/>
  <c r="G279" i="2"/>
  <c r="J279" i="2"/>
  <c r="K279" i="2"/>
  <c r="B333" i="2"/>
  <c r="E333" i="2"/>
  <c r="H333" i="2"/>
  <c r="E112" i="2"/>
  <c r="F112" i="2"/>
  <c r="I112" i="2"/>
  <c r="F305" i="2"/>
  <c r="G305" i="2"/>
  <c r="J305" i="2"/>
  <c r="H150" i="2"/>
  <c r="G150" i="2"/>
  <c r="J150" i="2"/>
  <c r="K150" i="2"/>
  <c r="L150" i="2"/>
  <c r="B320" i="2"/>
  <c r="C320" i="2"/>
  <c r="E111" i="2"/>
  <c r="F111" i="2"/>
  <c r="I111" i="2"/>
  <c r="F357" i="2"/>
  <c r="I357" i="2"/>
  <c r="B47" i="2"/>
  <c r="H266" i="2"/>
  <c r="H318" i="2"/>
  <c r="C319" i="2"/>
  <c r="D319" i="2"/>
  <c r="E345" i="2"/>
  <c r="F345" i="2"/>
  <c r="G345" i="2"/>
  <c r="I45" i="2"/>
  <c r="H45" i="2"/>
  <c r="B346" i="2"/>
  <c r="C346" i="2"/>
  <c r="H331" i="2"/>
  <c r="C384" i="2"/>
  <c r="D384" i="2"/>
  <c r="E46" i="2"/>
  <c r="F46" i="2"/>
  <c r="I46" i="2"/>
  <c r="E293" i="2"/>
  <c r="H293" i="2"/>
  <c r="E306" i="2"/>
  <c r="H306" i="2"/>
  <c r="B372" i="2"/>
  <c r="E372" i="2"/>
  <c r="E358" i="2"/>
  <c r="F358" i="2"/>
  <c r="G358" i="2"/>
  <c r="I150" i="2"/>
  <c r="B294" i="2"/>
  <c r="C294" i="2"/>
  <c r="B307" i="2"/>
  <c r="E307" i="2"/>
  <c r="D358" i="2"/>
  <c r="B359" i="2"/>
  <c r="B360" i="2"/>
  <c r="B9" i="2"/>
  <c r="E9" i="2"/>
  <c r="H9" i="2"/>
  <c r="C332" i="2"/>
  <c r="D332" i="2"/>
  <c r="B385" i="2"/>
  <c r="E385" i="2"/>
  <c r="H385" i="2"/>
  <c r="C8" i="2"/>
  <c r="D8" i="2"/>
  <c r="B152" i="2"/>
  <c r="E152" i="2"/>
  <c r="D151" i="2"/>
  <c r="H280" i="2"/>
  <c r="B281" i="2"/>
  <c r="E281" i="2"/>
  <c r="C228" i="2"/>
  <c r="E228" i="2"/>
  <c r="H228" i="2"/>
  <c r="B229" i="2"/>
  <c r="D227" i="2"/>
  <c r="D253" i="2"/>
  <c r="E241" i="2"/>
  <c r="B242" i="2"/>
  <c r="C241" i="2"/>
  <c r="G266" i="2"/>
  <c r="F267" i="2"/>
  <c r="G267" i="2"/>
  <c r="H267" i="2"/>
  <c r="E215" i="2"/>
  <c r="B216" i="2"/>
  <c r="C215" i="2"/>
  <c r="E255" i="2"/>
  <c r="H255" i="2"/>
  <c r="B256" i="2"/>
  <c r="B257" i="2"/>
  <c r="C255" i="2"/>
  <c r="F280" i="2"/>
  <c r="G280" i="2"/>
  <c r="J280" i="2"/>
  <c r="K331" i="2"/>
  <c r="D345" i="2"/>
  <c r="D371" i="2"/>
  <c r="K383" i="2"/>
  <c r="F332" i="2"/>
  <c r="G332" i="2"/>
  <c r="F384" i="2"/>
  <c r="G384" i="2"/>
  <c r="B113" i="2"/>
  <c r="C113" i="2"/>
  <c r="E151" i="2"/>
  <c r="F151" i="2"/>
  <c r="I151" i="2"/>
  <c r="D112" i="2"/>
  <c r="F227" i="2"/>
  <c r="H227" i="2"/>
  <c r="F253" i="2"/>
  <c r="H253" i="2"/>
  <c r="D240" i="2"/>
  <c r="F240" i="2"/>
  <c r="I240" i="2"/>
  <c r="D254" i="2"/>
  <c r="I266" i="2"/>
  <c r="E268" i="2"/>
  <c r="D267" i="2"/>
  <c r="G292" i="2"/>
  <c r="J292" i="2"/>
  <c r="D293" i="2"/>
  <c r="K305" i="2"/>
  <c r="D214" i="2"/>
  <c r="F214" i="2"/>
  <c r="F254" i="2"/>
  <c r="G254" i="2"/>
  <c r="G318" i="2"/>
  <c r="F319" i="2"/>
  <c r="G319" i="2"/>
  <c r="H319" i="2"/>
  <c r="H332" i="2"/>
  <c r="G344" i="2"/>
  <c r="G370" i="2"/>
  <c r="F371" i="2"/>
  <c r="G371" i="2"/>
  <c r="H371" i="2"/>
  <c r="H384" i="2"/>
  <c r="I331" i="2"/>
  <c r="B334" i="2"/>
  <c r="E359" i="2"/>
  <c r="F110" i="2"/>
  <c r="H110" i="2"/>
  <c r="H112" i="2"/>
  <c r="F123" i="2"/>
  <c r="H123" i="2"/>
  <c r="F136" i="2"/>
  <c r="H136" i="2"/>
  <c r="F149" i="2"/>
  <c r="G149" i="2"/>
  <c r="H149" i="2"/>
  <c r="C163" i="2"/>
  <c r="E163" i="2"/>
  <c r="B164" i="2"/>
  <c r="C176" i="2"/>
  <c r="E176" i="2"/>
  <c r="B177" i="2"/>
  <c r="F188" i="2"/>
  <c r="I188" i="2"/>
  <c r="H188" i="2"/>
  <c r="F201" i="2"/>
  <c r="I201" i="2"/>
  <c r="I20" i="2"/>
  <c r="C124" i="2"/>
  <c r="E124" i="2"/>
  <c r="B125" i="2"/>
  <c r="C137" i="2"/>
  <c r="E137" i="2"/>
  <c r="B138" i="2"/>
  <c r="D149" i="2"/>
  <c r="F162" i="2"/>
  <c r="H162" i="2"/>
  <c r="F175" i="2"/>
  <c r="H175" i="2"/>
  <c r="C189" i="2"/>
  <c r="E189" i="2"/>
  <c r="H189" i="2"/>
  <c r="B190" i="2"/>
  <c r="D188" i="2"/>
  <c r="H201" i="2"/>
  <c r="E202" i="2"/>
  <c r="B203" i="2"/>
  <c r="C202" i="2"/>
  <c r="F71" i="2"/>
  <c r="H71" i="2"/>
  <c r="F97" i="2"/>
  <c r="G97" i="2"/>
  <c r="H97" i="2"/>
  <c r="F98" i="2"/>
  <c r="I98" i="2"/>
  <c r="H98" i="2"/>
  <c r="E59" i="2"/>
  <c r="H59" i="2"/>
  <c r="B60" i="2"/>
  <c r="C59" i="2"/>
  <c r="F84" i="2"/>
  <c r="I84" i="2"/>
  <c r="H20" i="2"/>
  <c r="D58" i="2"/>
  <c r="C72" i="2"/>
  <c r="E72" i="2"/>
  <c r="H72" i="2"/>
  <c r="B73" i="2"/>
  <c r="D71" i="2"/>
  <c r="H84" i="2"/>
  <c r="D97" i="2"/>
  <c r="C99" i="2"/>
  <c r="E99" i="2"/>
  <c r="B100" i="2"/>
  <c r="F58" i="2"/>
  <c r="E85" i="2"/>
  <c r="B86" i="2"/>
  <c r="C85" i="2"/>
  <c r="E34" i="2"/>
  <c r="C34" i="2"/>
  <c r="B35" i="2"/>
  <c r="J45" i="2"/>
  <c r="G20" i="2"/>
  <c r="J20" i="2"/>
  <c r="F33" i="2"/>
  <c r="H33" i="2"/>
  <c r="J7" i="2"/>
  <c r="E23" i="2"/>
  <c r="H23" i="2"/>
  <c r="C23" i="2"/>
  <c r="D23" i="2"/>
  <c r="I7" i="2"/>
  <c r="F21" i="2"/>
  <c r="D21" i="2"/>
  <c r="F22" i="2"/>
  <c r="I22" i="2"/>
  <c r="D22" i="2"/>
  <c r="B24" i="2"/>
  <c r="F8" i="2"/>
  <c r="I279" i="2"/>
  <c r="B269" i="2"/>
  <c r="I383" i="2"/>
  <c r="C333" i="2"/>
  <c r="D333" i="2"/>
  <c r="G111" i="2"/>
  <c r="J111" i="2"/>
  <c r="K111" i="2"/>
  <c r="L111" i="2"/>
  <c r="H111" i="2"/>
  <c r="C152" i="2"/>
  <c r="C153" i="2"/>
  <c r="B386" i="2"/>
  <c r="C386" i="2"/>
  <c r="E294" i="2"/>
  <c r="F294" i="2"/>
  <c r="I294" i="2"/>
  <c r="E346" i="2"/>
  <c r="H346" i="2"/>
  <c r="E320" i="2"/>
  <c r="F293" i="2"/>
  <c r="G293" i="2"/>
  <c r="J293" i="2"/>
  <c r="C359" i="2"/>
  <c r="H345" i="2"/>
  <c r="I305" i="2"/>
  <c r="B153" i="2"/>
  <c r="C385" i="2"/>
  <c r="D385" i="2"/>
  <c r="C372" i="2"/>
  <c r="D372" i="2"/>
  <c r="B321" i="2"/>
  <c r="B322" i="2"/>
  <c r="G357" i="2"/>
  <c r="J357" i="2"/>
  <c r="K357" i="2"/>
  <c r="B295" i="2"/>
  <c r="E295" i="2"/>
  <c r="C47" i="2"/>
  <c r="D47" i="2"/>
  <c r="B48" i="2"/>
  <c r="B49" i="2"/>
  <c r="H358" i="2"/>
  <c r="B347" i="2"/>
  <c r="B348" i="2"/>
  <c r="F306" i="2"/>
  <c r="G306" i="2"/>
  <c r="J306" i="2"/>
  <c r="K306" i="2"/>
  <c r="L306" i="2"/>
  <c r="E47" i="2"/>
  <c r="I8" i="2"/>
  <c r="C9" i="2"/>
  <c r="D9" i="2"/>
  <c r="H151" i="2"/>
  <c r="E113" i="2"/>
  <c r="H113" i="2"/>
  <c r="B308" i="2"/>
  <c r="C308" i="2"/>
  <c r="C281" i="2"/>
  <c r="B373" i="2"/>
  <c r="B374" i="2"/>
  <c r="G46" i="2"/>
  <c r="J46" i="2"/>
  <c r="K46" i="2"/>
  <c r="L46" i="2"/>
  <c r="H46" i="2"/>
  <c r="B10" i="2"/>
  <c r="C10" i="2"/>
  <c r="D10" i="2"/>
  <c r="I384" i="2"/>
  <c r="H281" i="2"/>
  <c r="I332" i="2"/>
  <c r="C307" i="2"/>
  <c r="D307" i="2"/>
  <c r="I280" i="2"/>
  <c r="B282" i="2"/>
  <c r="E282" i="2"/>
  <c r="C24" i="2"/>
  <c r="I371" i="2"/>
  <c r="I345" i="2"/>
  <c r="I319" i="2"/>
  <c r="E153" i="2"/>
  <c r="I149" i="2"/>
  <c r="H24" i="2"/>
  <c r="B114" i="2"/>
  <c r="I267" i="2"/>
  <c r="J384" i="2"/>
  <c r="J332" i="2"/>
  <c r="J358" i="2"/>
  <c r="F359" i="2"/>
  <c r="D359" i="2"/>
  <c r="C334" i="2"/>
  <c r="E334" i="2"/>
  <c r="D334" i="2"/>
  <c r="H334" i="2"/>
  <c r="H335" i="2"/>
  <c r="B335" i="2"/>
  <c r="J370" i="2"/>
  <c r="J344" i="2"/>
  <c r="J318" i="2"/>
  <c r="F307" i="2"/>
  <c r="C282" i="2"/>
  <c r="D282" i="2"/>
  <c r="K280" i="2"/>
  <c r="L280" i="2"/>
  <c r="D294" i="2"/>
  <c r="F268" i="2"/>
  <c r="I268" i="2"/>
  <c r="H268" i="2"/>
  <c r="J254" i="2"/>
  <c r="F372" i="2"/>
  <c r="G372" i="2"/>
  <c r="H372" i="2"/>
  <c r="F320" i="2"/>
  <c r="G320" i="2"/>
  <c r="H320" i="2"/>
  <c r="I254" i="2"/>
  <c r="C256" i="2"/>
  <c r="E256" i="2"/>
  <c r="D256" i="2"/>
  <c r="H256" i="2"/>
  <c r="H257" i="2"/>
  <c r="F215" i="2"/>
  <c r="I215" i="2"/>
  <c r="D215" i="2"/>
  <c r="F241" i="2"/>
  <c r="I241" i="2"/>
  <c r="D241" i="2"/>
  <c r="I253" i="2"/>
  <c r="C229" i="2"/>
  <c r="E229" i="2"/>
  <c r="H229" i="2"/>
  <c r="B230" i="2"/>
  <c r="I97" i="2"/>
  <c r="F385" i="2"/>
  <c r="I385" i="2"/>
  <c r="I358" i="2"/>
  <c r="C360" i="2"/>
  <c r="E360" i="2"/>
  <c r="E361" i="2"/>
  <c r="D360" i="2"/>
  <c r="H360" i="2"/>
  <c r="B361" i="2"/>
  <c r="H359" i="2"/>
  <c r="F333" i="2"/>
  <c r="I333" i="2"/>
  <c r="K292" i="2"/>
  <c r="H307" i="2"/>
  <c r="F281" i="2"/>
  <c r="D281" i="2"/>
  <c r="G214" i="2"/>
  <c r="L305" i="2"/>
  <c r="I293" i="2"/>
  <c r="H294" i="2"/>
  <c r="L279" i="2"/>
  <c r="J267" i="2"/>
  <c r="C269" i="2"/>
  <c r="E269" i="2"/>
  <c r="D269" i="2"/>
  <c r="H269" i="2"/>
  <c r="B270" i="2"/>
  <c r="D268" i="2"/>
  <c r="G240" i="2"/>
  <c r="J240" i="2"/>
  <c r="G253" i="2"/>
  <c r="J253" i="2"/>
  <c r="G227" i="2"/>
  <c r="J227" i="2"/>
  <c r="L383" i="2"/>
  <c r="J371" i="2"/>
  <c r="J345" i="2"/>
  <c r="D346" i="2"/>
  <c r="L331" i="2"/>
  <c r="J319" i="2"/>
  <c r="C321" i="2"/>
  <c r="D321" i="2"/>
  <c r="D320" i="2"/>
  <c r="F255" i="2"/>
  <c r="I255" i="2"/>
  <c r="D255" i="2"/>
  <c r="I214" i="2"/>
  <c r="C216" i="2"/>
  <c r="D216" i="2"/>
  <c r="E216" i="2"/>
  <c r="H216" i="2"/>
  <c r="B217" i="2"/>
  <c r="H215" i="2"/>
  <c r="J266" i="2"/>
  <c r="C242" i="2"/>
  <c r="D242" i="2"/>
  <c r="E242" i="2"/>
  <c r="B243" i="2"/>
  <c r="H241" i="2"/>
  <c r="I227" i="2"/>
  <c r="F228" i="2"/>
  <c r="G228" i="2"/>
  <c r="D228" i="2"/>
  <c r="F202" i="2"/>
  <c r="I202" i="2"/>
  <c r="D202" i="2"/>
  <c r="C190" i="2"/>
  <c r="D190" i="2"/>
  <c r="E190" i="2"/>
  <c r="B191" i="2"/>
  <c r="B192" i="2"/>
  <c r="I175" i="2"/>
  <c r="G175" i="2"/>
  <c r="I162" i="2"/>
  <c r="G162" i="2"/>
  <c r="J149" i="2"/>
  <c r="C138" i="2"/>
  <c r="E138" i="2"/>
  <c r="H138" i="2"/>
  <c r="B139" i="2"/>
  <c r="B140" i="2"/>
  <c r="D137" i="2"/>
  <c r="C125" i="2"/>
  <c r="E125" i="2"/>
  <c r="H125" i="2"/>
  <c r="B126" i="2"/>
  <c r="B127" i="2"/>
  <c r="D124" i="2"/>
  <c r="F113" i="2"/>
  <c r="G113" i="2"/>
  <c r="F176" i="2"/>
  <c r="G176" i="2"/>
  <c r="H176" i="2"/>
  <c r="F163" i="2"/>
  <c r="G163" i="2"/>
  <c r="H163" i="2"/>
  <c r="D152" i="2"/>
  <c r="I136" i="2"/>
  <c r="G136" i="2"/>
  <c r="I123" i="2"/>
  <c r="G123" i="2"/>
  <c r="E114" i="2"/>
  <c r="G98" i="2"/>
  <c r="J98" i="2"/>
  <c r="K98" i="2"/>
  <c r="L98" i="2"/>
  <c r="C203" i="2"/>
  <c r="E203" i="2"/>
  <c r="H203" i="2"/>
  <c r="B204" i="2"/>
  <c r="H202" i="2"/>
  <c r="F189" i="2"/>
  <c r="G189" i="2"/>
  <c r="D189" i="2"/>
  <c r="G151" i="2"/>
  <c r="J151" i="2"/>
  <c r="F137" i="2"/>
  <c r="I137" i="2"/>
  <c r="H137" i="2"/>
  <c r="F124" i="2"/>
  <c r="I124" i="2"/>
  <c r="H124" i="2"/>
  <c r="C114" i="2"/>
  <c r="D113" i="2"/>
  <c r="G201" i="2"/>
  <c r="G188" i="2"/>
  <c r="C177" i="2"/>
  <c r="D177" i="2"/>
  <c r="E177" i="2"/>
  <c r="B178" i="2"/>
  <c r="D176" i="2"/>
  <c r="C164" i="2"/>
  <c r="D164" i="2"/>
  <c r="E164" i="2"/>
  <c r="B165" i="2"/>
  <c r="D163" i="2"/>
  <c r="F152" i="2"/>
  <c r="I152" i="2"/>
  <c r="H152" i="2"/>
  <c r="F153" i="2"/>
  <c r="G112" i="2"/>
  <c r="J112" i="2"/>
  <c r="I110" i="2"/>
  <c r="G110" i="2"/>
  <c r="F85" i="2"/>
  <c r="I85" i="2"/>
  <c r="D85" i="2"/>
  <c r="C100" i="2"/>
  <c r="C101" i="2"/>
  <c r="E100" i="2"/>
  <c r="H100" i="2"/>
  <c r="B101" i="2"/>
  <c r="D99" i="2"/>
  <c r="J97" i="2"/>
  <c r="C73" i="2"/>
  <c r="D73" i="2"/>
  <c r="E73" i="2"/>
  <c r="B74" i="2"/>
  <c r="B75" i="2"/>
  <c r="C60" i="2"/>
  <c r="E60" i="2"/>
  <c r="H60" i="2"/>
  <c r="B61" i="2"/>
  <c r="G71" i="2"/>
  <c r="C86" i="2"/>
  <c r="E86" i="2"/>
  <c r="H86" i="2"/>
  <c r="B87" i="2"/>
  <c r="H85" i="2"/>
  <c r="G58" i="2"/>
  <c r="J58" i="2"/>
  <c r="F99" i="2"/>
  <c r="G99" i="2"/>
  <c r="H99" i="2"/>
  <c r="I71" i="2"/>
  <c r="F72" i="2"/>
  <c r="I72" i="2"/>
  <c r="D72" i="2"/>
  <c r="G84" i="2"/>
  <c r="I58" i="2"/>
  <c r="F59" i="2"/>
  <c r="I59" i="2"/>
  <c r="D59" i="2"/>
  <c r="C35" i="2"/>
  <c r="E35" i="2"/>
  <c r="D35" i="2"/>
  <c r="B36" i="2"/>
  <c r="F34" i="2"/>
  <c r="G34" i="2"/>
  <c r="H34" i="2"/>
  <c r="K45" i="2"/>
  <c r="L45" i="2"/>
  <c r="D34" i="2"/>
  <c r="I33" i="2"/>
  <c r="G33" i="2"/>
  <c r="E10" i="2"/>
  <c r="H10" i="2"/>
  <c r="H11" i="2"/>
  <c r="F23" i="2"/>
  <c r="G23" i="2"/>
  <c r="J23" i="2"/>
  <c r="D24" i="2"/>
  <c r="G8" i="2"/>
  <c r="G22" i="2"/>
  <c r="J22" i="2"/>
  <c r="E24" i="2"/>
  <c r="G21" i="2"/>
  <c r="F9" i="2"/>
  <c r="G9" i="2"/>
  <c r="K7" i="2"/>
  <c r="K20" i="2"/>
  <c r="L20" i="2"/>
  <c r="I21" i="2"/>
  <c r="B11" i="2"/>
  <c r="I176" i="2"/>
  <c r="F346" i="2"/>
  <c r="B283" i="2"/>
  <c r="E386" i="2"/>
  <c r="H386" i="2"/>
  <c r="H387" i="2"/>
  <c r="I306" i="2"/>
  <c r="H114" i="2"/>
  <c r="B387" i="2"/>
  <c r="D386" i="2"/>
  <c r="D387" i="2"/>
  <c r="I372" i="2"/>
  <c r="C373" i="2"/>
  <c r="D373" i="2"/>
  <c r="D374" i="2"/>
  <c r="I320" i="2"/>
  <c r="C347" i="2"/>
  <c r="D347" i="2"/>
  <c r="D348" i="2"/>
  <c r="L357" i="2"/>
  <c r="E308" i="2"/>
  <c r="H308" i="2"/>
  <c r="H309" i="2"/>
  <c r="H153" i="2"/>
  <c r="E321" i="2"/>
  <c r="H321" i="2"/>
  <c r="H322" i="2"/>
  <c r="I281" i="2"/>
  <c r="B296" i="2"/>
  <c r="C295" i="2"/>
  <c r="H282" i="2"/>
  <c r="E347" i="2"/>
  <c r="H347" i="2"/>
  <c r="H348" i="2"/>
  <c r="E373" i="2"/>
  <c r="H373" i="2"/>
  <c r="H374" i="2"/>
  <c r="B309" i="2"/>
  <c r="D308" i="2"/>
  <c r="D309" i="2"/>
  <c r="H361" i="2"/>
  <c r="H295" i="2"/>
  <c r="H296" i="2"/>
  <c r="C48" i="2"/>
  <c r="E48" i="2"/>
  <c r="H47" i="2"/>
  <c r="F47" i="2"/>
  <c r="F114" i="2"/>
  <c r="I153" i="2"/>
  <c r="I163" i="2"/>
  <c r="D257" i="2"/>
  <c r="D270" i="2"/>
  <c r="H283" i="2"/>
  <c r="D100" i="2"/>
  <c r="D101" i="2"/>
  <c r="C11" i="2"/>
  <c r="H101" i="2"/>
  <c r="G202" i="2"/>
  <c r="J202" i="2"/>
  <c r="I228" i="2"/>
  <c r="G255" i="2"/>
  <c r="J255" i="2"/>
  <c r="G294" i="2"/>
  <c r="J294" i="2"/>
  <c r="G281" i="2"/>
  <c r="J281" i="2"/>
  <c r="I189" i="2"/>
  <c r="G333" i="2"/>
  <c r="J333" i="2"/>
  <c r="F242" i="2"/>
  <c r="G242" i="2"/>
  <c r="J242" i="2"/>
  <c r="F216" i="2"/>
  <c r="G216" i="2"/>
  <c r="J216" i="2"/>
  <c r="C322" i="2"/>
  <c r="K319" i="2"/>
  <c r="L319" i="2"/>
  <c r="K345" i="2"/>
  <c r="L345" i="2"/>
  <c r="C374" i="2"/>
  <c r="K371" i="2"/>
  <c r="L371" i="2"/>
  <c r="F269" i="2"/>
  <c r="G269" i="2"/>
  <c r="J269" i="2"/>
  <c r="C309" i="2"/>
  <c r="F360" i="2"/>
  <c r="G360" i="2"/>
  <c r="J360" i="2"/>
  <c r="E230" i="2"/>
  <c r="E231" i="2"/>
  <c r="C230" i="2"/>
  <c r="D230" i="2"/>
  <c r="F256" i="2"/>
  <c r="F257" i="2"/>
  <c r="E257" i="2"/>
  <c r="K240" i="2"/>
  <c r="L240" i="2"/>
  <c r="K254" i="2"/>
  <c r="L254" i="2"/>
  <c r="H270" i="2"/>
  <c r="F295" i="2"/>
  <c r="G295" i="2"/>
  <c r="K293" i="2"/>
  <c r="L293" i="2"/>
  <c r="J214" i="2"/>
  <c r="C283" i="2"/>
  <c r="K318" i="2"/>
  <c r="K344" i="2"/>
  <c r="K370" i="2"/>
  <c r="F334" i="2"/>
  <c r="F335" i="2"/>
  <c r="D361" i="2"/>
  <c r="F386" i="2"/>
  <c r="G386" i="2"/>
  <c r="J386" i="2"/>
  <c r="K358" i="2"/>
  <c r="L358" i="2"/>
  <c r="K332" i="2"/>
  <c r="L332" i="2"/>
  <c r="K384" i="2"/>
  <c r="G152" i="2"/>
  <c r="G153" i="2"/>
  <c r="I113" i="2"/>
  <c r="I114" i="2"/>
  <c r="G124" i="2"/>
  <c r="J124" i="2"/>
  <c r="G137" i="2"/>
  <c r="J137" i="2"/>
  <c r="J189" i="2"/>
  <c r="K189" i="2"/>
  <c r="L189" i="2"/>
  <c r="J228" i="2"/>
  <c r="K227" i="2"/>
  <c r="L227" i="2"/>
  <c r="K253" i="2"/>
  <c r="H242" i="2"/>
  <c r="C243" i="2"/>
  <c r="E243" i="2"/>
  <c r="B244" i="2"/>
  <c r="K266" i="2"/>
  <c r="E296" i="2"/>
  <c r="C217" i="2"/>
  <c r="C218" i="2"/>
  <c r="E217" i="2"/>
  <c r="E218" i="2"/>
  <c r="B218" i="2"/>
  <c r="J320" i="2"/>
  <c r="D322" i="2"/>
  <c r="E348" i="2"/>
  <c r="J372" i="2"/>
  <c r="E374" i="2"/>
  <c r="E335" i="2"/>
  <c r="E387" i="2"/>
  <c r="C270" i="2"/>
  <c r="K267" i="2"/>
  <c r="L267" i="2"/>
  <c r="D283" i="2"/>
  <c r="L292" i="2"/>
  <c r="D335" i="2"/>
  <c r="C361" i="2"/>
  <c r="G385" i="2"/>
  <c r="B231" i="2"/>
  <c r="D229" i="2"/>
  <c r="F229" i="2"/>
  <c r="I229" i="2"/>
  <c r="G241" i="2"/>
  <c r="J241" i="2"/>
  <c r="E270" i="2"/>
  <c r="G215" i="2"/>
  <c r="C257" i="2"/>
  <c r="G268" i="2"/>
  <c r="F282" i="2"/>
  <c r="I282" i="2"/>
  <c r="E283" i="2"/>
  <c r="G307" i="2"/>
  <c r="J307" i="2"/>
  <c r="I307" i="2"/>
  <c r="C335" i="2"/>
  <c r="G359" i="2"/>
  <c r="I359" i="2"/>
  <c r="C387" i="2"/>
  <c r="K112" i="2"/>
  <c r="L112" i="2"/>
  <c r="J163" i="2"/>
  <c r="F164" i="2"/>
  <c r="G164" i="2"/>
  <c r="J164" i="2"/>
  <c r="J176" i="2"/>
  <c r="F177" i="2"/>
  <c r="I177" i="2"/>
  <c r="J201" i="2"/>
  <c r="J113" i="2"/>
  <c r="D114" i="2"/>
  <c r="J188" i="2"/>
  <c r="C204" i="2"/>
  <c r="C205" i="2"/>
  <c r="E204" i="2"/>
  <c r="E205" i="2"/>
  <c r="B205" i="2"/>
  <c r="J136" i="2"/>
  <c r="C126" i="2"/>
  <c r="E126" i="2"/>
  <c r="C139" i="2"/>
  <c r="E139" i="2"/>
  <c r="D153" i="2"/>
  <c r="J162" i="2"/>
  <c r="F190" i="2"/>
  <c r="I190" i="2"/>
  <c r="G114" i="2"/>
  <c r="J110" i="2"/>
  <c r="H164" i="2"/>
  <c r="C165" i="2"/>
  <c r="E165" i="2"/>
  <c r="B166" i="2"/>
  <c r="H177" i="2"/>
  <c r="C178" i="2"/>
  <c r="E178" i="2"/>
  <c r="B179" i="2"/>
  <c r="K151" i="2"/>
  <c r="L151" i="2"/>
  <c r="D203" i="2"/>
  <c r="F203" i="2"/>
  <c r="I203" i="2"/>
  <c r="J123" i="2"/>
  <c r="D125" i="2"/>
  <c r="F125" i="2"/>
  <c r="I125" i="2"/>
  <c r="D138" i="2"/>
  <c r="F138" i="2"/>
  <c r="K149" i="2"/>
  <c r="L149" i="2"/>
  <c r="J175" i="2"/>
  <c r="H190" i="2"/>
  <c r="E191" i="2"/>
  <c r="C191" i="2"/>
  <c r="D191" i="2"/>
  <c r="C87" i="2"/>
  <c r="E87" i="2"/>
  <c r="B88" i="2"/>
  <c r="C61" i="2"/>
  <c r="C62" i="2"/>
  <c r="E61" i="2"/>
  <c r="E62" i="2"/>
  <c r="B62" i="2"/>
  <c r="K58" i="2"/>
  <c r="L58" i="2"/>
  <c r="F73" i="2"/>
  <c r="K97" i="2"/>
  <c r="I99" i="2"/>
  <c r="F100" i="2"/>
  <c r="F101" i="2"/>
  <c r="E101" i="2"/>
  <c r="G59" i="2"/>
  <c r="J84" i="2"/>
  <c r="G72" i="2"/>
  <c r="J71" i="2"/>
  <c r="D86" i="2"/>
  <c r="F86" i="2"/>
  <c r="C88" i="2"/>
  <c r="D60" i="2"/>
  <c r="F60" i="2"/>
  <c r="I60" i="2"/>
  <c r="E88" i="2"/>
  <c r="H73" i="2"/>
  <c r="E74" i="2"/>
  <c r="H74" i="2"/>
  <c r="C74" i="2"/>
  <c r="C75" i="2"/>
  <c r="J99" i="2"/>
  <c r="G85" i="2"/>
  <c r="J85" i="2"/>
  <c r="J34" i="2"/>
  <c r="I34" i="2"/>
  <c r="C36" i="2"/>
  <c r="D36" i="2"/>
  <c r="D37" i="2"/>
  <c r="B37" i="2"/>
  <c r="E36" i="2"/>
  <c r="E37" i="2"/>
  <c r="F35" i="2"/>
  <c r="H35" i="2"/>
  <c r="I9" i="2"/>
  <c r="J33" i="2"/>
  <c r="K23" i="2"/>
  <c r="L23" i="2"/>
  <c r="F24" i="2"/>
  <c r="K22" i="2"/>
  <c r="L22" i="2"/>
  <c r="L7" i="2"/>
  <c r="I23" i="2"/>
  <c r="I24" i="2"/>
  <c r="J9" i="2"/>
  <c r="G24" i="2"/>
  <c r="D11" i="2"/>
  <c r="F10" i="2"/>
  <c r="F11" i="2"/>
  <c r="E11" i="2"/>
  <c r="J21" i="2"/>
  <c r="J8" i="2"/>
  <c r="G346" i="2"/>
  <c r="J346" i="2"/>
  <c r="I346" i="2"/>
  <c r="E309" i="2"/>
  <c r="F308" i="2"/>
  <c r="I308" i="2"/>
  <c r="E322" i="2"/>
  <c r="C348" i="2"/>
  <c r="I295" i="2"/>
  <c r="I296" i="2"/>
  <c r="I386" i="2"/>
  <c r="I387" i="2"/>
  <c r="J152" i="2"/>
  <c r="J153" i="2"/>
  <c r="I283" i="2"/>
  <c r="F321" i="2"/>
  <c r="I321" i="2"/>
  <c r="I322" i="2"/>
  <c r="C296" i="2"/>
  <c r="D295" i="2"/>
  <c r="D296" i="2"/>
  <c r="F387" i="2"/>
  <c r="F373" i="2"/>
  <c r="I373" i="2"/>
  <c r="I374" i="2"/>
  <c r="F347" i="2"/>
  <c r="F348" i="2"/>
  <c r="G296" i="2"/>
  <c r="I47" i="2"/>
  <c r="G47" i="2"/>
  <c r="J47" i="2"/>
  <c r="K47" i="2"/>
  <c r="L47" i="2"/>
  <c r="E49" i="2"/>
  <c r="F48" i="2"/>
  <c r="H48" i="2"/>
  <c r="H49" i="2"/>
  <c r="D48" i="2"/>
  <c r="D49" i="2"/>
  <c r="C49" i="2"/>
  <c r="F296" i="2"/>
  <c r="I164" i="2"/>
  <c r="C192" i="2"/>
  <c r="G282" i="2"/>
  <c r="J282" i="2"/>
  <c r="J283" i="2"/>
  <c r="G125" i="2"/>
  <c r="J125" i="2"/>
  <c r="G203" i="2"/>
  <c r="J203" i="2"/>
  <c r="F283" i="2"/>
  <c r="C231" i="2"/>
  <c r="I334" i="2"/>
  <c r="I335" i="2"/>
  <c r="I256" i="2"/>
  <c r="I257" i="2"/>
  <c r="G229" i="2"/>
  <c r="J229" i="2"/>
  <c r="I360" i="2"/>
  <c r="I361" i="2"/>
  <c r="I216" i="2"/>
  <c r="I242" i="2"/>
  <c r="G256" i="2"/>
  <c r="G257" i="2"/>
  <c r="K216" i="2"/>
  <c r="L216" i="2"/>
  <c r="K242" i="2"/>
  <c r="L242" i="2"/>
  <c r="K282" i="2"/>
  <c r="L282" i="2"/>
  <c r="K241" i="2"/>
  <c r="L241" i="2"/>
  <c r="K360" i="2"/>
  <c r="L360" i="2"/>
  <c r="K269" i="2"/>
  <c r="L269" i="2"/>
  <c r="K386" i="2"/>
  <c r="L386" i="2"/>
  <c r="G361" i="2"/>
  <c r="I309" i="2"/>
  <c r="G270" i="2"/>
  <c r="K281" i="2"/>
  <c r="K372" i="2"/>
  <c r="L372" i="2"/>
  <c r="K346" i="2"/>
  <c r="L346" i="2"/>
  <c r="K320" i="2"/>
  <c r="L320" i="2"/>
  <c r="D217" i="2"/>
  <c r="F243" i="2"/>
  <c r="G243" i="2"/>
  <c r="G244" i="2"/>
  <c r="H243" i="2"/>
  <c r="H244" i="2"/>
  <c r="K228" i="2"/>
  <c r="L228" i="2"/>
  <c r="F374" i="2"/>
  <c r="L344" i="2"/>
  <c r="F309" i="2"/>
  <c r="K307" i="2"/>
  <c r="L307" i="2"/>
  <c r="K214" i="2"/>
  <c r="L214" i="2"/>
  <c r="K294" i="2"/>
  <c r="L294" i="2"/>
  <c r="F230" i="2"/>
  <c r="F231" i="2"/>
  <c r="E244" i="2"/>
  <c r="J295" i="2"/>
  <c r="J296" i="2"/>
  <c r="D231" i="2"/>
  <c r="G387" i="2"/>
  <c r="K333" i="2"/>
  <c r="L333" i="2"/>
  <c r="G308" i="2"/>
  <c r="J308" i="2"/>
  <c r="J309" i="2"/>
  <c r="I269" i="2"/>
  <c r="I270" i="2"/>
  <c r="J268" i="2"/>
  <c r="K255" i="2"/>
  <c r="L255" i="2"/>
  <c r="F217" i="2"/>
  <c r="F218" i="2"/>
  <c r="H217" i="2"/>
  <c r="H218" i="2"/>
  <c r="L266" i="2"/>
  <c r="C244" i="2"/>
  <c r="D243" i="2"/>
  <c r="L253" i="2"/>
  <c r="L384" i="2"/>
  <c r="F361" i="2"/>
  <c r="J359" i="2"/>
  <c r="G334" i="2"/>
  <c r="L370" i="2"/>
  <c r="L318" i="2"/>
  <c r="F270" i="2"/>
  <c r="J215" i="2"/>
  <c r="H230" i="2"/>
  <c r="H231" i="2"/>
  <c r="J385" i="2"/>
  <c r="K164" i="2"/>
  <c r="L164" i="2"/>
  <c r="K202" i="2"/>
  <c r="L202" i="2"/>
  <c r="F191" i="2"/>
  <c r="G191" i="2"/>
  <c r="J191" i="2"/>
  <c r="K175" i="2"/>
  <c r="L175" i="2"/>
  <c r="K137" i="2"/>
  <c r="L137" i="2"/>
  <c r="K123" i="2"/>
  <c r="L123" i="2"/>
  <c r="D192" i="2"/>
  <c r="C179" i="2"/>
  <c r="D178" i="2"/>
  <c r="F165" i="2"/>
  <c r="F166" i="2"/>
  <c r="H165" i="2"/>
  <c r="H166" i="2"/>
  <c r="I138" i="2"/>
  <c r="C140" i="2"/>
  <c r="D139" i="2"/>
  <c r="D140" i="2"/>
  <c r="F126" i="2"/>
  <c r="G126" i="2"/>
  <c r="E127" i="2"/>
  <c r="H126" i="2"/>
  <c r="H127" i="2"/>
  <c r="K152" i="2"/>
  <c r="L152" i="2"/>
  <c r="L153" i="2"/>
  <c r="F204" i="2"/>
  <c r="G204" i="2"/>
  <c r="K188" i="2"/>
  <c r="L188" i="2"/>
  <c r="E166" i="2"/>
  <c r="K113" i="2"/>
  <c r="L113" i="2"/>
  <c r="K176" i="2"/>
  <c r="L176" i="2"/>
  <c r="H191" i="2"/>
  <c r="H192" i="2"/>
  <c r="G138" i="2"/>
  <c r="K124" i="2"/>
  <c r="L124" i="2"/>
  <c r="F178" i="2"/>
  <c r="F179" i="2"/>
  <c r="H178" i="2"/>
  <c r="H179" i="2"/>
  <c r="C166" i="2"/>
  <c r="D165" i="2"/>
  <c r="K110" i="2"/>
  <c r="J114" i="2"/>
  <c r="E192" i="2"/>
  <c r="G190" i="2"/>
  <c r="K162" i="2"/>
  <c r="L162" i="2"/>
  <c r="F139" i="2"/>
  <c r="F140" i="2"/>
  <c r="E140" i="2"/>
  <c r="H139" i="2"/>
  <c r="H140" i="2"/>
  <c r="C127" i="2"/>
  <c r="D126" i="2"/>
  <c r="K136" i="2"/>
  <c r="L136" i="2"/>
  <c r="H204" i="2"/>
  <c r="H205" i="2"/>
  <c r="D204" i="2"/>
  <c r="E179" i="2"/>
  <c r="K201" i="2"/>
  <c r="L201" i="2"/>
  <c r="G177" i="2"/>
  <c r="K163" i="2"/>
  <c r="L163" i="2"/>
  <c r="K85" i="2"/>
  <c r="L85" i="2"/>
  <c r="H75" i="2"/>
  <c r="K71" i="2"/>
  <c r="L71" i="2"/>
  <c r="K84" i="2"/>
  <c r="L84" i="2"/>
  <c r="D61" i="2"/>
  <c r="I86" i="2"/>
  <c r="F87" i="2"/>
  <c r="G87" i="2"/>
  <c r="H87" i="2"/>
  <c r="H88" i="2"/>
  <c r="J59" i="2"/>
  <c r="C37" i="2"/>
  <c r="I100" i="2"/>
  <c r="I101" i="2"/>
  <c r="K99" i="2"/>
  <c r="L99" i="2"/>
  <c r="I73" i="2"/>
  <c r="F74" i="2"/>
  <c r="F75" i="2"/>
  <c r="E75" i="2"/>
  <c r="D74" i="2"/>
  <c r="D62" i="2"/>
  <c r="G60" i="2"/>
  <c r="J60" i="2"/>
  <c r="G86" i="2"/>
  <c r="J86" i="2"/>
  <c r="J72" i="2"/>
  <c r="G100" i="2"/>
  <c r="L97" i="2"/>
  <c r="G73" i="2"/>
  <c r="J73" i="2"/>
  <c r="F61" i="2"/>
  <c r="I61" i="2"/>
  <c r="I62" i="2"/>
  <c r="H61" i="2"/>
  <c r="H62" i="2"/>
  <c r="D87" i="2"/>
  <c r="I35" i="2"/>
  <c r="G35" i="2"/>
  <c r="F36" i="2"/>
  <c r="I36" i="2"/>
  <c r="H36" i="2"/>
  <c r="H37" i="2"/>
  <c r="K34" i="2"/>
  <c r="L34" i="2"/>
  <c r="K33" i="2"/>
  <c r="L33" i="2"/>
  <c r="K21" i="2"/>
  <c r="K24" i="2"/>
  <c r="J24" i="2"/>
  <c r="I10" i="2"/>
  <c r="I11" i="2"/>
  <c r="K8" i="2"/>
  <c r="L8" i="2"/>
  <c r="G10" i="2"/>
  <c r="K9" i="2"/>
  <c r="L9" i="2"/>
  <c r="G373" i="2"/>
  <c r="J373" i="2"/>
  <c r="G205" i="2"/>
  <c r="G127" i="2"/>
  <c r="F322" i="2"/>
  <c r="G321" i="2"/>
  <c r="G322" i="2"/>
  <c r="F244" i="2"/>
  <c r="I243" i="2"/>
  <c r="I244" i="2"/>
  <c r="G347" i="2"/>
  <c r="G348" i="2"/>
  <c r="G283" i="2"/>
  <c r="I347" i="2"/>
  <c r="I348" i="2"/>
  <c r="F205" i="2"/>
  <c r="J256" i="2"/>
  <c r="J257" i="2"/>
  <c r="F49" i="2"/>
  <c r="I48" i="2"/>
  <c r="G48" i="2"/>
  <c r="I49" i="2"/>
  <c r="K153" i="2"/>
  <c r="I191" i="2"/>
  <c r="I192" i="2"/>
  <c r="F192" i="2"/>
  <c r="G178" i="2"/>
  <c r="G179" i="2"/>
  <c r="F127" i="2"/>
  <c r="I204" i="2"/>
  <c r="I205" i="2"/>
  <c r="K283" i="2"/>
  <c r="K114" i="2"/>
  <c r="G309" i="2"/>
  <c r="K215" i="2"/>
  <c r="L215" i="2"/>
  <c r="K359" i="2"/>
  <c r="K361" i="2"/>
  <c r="J361" i="2"/>
  <c r="D218" i="2"/>
  <c r="I126" i="2"/>
  <c r="I127" i="2"/>
  <c r="I165" i="2"/>
  <c r="I166" i="2"/>
  <c r="K385" i="2"/>
  <c r="K387" i="2"/>
  <c r="J387" i="2"/>
  <c r="I230" i="2"/>
  <c r="I231" i="2"/>
  <c r="J334" i="2"/>
  <c r="G335" i="2"/>
  <c r="J243" i="2"/>
  <c r="D244" i="2"/>
  <c r="G217" i="2"/>
  <c r="G218" i="2"/>
  <c r="G374" i="2"/>
  <c r="K268" i="2"/>
  <c r="K270" i="2"/>
  <c r="J270" i="2"/>
  <c r="K308" i="2"/>
  <c r="L308" i="2"/>
  <c r="L309" i="2"/>
  <c r="K229" i="2"/>
  <c r="L229" i="2"/>
  <c r="K295" i="2"/>
  <c r="K296" i="2"/>
  <c r="G230" i="2"/>
  <c r="I217" i="2"/>
  <c r="I218" i="2"/>
  <c r="L281" i="2"/>
  <c r="L283" i="2"/>
  <c r="K191" i="2"/>
  <c r="L191" i="2"/>
  <c r="L21" i="2"/>
  <c r="L24" i="2"/>
  <c r="G88" i="2"/>
  <c r="J204" i="2"/>
  <c r="D205" i="2"/>
  <c r="G139" i="2"/>
  <c r="J139" i="2"/>
  <c r="L110" i="2"/>
  <c r="L114" i="2"/>
  <c r="D166" i="2"/>
  <c r="K125" i="2"/>
  <c r="L125" i="2"/>
  <c r="G140" i="2"/>
  <c r="I139" i="2"/>
  <c r="I140" i="2"/>
  <c r="G165" i="2"/>
  <c r="G166" i="2"/>
  <c r="D179" i="2"/>
  <c r="I178" i="2"/>
  <c r="I179" i="2"/>
  <c r="J177" i="2"/>
  <c r="J126" i="2"/>
  <c r="D127" i="2"/>
  <c r="G192" i="2"/>
  <c r="J190" i="2"/>
  <c r="K203" i="2"/>
  <c r="L203" i="2"/>
  <c r="J138" i="2"/>
  <c r="K60" i="2"/>
  <c r="L60" i="2"/>
  <c r="K86" i="2"/>
  <c r="L86" i="2"/>
  <c r="J87" i="2"/>
  <c r="K73" i="2"/>
  <c r="L73" i="2"/>
  <c r="K59" i="2"/>
  <c r="D88" i="2"/>
  <c r="F88" i="2"/>
  <c r="G36" i="2"/>
  <c r="J36" i="2"/>
  <c r="K36" i="2"/>
  <c r="L36" i="2"/>
  <c r="F37" i="2"/>
  <c r="I37" i="2"/>
  <c r="I87" i="2"/>
  <c r="I88" i="2"/>
  <c r="G61" i="2"/>
  <c r="G62" i="2"/>
  <c r="G101" i="2"/>
  <c r="J100" i="2"/>
  <c r="K72" i="2"/>
  <c r="L72" i="2"/>
  <c r="D75" i="2"/>
  <c r="G74" i="2"/>
  <c r="G75" i="2"/>
  <c r="F62" i="2"/>
  <c r="I74" i="2"/>
  <c r="I75" i="2"/>
  <c r="J35" i="2"/>
  <c r="J10" i="2"/>
  <c r="G11" i="2"/>
  <c r="J347" i="2"/>
  <c r="J321" i="2"/>
  <c r="K321" i="2"/>
  <c r="K322" i="2"/>
  <c r="J178" i="2"/>
  <c r="J179" i="2"/>
  <c r="K256" i="2"/>
  <c r="K257" i="2"/>
  <c r="J48" i="2"/>
  <c r="G49" i="2"/>
  <c r="G231" i="2"/>
  <c r="J230" i="2"/>
  <c r="K373" i="2"/>
  <c r="K374" i="2"/>
  <c r="J374" i="2"/>
  <c r="J322" i="2"/>
  <c r="K243" i="2"/>
  <c r="K244" i="2"/>
  <c r="J244" i="2"/>
  <c r="K334" i="2"/>
  <c r="K335" i="2"/>
  <c r="J335" i="2"/>
  <c r="K347" i="2"/>
  <c r="K348" i="2"/>
  <c r="J348" i="2"/>
  <c r="J165" i="2"/>
  <c r="J166" i="2"/>
  <c r="K309" i="2"/>
  <c r="L295" i="2"/>
  <c r="L296" i="2"/>
  <c r="L268" i="2"/>
  <c r="L270" i="2"/>
  <c r="L385" i="2"/>
  <c r="L387" i="2"/>
  <c r="J217" i="2"/>
  <c r="L359" i="2"/>
  <c r="L361" i="2"/>
  <c r="K190" i="2"/>
  <c r="K192" i="2"/>
  <c r="J192" i="2"/>
  <c r="K126" i="2"/>
  <c r="K127" i="2"/>
  <c r="K178" i="2"/>
  <c r="L178" i="2"/>
  <c r="K204" i="2"/>
  <c r="L204" i="2"/>
  <c r="L205" i="2"/>
  <c r="J205" i="2"/>
  <c r="K138" i="2"/>
  <c r="L138" i="2"/>
  <c r="J140" i="2"/>
  <c r="K177" i="2"/>
  <c r="J127" i="2"/>
  <c r="K139" i="2"/>
  <c r="L139" i="2"/>
  <c r="J74" i="2"/>
  <c r="J61" i="2"/>
  <c r="K87" i="2"/>
  <c r="K88" i="2"/>
  <c r="G37" i="2"/>
  <c r="K100" i="2"/>
  <c r="K101" i="2"/>
  <c r="J101" i="2"/>
  <c r="L59" i="2"/>
  <c r="J88" i="2"/>
  <c r="K35" i="2"/>
  <c r="K37" i="2"/>
  <c r="J37" i="2"/>
  <c r="K10" i="2"/>
  <c r="K11" i="2"/>
  <c r="J11" i="2"/>
  <c r="K165" i="2"/>
  <c r="K166" i="2"/>
  <c r="L256" i="2"/>
  <c r="L257" i="2"/>
  <c r="L373" i="2"/>
  <c r="L374" i="2"/>
  <c r="J49" i="2"/>
  <c r="K48" i="2"/>
  <c r="L347" i="2"/>
  <c r="L348" i="2"/>
  <c r="K205" i="2"/>
  <c r="K217" i="2"/>
  <c r="K218" i="2"/>
  <c r="J218" i="2"/>
  <c r="K230" i="2"/>
  <c r="K231" i="2"/>
  <c r="J231" i="2"/>
  <c r="K179" i="2"/>
  <c r="L334" i="2"/>
  <c r="L335" i="2"/>
  <c r="L243" i="2"/>
  <c r="L244" i="2"/>
  <c r="L321" i="2"/>
  <c r="L322" i="2"/>
  <c r="L140" i="2"/>
  <c r="L177" i="2"/>
  <c r="L179" i="2"/>
  <c r="K140" i="2"/>
  <c r="L165" i="2"/>
  <c r="L166" i="2"/>
  <c r="L126" i="2"/>
  <c r="L127" i="2"/>
  <c r="L190" i="2"/>
  <c r="L192" i="2"/>
  <c r="K74" i="2"/>
  <c r="K75" i="2"/>
  <c r="J75" i="2"/>
  <c r="L100" i="2"/>
  <c r="L101" i="2"/>
  <c r="L87" i="2"/>
  <c r="L88" i="2"/>
  <c r="K61" i="2"/>
  <c r="K62" i="2"/>
  <c r="J62" i="2"/>
  <c r="L10" i="2"/>
  <c r="L11" i="2"/>
  <c r="L35" i="2"/>
  <c r="L37" i="2"/>
  <c r="L48" i="2"/>
  <c r="L49" i="2"/>
  <c r="K49" i="2"/>
  <c r="L217" i="2"/>
  <c r="L218" i="2"/>
  <c r="L230" i="2"/>
  <c r="L231" i="2"/>
  <c r="L61" i="2"/>
  <c r="L62" i="2"/>
  <c r="L74" i="2"/>
  <c r="L75" i="2"/>
</calcChain>
</file>

<file path=xl/sharedStrings.xml><?xml version="1.0" encoding="utf-8"?>
<sst xmlns="http://schemas.openxmlformats.org/spreadsheetml/2006/main" count="643" uniqueCount="62">
  <si>
    <t>DIFFERENCE SHEET</t>
  </si>
  <si>
    <t>COMPLETE
WHITE CELL DETAILS AND 
DELETE DATA OF UNWATED ROWS</t>
  </si>
  <si>
    <t>S.NO</t>
  </si>
  <si>
    <t>NAME OF EMPLOYEE</t>
  </si>
  <si>
    <t>DESIGNATION</t>
  </si>
  <si>
    <t>EMPLOYEE 01</t>
  </si>
  <si>
    <t>PRINCIPAL</t>
  </si>
  <si>
    <t>EMPLOYEE 02</t>
  </si>
  <si>
    <t>LECTURER</t>
  </si>
  <si>
    <t>EMPLOYEE 03</t>
  </si>
  <si>
    <t>EMPLOYEE 04</t>
  </si>
  <si>
    <t>EMPLOYEE 05</t>
  </si>
  <si>
    <t>EMPLOYEE 06</t>
  </si>
  <si>
    <t>EMPLOYEE 07</t>
  </si>
  <si>
    <t>EMPLOYEE 08</t>
  </si>
  <si>
    <t>EMPLOYEE 09</t>
  </si>
  <si>
    <t>EMPLOYEE 10</t>
  </si>
  <si>
    <t>EMPLOYEE 11</t>
  </si>
  <si>
    <t>EMPLOYEE 12</t>
  </si>
  <si>
    <t>EMPLOYEE 13</t>
  </si>
  <si>
    <t>SR TEACHER</t>
  </si>
  <si>
    <t>EMPLOYEE 14</t>
  </si>
  <si>
    <t>EMPLOYEE 15</t>
  </si>
  <si>
    <t>EMPLOYEE 16</t>
  </si>
  <si>
    <t>EMPLOYEE 17</t>
  </si>
  <si>
    <t>AAO</t>
  </si>
  <si>
    <t>EMPLOYEE 18</t>
  </si>
  <si>
    <t>EMPLOYEE 19</t>
  </si>
  <si>
    <t>EMPLOYEE 20</t>
  </si>
  <si>
    <t>EMPLOYEE 21</t>
  </si>
  <si>
    <t>EMPLOYEE 22</t>
  </si>
  <si>
    <t>EMPLOYEE 23</t>
  </si>
  <si>
    <t>EMPLOYEE 24</t>
  </si>
  <si>
    <t>EMPLOYEE 25</t>
  </si>
  <si>
    <t>EMPLOYEE 26</t>
  </si>
  <si>
    <t>EMPLOYEE 27</t>
  </si>
  <si>
    <t>EMPLOYEE 28</t>
  </si>
  <si>
    <t>EMPLOYEE 29</t>
  </si>
  <si>
    <t>EMPLOYEE 30</t>
  </si>
  <si>
    <t>NAME :-</t>
  </si>
  <si>
    <t>DESIGNATION :-</t>
  </si>
  <si>
    <t>MONTH</t>
  </si>
  <si>
    <t>DUE</t>
  </si>
  <si>
    <t>DRAWN</t>
  </si>
  <si>
    <t>DIFFERENCE</t>
  </si>
  <si>
    <t>NET PAYABLE AMT.</t>
  </si>
  <si>
    <t>BASIC</t>
  </si>
  <si>
    <t>DA</t>
  </si>
  <si>
    <t>TOTAL</t>
  </si>
  <si>
    <t>EMPLOYEE TYPE</t>
  </si>
  <si>
    <t>GPF</t>
  </si>
  <si>
    <t>GPF 2004</t>
  </si>
  <si>
    <t>GPF SAB</t>
  </si>
  <si>
    <r>
      <rPr>
        <b/>
        <i/>
        <sz val="12"/>
        <color rgb="FFC00000"/>
        <rFont val="Calibri"/>
        <family val="2"/>
        <scheme val="minor"/>
      </rPr>
      <t>THIS SHEET AVAILABLE ON WEBSITE</t>
    </r>
    <r>
      <rPr>
        <b/>
        <i/>
        <sz val="12"/>
        <color rgb="FF0066FF"/>
        <rFont val="Calibri"/>
        <family val="2"/>
        <scheme val="minor"/>
      </rPr>
      <t xml:space="preserve">
http://rssrashtriya.org/?page_id=6282</t>
    </r>
  </si>
  <si>
    <r>
      <t xml:space="preserve">THIS SHEET AVAILABLE ON WEBSITE
</t>
    </r>
    <r>
      <rPr>
        <b/>
        <i/>
        <sz val="12"/>
        <color rgb="FF0066FF"/>
        <rFont val="Calibri"/>
        <family val="2"/>
        <scheme val="minor"/>
      </rPr>
      <t>http://rssrashtriya.org/?page_id=6282</t>
    </r>
  </si>
  <si>
    <t>VICE PRINCIPAL</t>
  </si>
  <si>
    <t>DA ARREAR FROM JUL-2023 TO OCT-2023</t>
  </si>
  <si>
    <t>DEDUCTION</t>
  </si>
  <si>
    <t>PREPARED BY
CP KURMI GSSS TODARAISINGH (KEKRI)</t>
  </si>
  <si>
    <t>GOVT. SR. SECONDARY SCHOOL TODARAISINGH DIST- KEKRI</t>
  </si>
  <si>
    <t>BASIC PAY of
JUL 2023</t>
  </si>
  <si>
    <t xml:space="preserve">अनावश्यक ROW को Hide करने के बाद ही प्रिंट लेवें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</si>
</sst>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b/>
      <sz val="18"/>
      <color theme="1"/>
      <name val="Calibri"/>
    </font>
    <font>
      <b/>
      <sz val="12"/>
      <color rgb="FF002060"/>
      <name val="Calibri"/>
    </font>
    <font>
      <sz val="12"/>
      <color rgb="FF002060"/>
      <name val="Calibri"/>
    </font>
    <font>
      <b/>
      <sz val="22"/>
      <color rgb="FF002060"/>
      <name val="Calibri"/>
    </font>
    <font>
      <b/>
      <i/>
      <sz val="18"/>
      <color rgb="FF008000"/>
      <name val="Calibri"/>
    </font>
    <font>
      <b/>
      <sz val="14"/>
      <color theme="1"/>
      <name val="Calibri"/>
    </font>
    <font>
      <sz val="12"/>
      <color theme="1"/>
      <name val="Calibri"/>
    </font>
    <font>
      <b/>
      <sz val="13"/>
      <color rgb="FF3333FF"/>
      <name val="Calibri"/>
    </font>
    <font>
      <b/>
      <sz val="13"/>
      <color rgb="FF7030A0"/>
      <name val="Calibri"/>
    </font>
    <font>
      <b/>
      <sz val="13"/>
      <color rgb="FF002060"/>
      <name val="Calibri"/>
    </font>
    <font>
      <b/>
      <sz val="12"/>
      <color rgb="FF3333FF"/>
      <name val="Calibri"/>
    </font>
    <font>
      <b/>
      <sz val="12"/>
      <color rgb="FFFF0000"/>
      <name val="Calibri"/>
    </font>
    <font>
      <b/>
      <sz val="12"/>
      <color rgb="FF7030A0"/>
      <name val="Calibri"/>
    </font>
    <font>
      <b/>
      <sz val="13"/>
      <color rgb="FFFF0000"/>
      <name val="Calibri"/>
    </font>
    <font>
      <sz val="8"/>
      <name val="Calibri"/>
      <scheme val="minor"/>
    </font>
    <font>
      <sz val="24"/>
      <color theme="1"/>
      <name val="Calibri"/>
      <family val="2"/>
      <scheme val="minor"/>
    </font>
    <font>
      <b/>
      <i/>
      <sz val="12"/>
      <color rgb="FF0066FF"/>
      <name val="Calibri"/>
      <family val="2"/>
      <scheme val="minor"/>
    </font>
    <font>
      <b/>
      <i/>
      <sz val="12"/>
      <color rgb="FFC00000"/>
      <name val="Calibri"/>
      <family val="2"/>
      <scheme val="minor"/>
    </font>
    <font>
      <b/>
      <sz val="19"/>
      <color theme="1"/>
      <name val="Calibri"/>
      <family val="2"/>
    </font>
    <font>
      <b/>
      <sz val="13"/>
      <color rgb="FF7030A0"/>
      <name val="Calibri"/>
      <family val="2"/>
    </font>
    <font>
      <sz val="11"/>
      <color rgb="FF7030A0"/>
      <name val="Calibri"/>
      <family val="2"/>
    </font>
    <font>
      <b/>
      <sz val="14"/>
      <color theme="4" tint="-0.499984740745262"/>
      <name val="Calibri"/>
      <family val="2"/>
    </font>
    <font>
      <sz val="11"/>
      <color theme="4" tint="-0.499984740745262"/>
      <name val="Calibri"/>
      <family val="2"/>
    </font>
    <font>
      <b/>
      <sz val="14"/>
      <color theme="9" tint="-0.499984740745262"/>
      <name val="Calibri"/>
      <family val="2"/>
    </font>
    <font>
      <sz val="11"/>
      <color theme="9" tint="-0.499984740745262"/>
      <name val="Calibri"/>
      <family val="2"/>
    </font>
    <font>
      <sz val="12"/>
      <color rgb="FF002060"/>
      <name val="Calibri"/>
      <family val="2"/>
    </font>
    <font>
      <b/>
      <sz val="12"/>
      <color theme="0"/>
      <name val="Calibri"/>
      <family val="2"/>
    </font>
    <font>
      <b/>
      <sz val="18"/>
      <color rgb="FF008000"/>
      <name val="Calibri"/>
      <family val="2"/>
    </font>
    <font>
      <sz val="16"/>
      <name val="Calibri"/>
      <family val="2"/>
    </font>
    <font>
      <b/>
      <u/>
      <sz val="16"/>
      <color rgb="FF7030A0"/>
      <name val="Times New Roman"/>
      <family val="1"/>
    </font>
    <font>
      <b/>
      <sz val="16"/>
      <color rgb="FFFF0000"/>
      <name val="Calibri"/>
      <family val="2"/>
    </font>
    <font>
      <sz val="16"/>
      <color rgb="FFFF000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C6D9F0"/>
        <bgColor rgb="FFC6D9F0"/>
      </patternFill>
    </fill>
    <fill>
      <patternFill patternType="solid">
        <fgColor rgb="FFFFFF00"/>
        <bgColor rgb="FFFFFF00"/>
      </patternFill>
    </fill>
    <fill>
      <patternFill patternType="solid">
        <fgColor rgb="FFFBD4B4"/>
        <bgColor rgb="FFFBD4B4"/>
      </patternFill>
    </fill>
    <fill>
      <patternFill patternType="solid">
        <fgColor theme="0"/>
        <bgColor theme="0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2F2F2"/>
      </patternFill>
    </fill>
    <fill>
      <patternFill patternType="solid">
        <fgColor theme="8" tint="0.59999389629810485"/>
        <bgColor theme="0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rgb="FFFBD4B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4" fillId="4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0" fontId="5" fillId="0" borderId="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8" borderId="7" xfId="0" applyFont="1" applyFill="1" applyBorder="1" applyAlignment="1" applyProtection="1">
      <alignment horizontal="left" vertical="center"/>
      <protection locked="0"/>
    </xf>
    <xf numFmtId="0" fontId="5" fillId="8" borderId="7" xfId="0" applyFont="1" applyFill="1" applyBorder="1" applyAlignment="1" applyProtection="1">
      <alignment horizontal="center" vertical="center"/>
      <protection locked="0"/>
    </xf>
    <xf numFmtId="0" fontId="1" fillId="9" borderId="1" xfId="0" applyFont="1" applyFill="1" applyBorder="1" applyAlignment="1">
      <alignment vertical="center"/>
    </xf>
    <xf numFmtId="0" fontId="1" fillId="9" borderId="10" xfId="0" applyFont="1" applyFill="1" applyBorder="1" applyAlignment="1">
      <alignment vertical="center"/>
    </xf>
    <xf numFmtId="0" fontId="1" fillId="8" borderId="10" xfId="0" applyFont="1" applyFill="1" applyBorder="1" applyAlignment="1">
      <alignment vertical="center"/>
    </xf>
    <xf numFmtId="0" fontId="1" fillId="8" borderId="0" xfId="0" applyFont="1" applyFill="1" applyAlignment="1">
      <alignment vertical="center"/>
    </xf>
    <xf numFmtId="0" fontId="0" fillId="8" borderId="0" xfId="0" applyFill="1"/>
    <xf numFmtId="0" fontId="1" fillId="8" borderId="10" xfId="0" applyFont="1" applyFill="1" applyBorder="1"/>
    <xf numFmtId="0" fontId="0" fillId="8" borderId="10" xfId="0" applyFill="1" applyBorder="1"/>
    <xf numFmtId="0" fontId="3" fillId="8" borderId="10" xfId="0" applyFont="1" applyFill="1" applyBorder="1" applyAlignment="1">
      <alignment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5" fillId="0" borderId="18" xfId="0" applyFont="1" applyBorder="1" applyAlignment="1" applyProtection="1">
      <alignment horizontal="center" vertical="center"/>
      <protection locked="0"/>
    </xf>
    <xf numFmtId="0" fontId="1" fillId="5" borderId="1" xfId="0" applyFont="1" applyFill="1" applyBorder="1" applyProtection="1">
      <protection hidden="1"/>
    </xf>
    <xf numFmtId="0" fontId="1" fillId="5" borderId="10" xfId="0" applyFont="1" applyFill="1" applyBorder="1" applyProtection="1">
      <protection hidden="1"/>
    </xf>
    <xf numFmtId="0" fontId="24" fillId="5" borderId="1" xfId="0" applyFont="1" applyFill="1" applyBorder="1" applyAlignment="1" applyProtection="1">
      <alignment vertical="center"/>
      <protection hidden="1"/>
    </xf>
    <xf numFmtId="0" fontId="8" fillId="5" borderId="1" xfId="0" applyFont="1" applyFill="1" applyBorder="1" applyAlignment="1" applyProtection="1">
      <alignment vertical="center"/>
      <protection hidden="1"/>
    </xf>
    <xf numFmtId="0" fontId="8" fillId="5" borderId="10" xfId="0" applyFont="1" applyFill="1" applyBorder="1" applyAlignment="1" applyProtection="1">
      <alignment vertical="center"/>
      <protection hidden="1"/>
    </xf>
    <xf numFmtId="0" fontId="11" fillId="10" borderId="7" xfId="0" applyFont="1" applyFill="1" applyBorder="1" applyAlignment="1" applyProtection="1">
      <alignment horizontal="center"/>
      <protection hidden="1"/>
    </xf>
    <xf numFmtId="0" fontId="22" fillId="10" borderId="7" xfId="0" applyFont="1" applyFill="1" applyBorder="1" applyAlignment="1" applyProtection="1">
      <alignment horizontal="center"/>
      <protection hidden="1"/>
    </xf>
    <xf numFmtId="17" fontId="10" fillId="5" borderId="7" xfId="0" applyNumberFormat="1" applyFont="1" applyFill="1" applyBorder="1" applyAlignment="1" applyProtection="1">
      <alignment horizontal="center" vertical="center"/>
      <protection hidden="1"/>
    </xf>
    <xf numFmtId="1" fontId="4" fillId="5" borderId="7" xfId="0" applyNumberFormat="1" applyFont="1" applyFill="1" applyBorder="1" applyAlignment="1" applyProtection="1">
      <alignment horizontal="center" vertical="center"/>
      <protection hidden="1"/>
    </xf>
    <xf numFmtId="1" fontId="13" fillId="5" borderId="7" xfId="0" applyNumberFormat="1" applyFont="1" applyFill="1" applyBorder="1" applyAlignment="1" applyProtection="1">
      <alignment horizontal="center" vertical="center"/>
      <protection hidden="1"/>
    </xf>
    <xf numFmtId="1" fontId="14" fillId="5" borderId="16" xfId="0" applyNumberFormat="1" applyFont="1" applyFill="1" applyBorder="1" applyAlignment="1" applyProtection="1">
      <alignment horizontal="center" vertical="center"/>
      <protection hidden="1"/>
    </xf>
    <xf numFmtId="1" fontId="15" fillId="5" borderId="17" xfId="0" applyNumberFormat="1" applyFont="1" applyFill="1" applyBorder="1" applyAlignment="1" applyProtection="1">
      <alignment horizontal="center" vertical="center"/>
      <protection hidden="1"/>
    </xf>
    <xf numFmtId="0" fontId="10" fillId="5" borderId="16" xfId="0" applyFont="1" applyFill="1" applyBorder="1" applyAlignment="1" applyProtection="1">
      <alignment horizontal="center" vertical="center"/>
      <protection hidden="1"/>
    </xf>
    <xf numFmtId="1" fontId="12" fillId="5" borderId="7" xfId="0" applyNumberFormat="1" applyFont="1" applyFill="1" applyBorder="1" applyAlignment="1" applyProtection="1">
      <alignment horizontal="center" vertical="center"/>
      <protection hidden="1"/>
    </xf>
    <xf numFmtId="1" fontId="10" fillId="5" borderId="7" xfId="0" applyNumberFormat="1" applyFont="1" applyFill="1" applyBorder="1" applyAlignment="1" applyProtection="1">
      <alignment horizontal="center" vertical="center"/>
      <protection hidden="1"/>
    </xf>
    <xf numFmtId="1" fontId="16" fillId="5" borderId="16" xfId="0" applyNumberFormat="1" applyFont="1" applyFill="1" applyBorder="1" applyAlignment="1" applyProtection="1">
      <alignment horizontal="center" vertical="center"/>
      <protection hidden="1"/>
    </xf>
    <xf numFmtId="1" fontId="11" fillId="5" borderId="17" xfId="0" applyNumberFormat="1" applyFont="1" applyFill="1" applyBorder="1" applyAlignment="1" applyProtection="1">
      <alignment horizontal="center" vertical="center"/>
      <protection hidden="1"/>
    </xf>
    <xf numFmtId="0" fontId="1" fillId="8" borderId="1" xfId="0" applyFont="1" applyFill="1" applyBorder="1"/>
    <xf numFmtId="0" fontId="9" fillId="8" borderId="1" xfId="0" applyFont="1" applyFill="1" applyBorder="1" applyAlignment="1">
      <alignment vertical="center"/>
    </xf>
    <xf numFmtId="0" fontId="28" fillId="0" borderId="7" xfId="0" applyFont="1" applyBorder="1" applyAlignment="1" applyProtection="1">
      <alignment horizontal="left" vertical="center"/>
      <protection locked="0"/>
    </xf>
    <xf numFmtId="0" fontId="4" fillId="13" borderId="10" xfId="0" applyFont="1" applyFill="1" applyBorder="1" applyAlignment="1">
      <alignment horizontal="center" vertical="center" wrapText="1"/>
    </xf>
    <xf numFmtId="0" fontId="0" fillId="14" borderId="0" xfId="0" applyFill="1" applyProtection="1">
      <protection locked="0"/>
    </xf>
    <xf numFmtId="0" fontId="2" fillId="14" borderId="10" xfId="0" applyFont="1" applyFill="1" applyBorder="1"/>
    <xf numFmtId="0" fontId="5" fillId="14" borderId="10" xfId="0" applyFont="1" applyFill="1" applyBorder="1" applyAlignment="1" applyProtection="1">
      <alignment horizontal="center" vertical="center"/>
      <protection locked="0"/>
    </xf>
    <xf numFmtId="0" fontId="5" fillId="14" borderId="19" xfId="0" applyFont="1" applyFill="1" applyBorder="1" applyAlignment="1" applyProtection="1">
      <alignment vertical="center"/>
      <protection locked="0"/>
    </xf>
    <xf numFmtId="0" fontId="0" fillId="14" borderId="0" xfId="0" applyFill="1"/>
    <xf numFmtId="0" fontId="5" fillId="7" borderId="7" xfId="0" applyFont="1" applyFill="1" applyBorder="1" applyAlignment="1">
      <alignment horizontal="center" vertical="center"/>
    </xf>
    <xf numFmtId="0" fontId="22" fillId="10" borderId="4" xfId="0" applyFont="1" applyFill="1" applyBorder="1" applyAlignment="1" applyProtection="1">
      <alignment horizontal="center" vertical="center"/>
      <protection hidden="1"/>
    </xf>
    <xf numFmtId="0" fontId="22" fillId="10" borderId="8" xfId="0" applyFont="1" applyFill="1" applyBorder="1" applyAlignment="1" applyProtection="1">
      <alignment horizontal="center" vertical="center"/>
      <protection hidden="1"/>
    </xf>
    <xf numFmtId="0" fontId="29" fillId="12" borderId="17" xfId="0" applyFont="1" applyFill="1" applyBorder="1" applyAlignment="1" applyProtection="1">
      <alignment horizontal="center" vertical="center" wrapText="1"/>
      <protection locked="0"/>
    </xf>
    <xf numFmtId="0" fontId="29" fillId="12" borderId="17" xfId="0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32" fillId="2" borderId="2" xfId="0" applyFont="1" applyFill="1" applyBorder="1" applyAlignment="1">
      <alignment horizontal="center" vertical="center"/>
    </xf>
    <xf numFmtId="0" fontId="31" fillId="0" borderId="3" xfId="0" applyFont="1" applyBorder="1"/>
    <xf numFmtId="0" fontId="31" fillId="0" borderId="10" xfId="0" applyFont="1" applyBorder="1"/>
    <xf numFmtId="0" fontId="33" fillId="2" borderId="5" xfId="0" applyFont="1" applyFill="1" applyBorder="1" applyAlignment="1">
      <alignment horizontal="center" vertical="center"/>
    </xf>
    <xf numFmtId="0" fontId="34" fillId="0" borderId="6" xfId="0" applyFont="1" applyBorder="1"/>
    <xf numFmtId="0" fontId="34" fillId="0" borderId="9" xfId="0" applyFont="1" applyBorder="1"/>
    <xf numFmtId="0" fontId="19" fillId="7" borderId="17" xfId="0" applyFont="1" applyFill="1" applyBorder="1" applyAlignment="1">
      <alignment horizontal="center" vertical="center" wrapText="1"/>
    </xf>
    <xf numFmtId="0" fontId="21" fillId="3" borderId="17" xfId="0" applyFont="1" applyFill="1" applyBorder="1" applyAlignment="1">
      <alignment horizontal="center" vertical="center" wrapText="1"/>
    </xf>
    <xf numFmtId="0" fontId="18" fillId="6" borderId="21" xfId="0" applyFont="1" applyFill="1" applyBorder="1" applyAlignment="1">
      <alignment horizontal="center" vertical="center" wrapText="1"/>
    </xf>
    <xf numFmtId="0" fontId="18" fillId="6" borderId="19" xfId="0" applyFont="1" applyFill="1" applyBorder="1" applyAlignment="1">
      <alignment horizontal="center" vertical="center" wrapText="1"/>
    </xf>
    <xf numFmtId="0" fontId="18" fillId="6" borderId="22" xfId="0" applyFont="1" applyFill="1" applyBorder="1" applyAlignment="1">
      <alignment horizontal="center" vertical="center" wrapText="1"/>
    </xf>
    <xf numFmtId="0" fontId="20" fillId="7" borderId="20" xfId="0" applyFont="1" applyFill="1" applyBorder="1" applyAlignment="1">
      <alignment horizontal="center" vertical="center" wrapText="1"/>
    </xf>
    <xf numFmtId="0" fontId="20" fillId="7" borderId="10" xfId="0" applyFont="1" applyFill="1" applyBorder="1" applyAlignment="1">
      <alignment horizontal="center" vertical="center" wrapText="1"/>
    </xf>
    <xf numFmtId="0" fontId="22" fillId="10" borderId="17" xfId="0" applyFont="1" applyFill="1" applyBorder="1" applyAlignment="1" applyProtection="1">
      <alignment horizontal="center" wrapText="1"/>
      <protection hidden="1"/>
    </xf>
    <xf numFmtId="0" fontId="23" fillId="11" borderId="17" xfId="0" applyFont="1" applyFill="1" applyBorder="1" applyProtection="1">
      <protection hidden="1"/>
    </xf>
    <xf numFmtId="0" fontId="22" fillId="10" borderId="12" xfId="0" applyFont="1" applyFill="1" applyBorder="1" applyAlignment="1" applyProtection="1">
      <alignment horizontal="center"/>
      <protection hidden="1"/>
    </xf>
    <xf numFmtId="0" fontId="23" fillId="11" borderId="13" xfId="0" applyFont="1" applyFill="1" applyBorder="1" applyProtection="1">
      <protection hidden="1"/>
    </xf>
    <xf numFmtId="0" fontId="23" fillId="11" borderId="14" xfId="0" applyFont="1" applyFill="1" applyBorder="1" applyProtection="1">
      <protection hidden="1"/>
    </xf>
    <xf numFmtId="0" fontId="26" fillId="5" borderId="2" xfId="0" applyFont="1" applyFill="1" applyBorder="1" applyAlignment="1" applyProtection="1">
      <alignment horizontal="left" vertical="center"/>
      <protection hidden="1"/>
    </xf>
    <xf numFmtId="0" fontId="27" fillId="0" borderId="3" xfId="0" applyFont="1" applyBorder="1" applyProtection="1">
      <protection hidden="1"/>
    </xf>
    <xf numFmtId="0" fontId="27" fillId="0" borderId="10" xfId="0" applyFont="1" applyBorder="1" applyProtection="1">
      <protection hidden="1"/>
    </xf>
    <xf numFmtId="0" fontId="24" fillId="5" borderId="2" xfId="0" applyFont="1" applyFill="1" applyBorder="1" applyAlignment="1" applyProtection="1">
      <alignment horizontal="center" vertical="center"/>
      <protection hidden="1"/>
    </xf>
    <xf numFmtId="0" fontId="25" fillId="0" borderId="10" xfId="0" applyFont="1" applyBorder="1" applyProtection="1">
      <protection hidden="1"/>
    </xf>
    <xf numFmtId="0" fontId="10" fillId="10" borderId="11" xfId="0" applyFont="1" applyFill="1" applyBorder="1" applyAlignment="1" applyProtection="1">
      <alignment horizontal="center" vertical="center"/>
      <protection hidden="1"/>
    </xf>
    <xf numFmtId="0" fontId="2" fillId="11" borderId="15" xfId="0" applyFont="1" applyFill="1" applyBorder="1" applyProtection="1">
      <protection hidden="1"/>
    </xf>
    <xf numFmtId="0" fontId="11" fillId="10" borderId="12" xfId="0" applyFont="1" applyFill="1" applyBorder="1" applyAlignment="1" applyProtection="1">
      <alignment horizontal="center"/>
      <protection hidden="1"/>
    </xf>
    <xf numFmtId="0" fontId="2" fillId="11" borderId="13" xfId="0" applyFont="1" applyFill="1" applyBorder="1" applyProtection="1">
      <protection hidden="1"/>
    </xf>
    <xf numFmtId="0" fontId="2" fillId="11" borderId="14" xfId="0" applyFont="1" applyFill="1" applyBorder="1" applyProtection="1">
      <protection hidden="1"/>
    </xf>
    <xf numFmtId="0" fontId="6" fillId="5" borderId="2" xfId="0" applyFont="1" applyFill="1" applyBorder="1" applyAlignment="1" applyProtection="1">
      <alignment horizontal="center" vertical="center"/>
      <protection hidden="1"/>
    </xf>
    <xf numFmtId="0" fontId="2" fillId="0" borderId="3" xfId="0" applyFont="1" applyBorder="1" applyProtection="1">
      <protection hidden="1"/>
    </xf>
    <xf numFmtId="0" fontId="2" fillId="0" borderId="10" xfId="0" applyFont="1" applyBorder="1" applyProtection="1">
      <protection hidden="1"/>
    </xf>
    <xf numFmtId="0" fontId="7" fillId="5" borderId="2" xfId="0" applyFont="1" applyFill="1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 /><Relationship Id="rId7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customschemas.google.com/relationships/workbookmetadata" Target="metadata" /><Relationship Id="rId10" Type="http://schemas.openxmlformats.org/officeDocument/2006/relationships/calcChain" Target="calcChain.xml" /><Relationship Id="rId9" Type="http://schemas.openxmlformats.org/officeDocument/2006/relationships/sharedStrings" Target="sharedStrings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152400</xdr:colOff>
      <xdr:row>11</xdr:row>
      <xdr:rowOff>104775</xdr:rowOff>
    </xdr:from>
    <xdr:to>
      <xdr:col>8</xdr:col>
      <xdr:colOff>371475</xdr:colOff>
      <xdr:row>15</xdr:row>
      <xdr:rowOff>52229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D79DEF2-333F-4458-BAA7-52BC803E94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0" y="4352925"/>
          <a:ext cx="1476375" cy="14714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352425</xdr:colOff>
      <xdr:row>17</xdr:row>
      <xdr:rowOff>38100</xdr:rowOff>
    </xdr:from>
    <xdr:ext cx="1476375" cy="1471454"/>
    <xdr:pic>
      <xdr:nvPicPr>
        <xdr:cNvPr id="6" name="Picture 5">
          <a:extLst>
            <a:ext uri="{FF2B5EF4-FFF2-40B4-BE49-F238E27FC236}">
              <a16:creationId xmlns:a16="http://schemas.microsoft.com/office/drawing/2014/main" id="{84F4E1DB-8F1A-4921-918B-424503FD4F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06050" y="4057650"/>
          <a:ext cx="1476375" cy="147145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 /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F0"/>
  </sheetPr>
  <dimension ref="A1:AA971"/>
  <sheetViews>
    <sheetView zoomScaleNormal="100" workbookViewId="0">
      <selection activeCell="A3" sqref="A3:E3"/>
    </sheetView>
  </sheetViews>
  <sheetFormatPr defaultColWidth="0" defaultRowHeight="15" customHeight="1" zeroHeight="1" x14ac:dyDescent="0.2"/>
  <cols>
    <col min="1" max="1" width="9.14453125" style="11" customWidth="1"/>
    <col min="2" max="2" width="34.4375" style="11" customWidth="1"/>
    <col min="3" max="3" width="20.984375" style="11" customWidth="1"/>
    <col min="4" max="4" width="16.27734375" style="11" customWidth="1"/>
    <col min="5" max="5" width="13.98828125" style="11" customWidth="1"/>
    <col min="6" max="6" width="6.58984375" style="42" customWidth="1"/>
    <col min="7" max="8" width="9.4140625" style="11" customWidth="1"/>
    <col min="9" max="9" width="11.02734375" style="13" customWidth="1"/>
    <col min="10" max="10" width="1.74609375" style="13" customWidth="1"/>
    <col min="11" max="20" width="9.14453125" style="13" hidden="1" customWidth="1"/>
    <col min="21" max="21" width="2.82421875" style="13" hidden="1" customWidth="1"/>
    <col min="22" max="22" width="8.7421875" style="13" hidden="1" customWidth="1"/>
    <col min="23" max="27" width="8.7421875" style="11" hidden="1" customWidth="1"/>
    <col min="28" max="16384" width="14.390625" style="11" hidden="1"/>
  </cols>
  <sheetData>
    <row r="1" spans="1:27" ht="34.5" customHeight="1" x14ac:dyDescent="0.2">
      <c r="A1" s="48" t="s">
        <v>59</v>
      </c>
      <c r="B1" s="49"/>
      <c r="C1" s="49"/>
      <c r="D1" s="49"/>
      <c r="E1" s="49"/>
      <c r="F1" s="38"/>
      <c r="G1" s="57" t="s">
        <v>1</v>
      </c>
      <c r="H1" s="57"/>
      <c r="I1" s="57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9"/>
    </row>
    <row r="2" spans="1:27" ht="30" customHeight="1" x14ac:dyDescent="0.3">
      <c r="A2" s="50" t="s">
        <v>0</v>
      </c>
      <c r="B2" s="51"/>
      <c r="C2" s="51"/>
      <c r="D2" s="51"/>
      <c r="E2" s="52"/>
      <c r="F2" s="39"/>
      <c r="G2" s="57"/>
      <c r="H2" s="57"/>
      <c r="I2" s="57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9"/>
    </row>
    <row r="3" spans="1:27" ht="30" customHeight="1" x14ac:dyDescent="0.3">
      <c r="A3" s="53" t="s">
        <v>56</v>
      </c>
      <c r="B3" s="54"/>
      <c r="C3" s="54"/>
      <c r="D3" s="54"/>
      <c r="E3" s="55"/>
      <c r="F3" s="39"/>
      <c r="G3" s="57"/>
      <c r="H3" s="57"/>
      <c r="I3" s="57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9"/>
    </row>
    <row r="4" spans="1:27" ht="30" customHeight="1" x14ac:dyDescent="0.2">
      <c r="A4" s="1" t="s">
        <v>2</v>
      </c>
      <c r="B4" s="2" t="s">
        <v>3</v>
      </c>
      <c r="C4" s="2" t="s">
        <v>4</v>
      </c>
      <c r="D4" s="2" t="s">
        <v>60</v>
      </c>
      <c r="E4" s="15" t="s">
        <v>49</v>
      </c>
      <c r="F4" s="37"/>
      <c r="G4" s="57"/>
      <c r="H4" s="57"/>
      <c r="I4" s="57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9"/>
      <c r="V4" s="9"/>
      <c r="W4" s="10"/>
      <c r="X4" s="10"/>
      <c r="Y4" s="10"/>
      <c r="Z4" s="10"/>
      <c r="AA4" s="10"/>
    </row>
    <row r="5" spans="1:27" ht="30" customHeight="1" x14ac:dyDescent="0.2">
      <c r="A5" s="43">
        <f t="shared" ref="A5:A34" si="0">IF(B5="","",ROW()-4)</f>
        <v>1</v>
      </c>
      <c r="B5" s="3" t="s">
        <v>5</v>
      </c>
      <c r="C5" s="3" t="s">
        <v>6</v>
      </c>
      <c r="D5" s="4">
        <v>92500</v>
      </c>
      <c r="E5" s="16" t="s">
        <v>50</v>
      </c>
      <c r="F5" s="40"/>
      <c r="G5" s="57"/>
      <c r="H5" s="57"/>
      <c r="I5" s="57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9"/>
      <c r="V5" s="9"/>
      <c r="W5" s="10"/>
      <c r="X5" s="10"/>
      <c r="Y5" s="10"/>
      <c r="Z5" s="10"/>
      <c r="AA5" s="10"/>
    </row>
    <row r="6" spans="1:27" ht="30" customHeight="1" x14ac:dyDescent="0.2">
      <c r="A6" s="43">
        <f t="shared" si="0"/>
        <v>2</v>
      </c>
      <c r="B6" s="3" t="s">
        <v>7</v>
      </c>
      <c r="C6" s="36" t="s">
        <v>55</v>
      </c>
      <c r="D6" s="4">
        <v>90000</v>
      </c>
      <c r="E6" s="16" t="s">
        <v>51</v>
      </c>
      <c r="F6" s="40"/>
      <c r="G6" s="57"/>
      <c r="H6" s="57"/>
      <c r="I6" s="57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9"/>
      <c r="V6" s="9"/>
      <c r="W6" s="10"/>
      <c r="X6" s="10"/>
      <c r="Y6" s="10"/>
      <c r="Z6" s="10"/>
      <c r="AA6" s="10"/>
    </row>
    <row r="7" spans="1:27" ht="30" customHeight="1" x14ac:dyDescent="0.2">
      <c r="A7" s="43">
        <f t="shared" si="0"/>
        <v>3</v>
      </c>
      <c r="B7" s="3" t="s">
        <v>9</v>
      </c>
      <c r="C7" s="3" t="s">
        <v>8</v>
      </c>
      <c r="D7" s="4">
        <v>85100</v>
      </c>
      <c r="E7" s="16" t="s">
        <v>52</v>
      </c>
      <c r="F7" s="40"/>
      <c r="G7" s="57"/>
      <c r="H7" s="57"/>
      <c r="I7" s="57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9"/>
      <c r="V7" s="9"/>
      <c r="W7" s="10"/>
      <c r="X7" s="10"/>
      <c r="Y7" s="10"/>
      <c r="Z7" s="10"/>
      <c r="AA7" s="10"/>
    </row>
    <row r="8" spans="1:27" ht="30" customHeight="1" x14ac:dyDescent="0.2">
      <c r="A8" s="43">
        <f t="shared" si="0"/>
        <v>4</v>
      </c>
      <c r="B8" s="3" t="s">
        <v>10</v>
      </c>
      <c r="C8" s="3" t="s">
        <v>8</v>
      </c>
      <c r="D8" s="4">
        <v>71300</v>
      </c>
      <c r="E8" s="16" t="s">
        <v>50</v>
      </c>
      <c r="F8" s="40"/>
      <c r="G8" s="7"/>
      <c r="H8" s="7"/>
      <c r="I8" s="8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10"/>
      <c r="X8" s="10"/>
      <c r="Y8" s="10"/>
      <c r="Z8" s="10"/>
      <c r="AA8" s="10"/>
    </row>
    <row r="9" spans="1:27" ht="30" customHeight="1" x14ac:dyDescent="0.2">
      <c r="A9" s="43">
        <f t="shared" si="0"/>
        <v>5</v>
      </c>
      <c r="B9" s="3" t="s">
        <v>11</v>
      </c>
      <c r="C9" s="3" t="s">
        <v>8</v>
      </c>
      <c r="D9" s="4">
        <v>80200</v>
      </c>
      <c r="E9" s="16" t="s">
        <v>50</v>
      </c>
      <c r="F9" s="40"/>
      <c r="G9" s="56" t="s">
        <v>53</v>
      </c>
      <c r="H9" s="56"/>
      <c r="I9" s="56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10"/>
      <c r="X9" s="10"/>
      <c r="Y9" s="10"/>
      <c r="Z9" s="10"/>
      <c r="AA9" s="10"/>
    </row>
    <row r="10" spans="1:27" ht="30" customHeight="1" x14ac:dyDescent="0.2">
      <c r="A10" s="43">
        <f t="shared" si="0"/>
        <v>6</v>
      </c>
      <c r="B10" s="3" t="s">
        <v>12</v>
      </c>
      <c r="C10" s="3" t="s">
        <v>8</v>
      </c>
      <c r="D10" s="4">
        <v>65000</v>
      </c>
      <c r="E10" s="16" t="s">
        <v>50</v>
      </c>
      <c r="F10" s="40"/>
      <c r="G10" s="56"/>
      <c r="H10" s="56"/>
      <c r="I10" s="56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10"/>
      <c r="X10" s="10"/>
      <c r="Y10" s="10"/>
      <c r="Z10" s="10"/>
      <c r="AA10" s="10"/>
    </row>
    <row r="11" spans="1:27" ht="30" customHeight="1" x14ac:dyDescent="0.2">
      <c r="A11" s="43">
        <f t="shared" si="0"/>
        <v>7</v>
      </c>
      <c r="B11" s="3" t="s">
        <v>13</v>
      </c>
      <c r="C11" s="3" t="s">
        <v>8</v>
      </c>
      <c r="D11" s="4">
        <v>67000</v>
      </c>
      <c r="E11" s="16" t="s">
        <v>50</v>
      </c>
      <c r="F11" s="40"/>
      <c r="G11" s="56"/>
      <c r="H11" s="56"/>
      <c r="I11" s="56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10"/>
      <c r="X11" s="10"/>
      <c r="Y11" s="10"/>
      <c r="Z11" s="10"/>
      <c r="AA11" s="10"/>
    </row>
    <row r="12" spans="1:27" ht="30" customHeight="1" x14ac:dyDescent="0.2">
      <c r="A12" s="43">
        <f t="shared" si="0"/>
        <v>8</v>
      </c>
      <c r="B12" s="5" t="s">
        <v>14</v>
      </c>
      <c r="C12" s="5" t="s">
        <v>8</v>
      </c>
      <c r="D12" s="6">
        <v>75600</v>
      </c>
      <c r="E12" s="16" t="s">
        <v>50</v>
      </c>
      <c r="F12" s="40"/>
      <c r="G12" s="7"/>
      <c r="H12" s="7"/>
      <c r="I12" s="8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10"/>
      <c r="X12" s="10"/>
      <c r="Y12" s="10"/>
      <c r="Z12" s="10"/>
      <c r="AA12" s="10"/>
    </row>
    <row r="13" spans="1:27" ht="30" customHeight="1" x14ac:dyDescent="0.2">
      <c r="A13" s="43">
        <f t="shared" si="0"/>
        <v>9</v>
      </c>
      <c r="B13" s="5" t="s">
        <v>15</v>
      </c>
      <c r="C13" s="5" t="s">
        <v>8</v>
      </c>
      <c r="D13" s="6">
        <v>77900</v>
      </c>
      <c r="E13" s="16" t="s">
        <v>50</v>
      </c>
      <c r="F13" s="40"/>
      <c r="G13" s="7"/>
      <c r="H13" s="7"/>
      <c r="I13" s="8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10"/>
      <c r="X13" s="10"/>
      <c r="Y13" s="10"/>
      <c r="Z13" s="10"/>
      <c r="AA13" s="10"/>
    </row>
    <row r="14" spans="1:27" ht="30" customHeight="1" x14ac:dyDescent="0.2">
      <c r="A14" s="43">
        <f t="shared" si="0"/>
        <v>10</v>
      </c>
      <c r="B14" s="5" t="s">
        <v>16</v>
      </c>
      <c r="C14" s="5" t="s">
        <v>8</v>
      </c>
      <c r="D14" s="6">
        <v>49900</v>
      </c>
      <c r="E14" s="16" t="s">
        <v>50</v>
      </c>
      <c r="F14" s="40"/>
      <c r="G14" s="7"/>
      <c r="H14" s="7"/>
      <c r="I14" s="8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10"/>
      <c r="X14" s="10"/>
      <c r="Y14" s="10"/>
      <c r="Z14" s="10"/>
      <c r="AA14" s="10"/>
    </row>
    <row r="15" spans="1:27" ht="30" customHeight="1" x14ac:dyDescent="0.2">
      <c r="A15" s="43">
        <f t="shared" si="0"/>
        <v>11</v>
      </c>
      <c r="B15" s="5" t="s">
        <v>17</v>
      </c>
      <c r="C15" s="5" t="s">
        <v>8</v>
      </c>
      <c r="D15" s="6">
        <v>49900</v>
      </c>
      <c r="E15" s="16" t="s">
        <v>50</v>
      </c>
      <c r="F15" s="40"/>
      <c r="G15" s="7"/>
      <c r="H15" s="7"/>
      <c r="I15" s="8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10"/>
      <c r="X15" s="10"/>
      <c r="Y15" s="10"/>
      <c r="Z15" s="10"/>
      <c r="AA15" s="10"/>
    </row>
    <row r="16" spans="1:27" ht="30" customHeight="1" x14ac:dyDescent="0.2">
      <c r="A16" s="43">
        <f t="shared" si="0"/>
        <v>12</v>
      </c>
      <c r="B16" s="5" t="s">
        <v>18</v>
      </c>
      <c r="C16" s="5" t="s">
        <v>8</v>
      </c>
      <c r="D16" s="6">
        <v>49900</v>
      </c>
      <c r="E16" s="16" t="s">
        <v>50</v>
      </c>
      <c r="F16" s="40"/>
      <c r="G16" s="7"/>
      <c r="H16" s="7"/>
      <c r="I16" s="8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10"/>
      <c r="X16" s="10"/>
      <c r="Y16" s="10"/>
      <c r="Z16" s="10"/>
      <c r="AA16" s="10"/>
    </row>
    <row r="17" spans="1:27" ht="30" customHeight="1" x14ac:dyDescent="0.2">
      <c r="A17" s="43">
        <f t="shared" si="0"/>
        <v>13</v>
      </c>
      <c r="B17" s="5" t="s">
        <v>19</v>
      </c>
      <c r="C17" s="5" t="s">
        <v>20</v>
      </c>
      <c r="D17" s="6">
        <v>80200</v>
      </c>
      <c r="E17" s="16" t="s">
        <v>50</v>
      </c>
      <c r="F17" s="41"/>
      <c r="G17" s="46" t="s">
        <v>58</v>
      </c>
      <c r="H17" s="47"/>
      <c r="I17" s="47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10"/>
      <c r="X17" s="10"/>
      <c r="Y17" s="10"/>
      <c r="Z17" s="10"/>
      <c r="AA17" s="10"/>
    </row>
    <row r="18" spans="1:27" ht="30" customHeight="1" x14ac:dyDescent="0.2">
      <c r="A18" s="43">
        <f t="shared" si="0"/>
        <v>14</v>
      </c>
      <c r="B18" s="5" t="s">
        <v>21</v>
      </c>
      <c r="C18" s="5" t="s">
        <v>8</v>
      </c>
      <c r="D18" s="6">
        <v>48400</v>
      </c>
      <c r="E18" s="16" t="s">
        <v>50</v>
      </c>
      <c r="F18" s="41"/>
      <c r="G18" s="47"/>
      <c r="H18" s="47"/>
      <c r="I18" s="47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10"/>
      <c r="X18" s="10"/>
      <c r="Y18" s="10"/>
      <c r="Z18" s="10"/>
      <c r="AA18" s="10"/>
    </row>
    <row r="19" spans="1:27" ht="30" customHeight="1" x14ac:dyDescent="0.2">
      <c r="A19" s="43">
        <f t="shared" si="0"/>
        <v>15</v>
      </c>
      <c r="B19" s="5" t="s">
        <v>22</v>
      </c>
      <c r="C19" s="5" t="s">
        <v>20</v>
      </c>
      <c r="D19" s="6">
        <v>43800</v>
      </c>
      <c r="E19" s="16" t="s">
        <v>50</v>
      </c>
      <c r="F19" s="40"/>
      <c r="G19" s="7"/>
      <c r="H19" s="7"/>
      <c r="I19" s="8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10"/>
      <c r="X19" s="10"/>
      <c r="Y19" s="10"/>
      <c r="Z19" s="10"/>
      <c r="AA19" s="10"/>
    </row>
    <row r="20" spans="1:27" ht="30" customHeight="1" x14ac:dyDescent="0.2">
      <c r="A20" s="43">
        <f t="shared" si="0"/>
        <v>16</v>
      </c>
      <c r="B20" s="5" t="s">
        <v>23</v>
      </c>
      <c r="C20" s="5" t="s">
        <v>20</v>
      </c>
      <c r="D20" s="6">
        <v>53900</v>
      </c>
      <c r="E20" s="16" t="s">
        <v>50</v>
      </c>
      <c r="F20" s="40"/>
      <c r="G20" s="7"/>
      <c r="H20" s="7"/>
      <c r="I20" s="8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10"/>
      <c r="X20" s="10"/>
      <c r="Y20" s="10"/>
      <c r="Z20" s="10"/>
      <c r="AA20" s="10"/>
    </row>
    <row r="21" spans="1:27" ht="30" customHeight="1" x14ac:dyDescent="0.2">
      <c r="A21" s="43">
        <f t="shared" si="0"/>
        <v>17</v>
      </c>
      <c r="B21" s="5" t="s">
        <v>24</v>
      </c>
      <c r="C21" s="5" t="s">
        <v>25</v>
      </c>
      <c r="D21" s="6">
        <v>46100</v>
      </c>
      <c r="E21" s="16" t="s">
        <v>50</v>
      </c>
      <c r="F21" s="40"/>
      <c r="G21" s="7"/>
      <c r="H21" s="7"/>
      <c r="I21" s="8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10"/>
      <c r="X21" s="10"/>
      <c r="Y21" s="10"/>
      <c r="Z21" s="10"/>
      <c r="AA21" s="10"/>
    </row>
    <row r="22" spans="1:27" ht="30" customHeight="1" x14ac:dyDescent="0.2">
      <c r="A22" s="43">
        <f t="shared" si="0"/>
        <v>18</v>
      </c>
      <c r="B22" s="5" t="s">
        <v>26</v>
      </c>
      <c r="C22" s="5" t="s">
        <v>8</v>
      </c>
      <c r="D22" s="6">
        <v>49900</v>
      </c>
      <c r="E22" s="16" t="s">
        <v>50</v>
      </c>
      <c r="F22" s="40"/>
      <c r="G22" s="7"/>
      <c r="H22" s="7"/>
      <c r="I22" s="8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10"/>
      <c r="X22" s="10"/>
      <c r="Y22" s="10"/>
      <c r="Z22" s="10"/>
      <c r="AA22" s="10"/>
    </row>
    <row r="23" spans="1:27" ht="30" customHeight="1" x14ac:dyDescent="0.2">
      <c r="A23" s="43">
        <f t="shared" si="0"/>
        <v>19</v>
      </c>
      <c r="B23" s="5" t="s">
        <v>27</v>
      </c>
      <c r="C23" s="5" t="s">
        <v>8</v>
      </c>
      <c r="D23" s="6">
        <v>49900</v>
      </c>
      <c r="E23" s="16" t="s">
        <v>50</v>
      </c>
      <c r="F23" s="40"/>
      <c r="G23" s="7"/>
      <c r="H23" s="7"/>
      <c r="I23" s="8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10"/>
      <c r="X23" s="10"/>
      <c r="Y23" s="10"/>
      <c r="Z23" s="10"/>
      <c r="AA23" s="10"/>
    </row>
    <row r="24" spans="1:27" ht="30" customHeight="1" x14ac:dyDescent="0.2">
      <c r="A24" s="43">
        <f t="shared" si="0"/>
        <v>20</v>
      </c>
      <c r="B24" s="5" t="s">
        <v>28</v>
      </c>
      <c r="C24" s="5" t="s">
        <v>8</v>
      </c>
      <c r="D24" s="6">
        <v>65000</v>
      </c>
      <c r="E24" s="16" t="s">
        <v>50</v>
      </c>
      <c r="F24" s="40"/>
      <c r="G24" s="7"/>
      <c r="H24" s="7"/>
      <c r="I24" s="8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10"/>
      <c r="X24" s="10"/>
      <c r="Y24" s="10"/>
      <c r="Z24" s="10"/>
      <c r="AA24" s="10"/>
    </row>
    <row r="25" spans="1:27" ht="30" customHeight="1" x14ac:dyDescent="0.2">
      <c r="A25" s="43">
        <f t="shared" si="0"/>
        <v>21</v>
      </c>
      <c r="B25" s="5" t="s">
        <v>29</v>
      </c>
      <c r="C25" s="5" t="s">
        <v>8</v>
      </c>
      <c r="D25" s="6">
        <v>80200</v>
      </c>
      <c r="E25" s="16" t="s">
        <v>50</v>
      </c>
      <c r="F25" s="40"/>
      <c r="G25" s="7"/>
      <c r="H25" s="7"/>
      <c r="I25" s="8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10"/>
      <c r="X25" s="10"/>
      <c r="Y25" s="10"/>
      <c r="Z25" s="10"/>
      <c r="AA25" s="10"/>
    </row>
    <row r="26" spans="1:27" ht="30" customHeight="1" x14ac:dyDescent="0.2">
      <c r="A26" s="43">
        <f t="shared" si="0"/>
        <v>22</v>
      </c>
      <c r="B26" s="5" t="s">
        <v>30</v>
      </c>
      <c r="C26" s="5" t="s">
        <v>8</v>
      </c>
      <c r="D26" s="6">
        <v>80200</v>
      </c>
      <c r="E26" s="16" t="s">
        <v>50</v>
      </c>
      <c r="F26" s="40"/>
      <c r="G26" s="7"/>
      <c r="H26" s="7"/>
      <c r="I26" s="8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10"/>
      <c r="X26" s="10"/>
      <c r="Y26" s="10"/>
      <c r="Z26" s="10"/>
      <c r="AA26" s="10"/>
    </row>
    <row r="27" spans="1:27" ht="30" customHeight="1" x14ac:dyDescent="0.2">
      <c r="A27" s="43">
        <f t="shared" si="0"/>
        <v>23</v>
      </c>
      <c r="B27" s="5" t="s">
        <v>31</v>
      </c>
      <c r="C27" s="5" t="s">
        <v>8</v>
      </c>
      <c r="D27" s="6">
        <v>80200</v>
      </c>
      <c r="E27" s="16" t="s">
        <v>50</v>
      </c>
      <c r="F27" s="40"/>
      <c r="G27" s="7"/>
      <c r="H27" s="7"/>
      <c r="I27" s="8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10"/>
      <c r="X27" s="10"/>
      <c r="Y27" s="10"/>
      <c r="Z27" s="10"/>
      <c r="AA27" s="10"/>
    </row>
    <row r="28" spans="1:27" ht="30" customHeight="1" x14ac:dyDescent="0.2">
      <c r="A28" s="43">
        <f t="shared" si="0"/>
        <v>24</v>
      </c>
      <c r="B28" s="5" t="s">
        <v>32</v>
      </c>
      <c r="C28" s="5" t="s">
        <v>8</v>
      </c>
      <c r="D28" s="6">
        <v>80200</v>
      </c>
      <c r="E28" s="16" t="s">
        <v>50</v>
      </c>
      <c r="F28" s="40"/>
      <c r="G28" s="7"/>
      <c r="H28" s="7"/>
      <c r="I28" s="8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10"/>
      <c r="X28" s="10"/>
      <c r="Y28" s="10"/>
      <c r="Z28" s="10"/>
      <c r="AA28" s="10"/>
    </row>
    <row r="29" spans="1:27" ht="30" customHeight="1" x14ac:dyDescent="0.2">
      <c r="A29" s="43">
        <f t="shared" si="0"/>
        <v>25</v>
      </c>
      <c r="B29" s="5" t="s">
        <v>33</v>
      </c>
      <c r="C29" s="5" t="s">
        <v>8</v>
      </c>
      <c r="D29" s="6">
        <v>80200</v>
      </c>
      <c r="E29" s="16" t="s">
        <v>50</v>
      </c>
      <c r="F29" s="40"/>
      <c r="G29" s="7"/>
      <c r="H29" s="7"/>
      <c r="I29" s="8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10"/>
      <c r="X29" s="10"/>
      <c r="Y29" s="10"/>
      <c r="Z29" s="10"/>
      <c r="AA29" s="10"/>
    </row>
    <row r="30" spans="1:27" ht="30" customHeight="1" x14ac:dyDescent="0.2">
      <c r="A30" s="43">
        <f t="shared" si="0"/>
        <v>26</v>
      </c>
      <c r="B30" s="5" t="s">
        <v>34</v>
      </c>
      <c r="C30" s="5" t="s">
        <v>8</v>
      </c>
      <c r="D30" s="6">
        <v>80200</v>
      </c>
      <c r="E30" s="16" t="s">
        <v>50</v>
      </c>
      <c r="F30" s="40"/>
      <c r="G30" s="7"/>
      <c r="H30" s="7"/>
      <c r="I30" s="8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10"/>
      <c r="X30" s="10"/>
      <c r="Y30" s="10"/>
      <c r="Z30" s="10"/>
      <c r="AA30" s="10"/>
    </row>
    <row r="31" spans="1:27" ht="30" customHeight="1" x14ac:dyDescent="0.2">
      <c r="A31" s="43">
        <f t="shared" si="0"/>
        <v>27</v>
      </c>
      <c r="B31" s="5" t="s">
        <v>35</v>
      </c>
      <c r="C31" s="5" t="s">
        <v>8</v>
      </c>
      <c r="D31" s="6">
        <v>80200</v>
      </c>
      <c r="E31" s="16" t="s">
        <v>50</v>
      </c>
      <c r="F31" s="40"/>
      <c r="G31" s="7"/>
      <c r="H31" s="7"/>
      <c r="I31" s="8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10"/>
      <c r="X31" s="10"/>
      <c r="Y31" s="10"/>
      <c r="Z31" s="10"/>
      <c r="AA31" s="10"/>
    </row>
    <row r="32" spans="1:27" ht="30" customHeight="1" x14ac:dyDescent="0.2">
      <c r="A32" s="43">
        <f t="shared" si="0"/>
        <v>28</v>
      </c>
      <c r="B32" s="5" t="s">
        <v>36</v>
      </c>
      <c r="C32" s="5" t="s">
        <v>8</v>
      </c>
      <c r="D32" s="6">
        <v>80200</v>
      </c>
      <c r="E32" s="16" t="s">
        <v>50</v>
      </c>
      <c r="F32" s="40"/>
      <c r="G32" s="7"/>
      <c r="H32" s="7"/>
      <c r="I32" s="8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10"/>
      <c r="X32" s="10"/>
      <c r="Y32" s="10"/>
      <c r="Z32" s="10"/>
      <c r="AA32" s="10"/>
    </row>
    <row r="33" spans="1:27" ht="30" customHeight="1" x14ac:dyDescent="0.2">
      <c r="A33" s="43">
        <f t="shared" si="0"/>
        <v>29</v>
      </c>
      <c r="B33" s="5" t="s">
        <v>37</v>
      </c>
      <c r="C33" s="5" t="s">
        <v>8</v>
      </c>
      <c r="D33" s="6">
        <v>80200</v>
      </c>
      <c r="E33" s="16" t="s">
        <v>50</v>
      </c>
      <c r="F33" s="40"/>
      <c r="G33" s="7"/>
      <c r="H33" s="7"/>
      <c r="I33" s="8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10"/>
      <c r="X33" s="10"/>
      <c r="Y33" s="10"/>
      <c r="Z33" s="10"/>
      <c r="AA33" s="10"/>
    </row>
    <row r="34" spans="1:27" ht="30" customHeight="1" x14ac:dyDescent="0.2">
      <c r="A34" s="43">
        <f t="shared" si="0"/>
        <v>30</v>
      </c>
      <c r="B34" s="5" t="s">
        <v>38</v>
      </c>
      <c r="C34" s="5" t="s">
        <v>8</v>
      </c>
      <c r="D34" s="6">
        <v>80200</v>
      </c>
      <c r="E34" s="16" t="s">
        <v>50</v>
      </c>
      <c r="F34" s="40"/>
      <c r="G34" s="7"/>
      <c r="H34" s="7"/>
      <c r="I34" s="8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10"/>
      <c r="X34" s="10"/>
      <c r="Y34" s="10"/>
      <c r="Z34" s="10"/>
      <c r="AA34" s="10"/>
    </row>
    <row r="35" spans="1:27" ht="15.75" customHeight="1" x14ac:dyDescent="0.2"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</row>
    <row r="36" spans="1:27" ht="15.75" customHeight="1" x14ac:dyDescent="0.2"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</row>
    <row r="37" spans="1:27" ht="15.75" hidden="1" customHeight="1" x14ac:dyDescent="0.2"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</row>
    <row r="38" spans="1:27" ht="15.75" hidden="1" customHeight="1" x14ac:dyDescent="0.2"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</row>
    <row r="39" spans="1:27" ht="15.75" hidden="1" customHeight="1" x14ac:dyDescent="0.2"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</row>
    <row r="40" spans="1:27" ht="15.75" hidden="1" customHeight="1" x14ac:dyDescent="0.2"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</row>
    <row r="41" spans="1:27" ht="15.75" hidden="1" customHeight="1" x14ac:dyDescent="0.2"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</row>
    <row r="42" spans="1:27" ht="15.75" hidden="1" customHeight="1" x14ac:dyDescent="0.2"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</row>
    <row r="43" spans="1:27" ht="15.75" hidden="1" customHeight="1" x14ac:dyDescent="0.2"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</row>
    <row r="44" spans="1:27" ht="15.75" hidden="1" customHeight="1" x14ac:dyDescent="0.2"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</row>
    <row r="45" spans="1:27" ht="15.75" hidden="1" customHeight="1" x14ac:dyDescent="0.2"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</row>
    <row r="46" spans="1:27" ht="15.75" hidden="1" customHeight="1" x14ac:dyDescent="0.2"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</row>
    <row r="47" spans="1:27" ht="15.75" hidden="1" customHeight="1" x14ac:dyDescent="0.2"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</row>
    <row r="48" spans="1:27" ht="15.75" hidden="1" customHeight="1" x14ac:dyDescent="0.2"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</row>
    <row r="49" spans="10:21" ht="15.75" hidden="1" customHeight="1" x14ac:dyDescent="0.2"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</row>
    <row r="50" spans="10:21" ht="15.75" hidden="1" customHeight="1" x14ac:dyDescent="0.2"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</row>
    <row r="51" spans="10:21" ht="15.75" hidden="1" customHeight="1" x14ac:dyDescent="0.2"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</row>
    <row r="52" spans="10:21" ht="15.75" hidden="1" customHeight="1" x14ac:dyDescent="0.2"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</row>
    <row r="53" spans="10:21" ht="15.75" hidden="1" customHeight="1" x14ac:dyDescent="0.2"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</row>
    <row r="54" spans="10:21" ht="15.75" hidden="1" customHeight="1" x14ac:dyDescent="0.2"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</row>
    <row r="55" spans="10:21" ht="15.75" hidden="1" customHeight="1" x14ac:dyDescent="0.2"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</row>
    <row r="56" spans="10:21" ht="15.75" hidden="1" customHeight="1" x14ac:dyDescent="0.2"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</row>
    <row r="57" spans="10:21" ht="15.75" hidden="1" customHeight="1" x14ac:dyDescent="0.2"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</row>
    <row r="58" spans="10:21" ht="15.75" hidden="1" customHeight="1" x14ac:dyDescent="0.2"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</row>
    <row r="59" spans="10:21" ht="15.75" hidden="1" customHeight="1" x14ac:dyDescent="0.2"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</row>
    <row r="60" spans="10:21" ht="15.75" hidden="1" customHeight="1" x14ac:dyDescent="0.2"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</row>
    <row r="61" spans="10:21" ht="15.75" hidden="1" customHeight="1" x14ac:dyDescent="0.2"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</row>
    <row r="62" spans="10:21" ht="15.75" hidden="1" customHeight="1" x14ac:dyDescent="0.2"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</row>
    <row r="63" spans="10:21" ht="15.75" hidden="1" customHeight="1" x14ac:dyDescent="0.2"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</row>
    <row r="64" spans="10:21" ht="15.75" hidden="1" customHeight="1" x14ac:dyDescent="0.2"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</row>
    <row r="65" spans="10:21" ht="15.75" hidden="1" customHeight="1" x14ac:dyDescent="0.2"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</row>
    <row r="66" spans="10:21" ht="15.75" hidden="1" customHeight="1" x14ac:dyDescent="0.2"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</row>
    <row r="67" spans="10:21" ht="15.75" hidden="1" customHeight="1" x14ac:dyDescent="0.2"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</row>
    <row r="68" spans="10:21" ht="15.75" hidden="1" customHeight="1" x14ac:dyDescent="0.2"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</row>
    <row r="69" spans="10:21" ht="15.75" hidden="1" customHeight="1" x14ac:dyDescent="0.2"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</row>
    <row r="70" spans="10:21" ht="15.75" hidden="1" customHeight="1" x14ac:dyDescent="0.2"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</row>
    <row r="71" spans="10:21" ht="15.75" hidden="1" customHeight="1" x14ac:dyDescent="0.2"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10:21" ht="15.75" hidden="1" customHeight="1" x14ac:dyDescent="0.2"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10:21" ht="15.75" hidden="1" customHeight="1" x14ac:dyDescent="0.2"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10:21" ht="15.75" hidden="1" customHeight="1" x14ac:dyDescent="0.2"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10:21" ht="15.75" hidden="1" customHeight="1" x14ac:dyDescent="0.2"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10:21" ht="15.75" hidden="1" customHeight="1" x14ac:dyDescent="0.2"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10:21" ht="15.75" hidden="1" customHeight="1" x14ac:dyDescent="0.2"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10:21" ht="15.75" hidden="1" customHeight="1" x14ac:dyDescent="0.2"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10:21" ht="15.75" hidden="1" customHeight="1" x14ac:dyDescent="0.2"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10:21" ht="15.75" hidden="1" customHeight="1" x14ac:dyDescent="0.2"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10:21" ht="15.75" hidden="1" customHeight="1" x14ac:dyDescent="0.2"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10:21" ht="15.75" hidden="1" customHeight="1" x14ac:dyDescent="0.2"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10:21" ht="15.75" hidden="1" customHeight="1" x14ac:dyDescent="0.2"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10:21" ht="15.75" hidden="1" customHeight="1" x14ac:dyDescent="0.2"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10:21" ht="15.75" hidden="1" customHeight="1" x14ac:dyDescent="0.2"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10:21" ht="15.75" hidden="1" customHeight="1" x14ac:dyDescent="0.2"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10:21" ht="15.75" hidden="1" customHeight="1" x14ac:dyDescent="0.2"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10:21" ht="15.75" hidden="1" customHeight="1" x14ac:dyDescent="0.2"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10:21" ht="15.75" hidden="1" customHeight="1" x14ac:dyDescent="0.2"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10:21" ht="15.75" hidden="1" customHeight="1" x14ac:dyDescent="0.2"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1" spans="10:21" ht="15.75" hidden="1" customHeight="1" x14ac:dyDescent="0.2"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</row>
    <row r="92" spans="10:21" ht="15.75" hidden="1" customHeight="1" x14ac:dyDescent="0.2"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10:21" ht="15.75" hidden="1" customHeight="1" x14ac:dyDescent="0.2"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</row>
    <row r="94" spans="10:21" ht="15.75" hidden="1" customHeight="1" x14ac:dyDescent="0.2"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</row>
    <row r="95" spans="10:21" ht="15.75" hidden="1" customHeight="1" x14ac:dyDescent="0.2"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10:21" ht="15.75" hidden="1" customHeight="1" x14ac:dyDescent="0.2"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</row>
    <row r="97" spans="10:21" ht="15.75" hidden="1" customHeight="1" x14ac:dyDescent="0.2"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</row>
    <row r="98" spans="10:21" ht="15.75" hidden="1" customHeight="1" x14ac:dyDescent="0.2"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</row>
    <row r="99" spans="10:21" ht="15.75" hidden="1" customHeight="1" x14ac:dyDescent="0.2"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</row>
    <row r="100" spans="10:21" ht="15.75" hidden="1" customHeight="1" x14ac:dyDescent="0.2"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</row>
    <row r="101" spans="10:21" ht="15.75" hidden="1" customHeight="1" x14ac:dyDescent="0.2"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</row>
    <row r="102" spans="10:21" ht="15.75" hidden="1" customHeight="1" x14ac:dyDescent="0.2"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</row>
    <row r="103" spans="10:21" ht="15.75" hidden="1" customHeight="1" x14ac:dyDescent="0.2"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</row>
    <row r="104" spans="10:21" ht="15.75" hidden="1" customHeight="1" x14ac:dyDescent="0.2"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</row>
    <row r="105" spans="10:21" ht="15.75" hidden="1" customHeight="1" x14ac:dyDescent="0.2"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</row>
    <row r="106" spans="10:21" ht="15.75" hidden="1" customHeight="1" x14ac:dyDescent="0.2"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</row>
    <row r="107" spans="10:21" ht="15.75" hidden="1" customHeight="1" x14ac:dyDescent="0.2"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</row>
    <row r="108" spans="10:21" ht="15.75" hidden="1" customHeight="1" x14ac:dyDescent="0.2"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</row>
    <row r="109" spans="10:21" ht="15.75" hidden="1" customHeight="1" x14ac:dyDescent="0.2"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</row>
    <row r="110" spans="10:21" ht="15.75" hidden="1" customHeight="1" x14ac:dyDescent="0.2"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</row>
    <row r="111" spans="10:21" ht="15.75" hidden="1" customHeight="1" x14ac:dyDescent="0.2"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</row>
    <row r="112" spans="10:21" ht="15.75" hidden="1" customHeight="1" x14ac:dyDescent="0.2"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</row>
    <row r="113" spans="10:21" ht="15.75" hidden="1" customHeight="1" x14ac:dyDescent="0.2"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</row>
    <row r="114" spans="10:21" ht="15.75" hidden="1" customHeight="1" x14ac:dyDescent="0.2"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</row>
    <row r="115" spans="10:21" ht="15.75" hidden="1" customHeight="1" x14ac:dyDescent="0.2"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</row>
    <row r="116" spans="10:21" ht="15.75" hidden="1" customHeight="1" x14ac:dyDescent="0.2"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</row>
    <row r="117" spans="10:21" ht="15.75" hidden="1" customHeight="1" x14ac:dyDescent="0.2"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</row>
    <row r="118" spans="10:21" ht="15.75" hidden="1" customHeight="1" x14ac:dyDescent="0.2"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</row>
    <row r="119" spans="10:21" ht="15.75" hidden="1" customHeight="1" x14ac:dyDescent="0.2"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</row>
    <row r="120" spans="10:21" ht="15.75" hidden="1" customHeight="1" x14ac:dyDescent="0.2"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</row>
    <row r="121" spans="10:21" ht="15.75" hidden="1" customHeight="1" x14ac:dyDescent="0.2"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</row>
    <row r="122" spans="10:21" ht="15.75" hidden="1" customHeight="1" x14ac:dyDescent="0.2"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</row>
    <row r="123" spans="10:21" ht="15.75" hidden="1" customHeight="1" x14ac:dyDescent="0.2"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</row>
    <row r="124" spans="10:21" ht="15.75" hidden="1" customHeight="1" x14ac:dyDescent="0.2"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</row>
    <row r="125" spans="10:21" ht="15.75" hidden="1" customHeight="1" x14ac:dyDescent="0.2"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</row>
    <row r="126" spans="10:21" ht="15.75" hidden="1" customHeight="1" x14ac:dyDescent="0.2"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</row>
    <row r="127" spans="10:21" ht="15.75" hidden="1" customHeight="1" x14ac:dyDescent="0.2"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</row>
    <row r="128" spans="10:21" ht="15.75" hidden="1" customHeight="1" x14ac:dyDescent="0.2"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</row>
    <row r="129" spans="10:21" ht="15.75" hidden="1" customHeight="1" x14ac:dyDescent="0.2"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</row>
    <row r="130" spans="10:21" ht="15.75" hidden="1" customHeight="1" x14ac:dyDescent="0.2"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</row>
    <row r="131" spans="10:21" ht="15.75" hidden="1" customHeight="1" x14ac:dyDescent="0.2"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</row>
    <row r="132" spans="10:21" ht="15.75" hidden="1" customHeight="1" x14ac:dyDescent="0.2"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</row>
    <row r="133" spans="10:21" ht="15.75" hidden="1" customHeight="1" x14ac:dyDescent="0.2"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</row>
    <row r="134" spans="10:21" ht="15.75" hidden="1" customHeight="1" x14ac:dyDescent="0.2"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</row>
    <row r="135" spans="10:21" ht="15.75" hidden="1" customHeight="1" x14ac:dyDescent="0.2"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</row>
    <row r="136" spans="10:21" ht="15.75" hidden="1" customHeight="1" x14ac:dyDescent="0.2"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</row>
    <row r="137" spans="10:21" ht="15.75" hidden="1" customHeight="1" x14ac:dyDescent="0.2"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</row>
    <row r="138" spans="10:21" ht="15.75" hidden="1" customHeight="1" x14ac:dyDescent="0.2"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</row>
    <row r="139" spans="10:21" ht="15.75" hidden="1" customHeight="1" x14ac:dyDescent="0.2"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</row>
    <row r="140" spans="10:21" ht="15.75" hidden="1" customHeight="1" x14ac:dyDescent="0.2"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</row>
    <row r="141" spans="10:21" ht="15.75" hidden="1" customHeight="1" x14ac:dyDescent="0.2"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</row>
    <row r="142" spans="10:21" ht="15.75" hidden="1" customHeight="1" x14ac:dyDescent="0.2"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</row>
    <row r="143" spans="10:21" ht="15.75" hidden="1" customHeight="1" x14ac:dyDescent="0.2"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</row>
    <row r="144" spans="10:21" ht="15.75" hidden="1" customHeight="1" x14ac:dyDescent="0.2"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</row>
    <row r="145" spans="10:21" ht="15.75" hidden="1" customHeight="1" x14ac:dyDescent="0.2"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</row>
    <row r="146" spans="10:21" ht="15.75" hidden="1" customHeight="1" x14ac:dyDescent="0.2"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</row>
    <row r="147" spans="10:21" ht="15.75" hidden="1" customHeight="1" x14ac:dyDescent="0.2"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</row>
    <row r="148" spans="10:21" ht="15.75" hidden="1" customHeight="1" x14ac:dyDescent="0.2"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</row>
    <row r="149" spans="10:21" ht="15.75" hidden="1" customHeight="1" x14ac:dyDescent="0.2"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</row>
    <row r="150" spans="10:21" ht="15.75" hidden="1" customHeight="1" x14ac:dyDescent="0.2"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</row>
    <row r="151" spans="10:21" ht="15.75" hidden="1" customHeight="1" x14ac:dyDescent="0.2"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</row>
    <row r="152" spans="10:21" ht="15.75" hidden="1" customHeight="1" x14ac:dyDescent="0.2"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</row>
    <row r="153" spans="10:21" ht="15.75" hidden="1" customHeight="1" x14ac:dyDescent="0.2"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</row>
    <row r="154" spans="10:21" ht="15.75" hidden="1" customHeight="1" x14ac:dyDescent="0.2"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</row>
    <row r="155" spans="10:21" ht="15.75" hidden="1" customHeight="1" x14ac:dyDescent="0.2"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</row>
    <row r="156" spans="10:21" ht="15.75" hidden="1" customHeight="1" x14ac:dyDescent="0.2"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</row>
    <row r="157" spans="10:21" ht="15.75" hidden="1" customHeight="1" x14ac:dyDescent="0.2"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</row>
    <row r="158" spans="10:21" ht="15.75" hidden="1" customHeight="1" x14ac:dyDescent="0.2"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</row>
    <row r="159" spans="10:21" ht="15.75" hidden="1" customHeight="1" x14ac:dyDescent="0.2"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</row>
    <row r="160" spans="10:21" ht="15.75" hidden="1" customHeight="1" x14ac:dyDescent="0.2"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</row>
    <row r="161" spans="10:21" ht="15.75" hidden="1" customHeight="1" x14ac:dyDescent="0.2"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</row>
    <row r="162" spans="10:21" ht="15.75" hidden="1" customHeight="1" x14ac:dyDescent="0.2"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</row>
    <row r="163" spans="10:21" ht="15.75" hidden="1" customHeight="1" x14ac:dyDescent="0.2"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</row>
    <row r="164" spans="10:21" ht="15.75" hidden="1" customHeight="1" x14ac:dyDescent="0.2"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</row>
    <row r="165" spans="10:21" ht="15.75" hidden="1" customHeight="1" x14ac:dyDescent="0.2"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</row>
    <row r="166" spans="10:21" ht="15.75" hidden="1" customHeight="1" x14ac:dyDescent="0.2"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</row>
    <row r="167" spans="10:21" ht="15.75" hidden="1" customHeight="1" x14ac:dyDescent="0.2"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</row>
    <row r="168" spans="10:21" ht="15.75" hidden="1" customHeight="1" x14ac:dyDescent="0.2"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</row>
    <row r="169" spans="10:21" ht="15.75" hidden="1" customHeight="1" x14ac:dyDescent="0.2"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</row>
    <row r="170" spans="10:21" ht="15.75" hidden="1" customHeight="1" x14ac:dyDescent="0.2"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</row>
    <row r="171" spans="10:21" ht="15.75" hidden="1" customHeight="1" x14ac:dyDescent="0.2"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</row>
    <row r="172" spans="10:21" ht="15.75" hidden="1" customHeight="1" x14ac:dyDescent="0.2"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</row>
    <row r="173" spans="10:21" ht="15.75" hidden="1" customHeight="1" x14ac:dyDescent="0.2"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</row>
    <row r="174" spans="10:21" ht="15.75" hidden="1" customHeight="1" x14ac:dyDescent="0.2"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</row>
    <row r="175" spans="10:21" ht="15.75" hidden="1" customHeight="1" x14ac:dyDescent="0.2"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</row>
    <row r="176" spans="10:21" ht="15.75" hidden="1" customHeight="1" x14ac:dyDescent="0.2"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</row>
    <row r="177" spans="10:21" ht="15.75" hidden="1" customHeight="1" x14ac:dyDescent="0.2"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</row>
    <row r="178" spans="10:21" ht="15.75" hidden="1" customHeight="1" x14ac:dyDescent="0.2"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</row>
    <row r="179" spans="10:21" ht="15.75" hidden="1" customHeight="1" x14ac:dyDescent="0.2"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</row>
    <row r="180" spans="10:21" ht="15.75" hidden="1" customHeight="1" x14ac:dyDescent="0.2"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</row>
    <row r="181" spans="10:21" ht="15.75" hidden="1" customHeight="1" x14ac:dyDescent="0.2"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</row>
    <row r="182" spans="10:21" ht="15.75" hidden="1" customHeight="1" x14ac:dyDescent="0.2"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</row>
    <row r="183" spans="10:21" ht="15.75" hidden="1" customHeight="1" x14ac:dyDescent="0.2"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</row>
    <row r="184" spans="10:21" ht="15.75" hidden="1" customHeight="1" x14ac:dyDescent="0.2"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</row>
    <row r="185" spans="10:21" ht="15.75" hidden="1" customHeight="1" x14ac:dyDescent="0.2"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</row>
    <row r="186" spans="10:21" ht="15.75" hidden="1" customHeight="1" x14ac:dyDescent="0.2"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</row>
    <row r="187" spans="10:21" ht="15.75" hidden="1" customHeight="1" x14ac:dyDescent="0.2"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</row>
    <row r="188" spans="10:21" ht="15.75" hidden="1" customHeight="1" x14ac:dyDescent="0.2"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</row>
    <row r="189" spans="10:21" ht="15.75" hidden="1" customHeight="1" x14ac:dyDescent="0.2"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</row>
    <row r="190" spans="10:21" ht="15.75" hidden="1" customHeight="1" x14ac:dyDescent="0.2"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</row>
    <row r="191" spans="10:21" ht="15.75" hidden="1" customHeight="1" x14ac:dyDescent="0.2"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</row>
    <row r="192" spans="10:21" ht="15.75" hidden="1" customHeight="1" x14ac:dyDescent="0.2"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</row>
    <row r="193" spans="10:21" ht="15.75" hidden="1" customHeight="1" x14ac:dyDescent="0.2"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</row>
    <row r="194" spans="10:21" ht="15.75" hidden="1" customHeight="1" x14ac:dyDescent="0.2"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</row>
    <row r="195" spans="10:21" ht="15.75" hidden="1" customHeight="1" x14ac:dyDescent="0.2"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</row>
    <row r="196" spans="10:21" ht="15.75" hidden="1" customHeight="1" x14ac:dyDescent="0.2"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</row>
    <row r="197" spans="10:21" ht="15.75" hidden="1" customHeight="1" x14ac:dyDescent="0.2"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</row>
    <row r="198" spans="10:21" ht="15.75" hidden="1" customHeight="1" x14ac:dyDescent="0.2"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</row>
    <row r="199" spans="10:21" ht="15.75" hidden="1" customHeight="1" x14ac:dyDescent="0.2"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</row>
    <row r="200" spans="10:21" ht="15.75" hidden="1" customHeight="1" x14ac:dyDescent="0.2"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</row>
    <row r="201" spans="10:21" ht="15.75" hidden="1" customHeight="1" x14ac:dyDescent="0.2"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</row>
    <row r="202" spans="10:21" ht="15.75" hidden="1" customHeight="1" x14ac:dyDescent="0.2"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</row>
    <row r="203" spans="10:21" ht="15.75" hidden="1" customHeight="1" x14ac:dyDescent="0.2"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</row>
    <row r="204" spans="10:21" ht="15.75" hidden="1" customHeight="1" x14ac:dyDescent="0.2"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</row>
    <row r="205" spans="10:21" ht="15.75" hidden="1" customHeight="1" x14ac:dyDescent="0.2"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</row>
    <row r="206" spans="10:21" ht="15.75" hidden="1" customHeight="1" x14ac:dyDescent="0.2"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</row>
    <row r="207" spans="10:21" ht="15.75" hidden="1" customHeight="1" x14ac:dyDescent="0.2"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</row>
    <row r="208" spans="10:21" ht="15.75" hidden="1" customHeight="1" x14ac:dyDescent="0.2"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</row>
    <row r="209" spans="10:21" ht="15.75" hidden="1" customHeight="1" x14ac:dyDescent="0.2"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</row>
    <row r="210" spans="10:21" ht="15.75" hidden="1" customHeight="1" x14ac:dyDescent="0.2"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</row>
    <row r="211" spans="10:21" ht="15.75" hidden="1" customHeight="1" x14ac:dyDescent="0.2"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</row>
    <row r="212" spans="10:21" ht="15.75" hidden="1" customHeight="1" x14ac:dyDescent="0.2"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</row>
    <row r="213" spans="10:21" ht="15.75" hidden="1" customHeight="1" x14ac:dyDescent="0.2"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</row>
    <row r="214" spans="10:21" ht="15.75" hidden="1" customHeight="1" x14ac:dyDescent="0.2"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</row>
    <row r="215" spans="10:21" ht="15.75" hidden="1" customHeight="1" x14ac:dyDescent="0.2"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</row>
    <row r="216" spans="10:21" ht="15.75" hidden="1" customHeight="1" x14ac:dyDescent="0.2"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</row>
    <row r="217" spans="10:21" ht="15.75" hidden="1" customHeight="1" x14ac:dyDescent="0.2"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</row>
    <row r="218" spans="10:21" ht="15.75" hidden="1" customHeight="1" x14ac:dyDescent="0.2"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</row>
    <row r="219" spans="10:21" ht="15.75" hidden="1" customHeight="1" x14ac:dyDescent="0.2"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</row>
    <row r="220" spans="10:21" ht="15.75" hidden="1" customHeight="1" x14ac:dyDescent="0.2"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</row>
    <row r="221" spans="10:21" ht="15.75" hidden="1" customHeight="1" x14ac:dyDescent="0.2"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</row>
    <row r="222" spans="10:21" ht="15.75" hidden="1" customHeight="1" x14ac:dyDescent="0.2"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</row>
    <row r="223" spans="10:21" ht="15.75" hidden="1" customHeight="1" x14ac:dyDescent="0.2"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</row>
    <row r="224" spans="10:21" ht="15.75" hidden="1" customHeight="1" x14ac:dyDescent="0.2"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</row>
    <row r="225" spans="10:21" ht="15.75" hidden="1" customHeight="1" x14ac:dyDescent="0.2"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</row>
    <row r="226" spans="10:21" ht="15.75" hidden="1" customHeight="1" x14ac:dyDescent="0.2"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</row>
    <row r="227" spans="10:21" ht="15.75" hidden="1" customHeight="1" x14ac:dyDescent="0.2"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</row>
    <row r="228" spans="10:21" ht="15.75" hidden="1" customHeight="1" x14ac:dyDescent="0.2"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</row>
    <row r="229" spans="10:21" ht="15.75" hidden="1" customHeight="1" x14ac:dyDescent="0.2"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</row>
    <row r="230" spans="10:21" ht="15.75" hidden="1" customHeight="1" x14ac:dyDescent="0.2"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</row>
    <row r="231" spans="10:21" ht="15.75" hidden="1" customHeight="1" x14ac:dyDescent="0.2"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</row>
    <row r="232" spans="10:21" ht="15.75" hidden="1" customHeight="1" x14ac:dyDescent="0.2"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</row>
    <row r="233" spans="10:21" ht="15.75" hidden="1" customHeight="1" x14ac:dyDescent="0.2"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</row>
    <row r="234" spans="10:21" ht="15.75" hidden="1" customHeight="1" x14ac:dyDescent="0.2"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</row>
    <row r="235" spans="10:21" ht="15.75" hidden="1" customHeight="1" x14ac:dyDescent="0.2"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</row>
    <row r="236" spans="10:21" ht="15.75" hidden="1" customHeight="1" x14ac:dyDescent="0.2"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</row>
    <row r="237" spans="10:21" ht="15.75" hidden="1" customHeight="1" x14ac:dyDescent="0.2"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</row>
    <row r="238" spans="10:21" ht="15.75" hidden="1" customHeight="1" x14ac:dyDescent="0.2"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</row>
    <row r="239" spans="10:21" ht="15.75" hidden="1" customHeight="1" x14ac:dyDescent="0.2"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</row>
    <row r="240" spans="10:21" ht="15.75" hidden="1" customHeight="1" x14ac:dyDescent="0.2"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</row>
    <row r="241" spans="10:21" ht="15.75" hidden="1" customHeight="1" x14ac:dyDescent="0.2"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</row>
    <row r="242" spans="10:21" ht="15.75" hidden="1" customHeight="1" x14ac:dyDescent="0.2"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</row>
    <row r="243" spans="10:21" ht="15.75" hidden="1" customHeight="1" x14ac:dyDescent="0.2"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</row>
    <row r="244" spans="10:21" ht="15.75" hidden="1" customHeight="1" x14ac:dyDescent="0.2"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</row>
    <row r="245" spans="10:21" ht="15.75" hidden="1" customHeight="1" x14ac:dyDescent="0.2"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</row>
    <row r="246" spans="10:21" ht="15.75" hidden="1" customHeight="1" x14ac:dyDescent="0.2"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</row>
    <row r="247" spans="10:21" ht="15.75" hidden="1" customHeight="1" x14ac:dyDescent="0.2"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</row>
    <row r="248" spans="10:21" ht="15.75" hidden="1" customHeight="1" x14ac:dyDescent="0.2"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</row>
    <row r="249" spans="10:21" ht="15.75" hidden="1" customHeight="1" x14ac:dyDescent="0.2"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</row>
    <row r="250" spans="10:21" ht="15.75" hidden="1" customHeight="1" x14ac:dyDescent="0.2"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</row>
    <row r="251" spans="10:21" ht="15.75" hidden="1" customHeight="1" x14ac:dyDescent="0.2"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</row>
    <row r="252" spans="10:21" ht="15.75" hidden="1" customHeight="1" x14ac:dyDescent="0.2"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</row>
    <row r="253" spans="10:21" ht="15.75" hidden="1" customHeight="1" x14ac:dyDescent="0.2"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</row>
    <row r="254" spans="10:21" ht="15.75" hidden="1" customHeight="1" x14ac:dyDescent="0.2"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</row>
    <row r="255" spans="10:21" ht="15.75" hidden="1" customHeight="1" x14ac:dyDescent="0.2"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</row>
    <row r="256" spans="10:21" ht="15.75" hidden="1" customHeight="1" x14ac:dyDescent="0.2"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</row>
    <row r="257" spans="10:21" ht="15.75" hidden="1" customHeight="1" x14ac:dyDescent="0.2"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</row>
    <row r="258" spans="10:21" ht="15.75" hidden="1" customHeight="1" x14ac:dyDescent="0.2"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</row>
    <row r="259" spans="10:21" ht="15.75" hidden="1" customHeight="1" x14ac:dyDescent="0.2"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</row>
    <row r="260" spans="10:21" ht="15.75" hidden="1" customHeight="1" x14ac:dyDescent="0.2"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</row>
    <row r="261" spans="10:21" ht="15.75" hidden="1" customHeight="1" x14ac:dyDescent="0.2"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</row>
    <row r="262" spans="10:21" ht="15.75" hidden="1" customHeight="1" x14ac:dyDescent="0.2"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</row>
    <row r="263" spans="10:21" ht="15.75" hidden="1" customHeight="1" x14ac:dyDescent="0.2"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</row>
    <row r="264" spans="10:21" ht="15.75" hidden="1" customHeight="1" x14ac:dyDescent="0.2"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</row>
    <row r="265" spans="10:21" ht="15.75" hidden="1" customHeight="1" x14ac:dyDescent="0.2"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</row>
    <row r="266" spans="10:21" ht="15.75" hidden="1" customHeight="1" x14ac:dyDescent="0.2"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</row>
    <row r="267" spans="10:21" ht="15.75" hidden="1" customHeight="1" x14ac:dyDescent="0.2"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</row>
    <row r="268" spans="10:21" ht="15.75" hidden="1" customHeight="1" x14ac:dyDescent="0.2"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</row>
    <row r="269" spans="10:21" ht="15.75" hidden="1" customHeight="1" x14ac:dyDescent="0.2"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</row>
    <row r="270" spans="10:21" ht="15.75" hidden="1" customHeight="1" x14ac:dyDescent="0.2"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</row>
    <row r="271" spans="10:21" ht="15.75" hidden="1" customHeight="1" x14ac:dyDescent="0.2"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</row>
    <row r="272" spans="10:21" ht="15.75" hidden="1" customHeight="1" x14ac:dyDescent="0.2"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</row>
    <row r="273" spans="10:21" ht="15.75" hidden="1" customHeight="1" x14ac:dyDescent="0.2"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</row>
    <row r="274" spans="10:21" ht="15.75" hidden="1" customHeight="1" x14ac:dyDescent="0.2"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</row>
    <row r="275" spans="10:21" ht="15.75" hidden="1" customHeight="1" x14ac:dyDescent="0.2"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</row>
    <row r="276" spans="10:21" ht="15.75" hidden="1" customHeight="1" x14ac:dyDescent="0.2"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</row>
    <row r="277" spans="10:21" ht="15.75" hidden="1" customHeight="1" x14ac:dyDescent="0.2"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</row>
    <row r="278" spans="10:21" ht="15.75" hidden="1" customHeight="1" x14ac:dyDescent="0.2"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</row>
    <row r="279" spans="10:21" ht="15.75" hidden="1" customHeight="1" x14ac:dyDescent="0.2"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</row>
    <row r="280" spans="10:21" ht="15.75" hidden="1" customHeight="1" x14ac:dyDescent="0.2"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</row>
    <row r="281" spans="10:21" ht="15.75" hidden="1" customHeight="1" x14ac:dyDescent="0.2"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</row>
    <row r="282" spans="10:21" ht="15.75" hidden="1" customHeight="1" x14ac:dyDescent="0.2"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</row>
    <row r="283" spans="10:21" ht="15.75" hidden="1" customHeight="1" x14ac:dyDescent="0.2"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</row>
    <row r="284" spans="10:21" ht="15.75" hidden="1" customHeight="1" x14ac:dyDescent="0.2"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</row>
    <row r="285" spans="10:21" ht="15.75" hidden="1" customHeight="1" x14ac:dyDescent="0.2"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</row>
    <row r="286" spans="10:21" ht="15.75" hidden="1" customHeight="1" x14ac:dyDescent="0.2"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</row>
    <row r="287" spans="10:21" ht="15.75" hidden="1" customHeight="1" x14ac:dyDescent="0.2"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</row>
    <row r="288" spans="10:21" ht="15.75" hidden="1" customHeight="1" x14ac:dyDescent="0.2"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</row>
    <row r="289" spans="10:21" ht="15.75" hidden="1" customHeight="1" x14ac:dyDescent="0.2"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</row>
    <row r="290" spans="10:21" ht="15.75" hidden="1" customHeight="1" x14ac:dyDescent="0.2"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</row>
    <row r="291" spans="10:21" ht="15.75" hidden="1" customHeight="1" x14ac:dyDescent="0.2"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</row>
    <row r="292" spans="10:21" ht="15.75" hidden="1" customHeight="1" x14ac:dyDescent="0.2"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</row>
    <row r="293" spans="10:21" ht="15.75" hidden="1" customHeight="1" x14ac:dyDescent="0.2"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</row>
    <row r="294" spans="10:21" ht="15.75" hidden="1" customHeight="1" x14ac:dyDescent="0.2"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</row>
    <row r="295" spans="10:21" ht="15.75" hidden="1" customHeight="1" x14ac:dyDescent="0.2"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</row>
    <row r="296" spans="10:21" ht="15.75" hidden="1" customHeight="1" x14ac:dyDescent="0.2"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</row>
    <row r="297" spans="10:21" ht="15.75" hidden="1" customHeight="1" x14ac:dyDescent="0.2"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</row>
    <row r="298" spans="10:21" ht="15.75" hidden="1" customHeight="1" x14ac:dyDescent="0.2"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</row>
    <row r="299" spans="10:21" ht="15.75" hidden="1" customHeight="1" x14ac:dyDescent="0.2"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</row>
    <row r="300" spans="10:21" ht="15.75" hidden="1" customHeight="1" x14ac:dyDescent="0.2"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</row>
    <row r="301" spans="10:21" ht="15.75" hidden="1" customHeight="1" x14ac:dyDescent="0.2"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</row>
    <row r="302" spans="10:21" ht="15.75" hidden="1" customHeight="1" x14ac:dyDescent="0.2"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</row>
    <row r="303" spans="10:21" ht="15.75" hidden="1" customHeight="1" x14ac:dyDescent="0.2"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</row>
    <row r="304" spans="10:21" ht="15.75" hidden="1" customHeight="1" x14ac:dyDescent="0.2"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</row>
    <row r="305" spans="10:21" ht="15.75" hidden="1" customHeight="1" x14ac:dyDescent="0.2"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</row>
    <row r="306" spans="10:21" ht="15.75" hidden="1" customHeight="1" x14ac:dyDescent="0.2"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</row>
    <row r="307" spans="10:21" ht="15.75" hidden="1" customHeight="1" x14ac:dyDescent="0.2"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</row>
    <row r="308" spans="10:21" ht="15.75" hidden="1" customHeight="1" x14ac:dyDescent="0.2"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</row>
    <row r="309" spans="10:21" ht="15.75" hidden="1" customHeight="1" x14ac:dyDescent="0.2"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</row>
    <row r="310" spans="10:21" ht="15.75" hidden="1" customHeight="1" x14ac:dyDescent="0.2"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</row>
    <row r="311" spans="10:21" ht="15.75" hidden="1" customHeight="1" x14ac:dyDescent="0.2"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</row>
    <row r="312" spans="10:21" ht="15.75" hidden="1" customHeight="1" x14ac:dyDescent="0.2"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</row>
    <row r="313" spans="10:21" ht="15.75" hidden="1" customHeight="1" x14ac:dyDescent="0.2"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</row>
    <row r="314" spans="10:21" ht="15.75" hidden="1" customHeight="1" x14ac:dyDescent="0.2"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</row>
    <row r="315" spans="10:21" ht="15.75" hidden="1" customHeight="1" x14ac:dyDescent="0.2"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</row>
    <row r="316" spans="10:21" ht="15.75" hidden="1" customHeight="1" x14ac:dyDescent="0.2"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</row>
    <row r="317" spans="10:21" ht="15.75" hidden="1" customHeight="1" x14ac:dyDescent="0.2"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</row>
    <row r="318" spans="10:21" ht="15.75" hidden="1" customHeight="1" x14ac:dyDescent="0.2"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</row>
    <row r="319" spans="10:21" ht="15.75" hidden="1" customHeight="1" x14ac:dyDescent="0.2"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</row>
    <row r="320" spans="10:21" ht="15.75" hidden="1" customHeight="1" x14ac:dyDescent="0.2"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</row>
    <row r="321" spans="10:21" ht="15.75" hidden="1" customHeight="1" x14ac:dyDescent="0.2"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</row>
    <row r="322" spans="10:21" ht="15.75" hidden="1" customHeight="1" x14ac:dyDescent="0.2"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</row>
    <row r="323" spans="10:21" ht="15.75" hidden="1" customHeight="1" x14ac:dyDescent="0.2"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</row>
    <row r="324" spans="10:21" ht="15.75" hidden="1" customHeight="1" x14ac:dyDescent="0.2"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</row>
    <row r="325" spans="10:21" ht="15.75" hidden="1" customHeight="1" x14ac:dyDescent="0.2"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</row>
    <row r="326" spans="10:21" ht="15.75" hidden="1" customHeight="1" x14ac:dyDescent="0.2"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</row>
    <row r="327" spans="10:21" ht="15.75" hidden="1" customHeight="1" x14ac:dyDescent="0.2"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</row>
    <row r="328" spans="10:21" ht="15.75" hidden="1" customHeight="1" x14ac:dyDescent="0.2"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</row>
    <row r="329" spans="10:21" ht="15.75" hidden="1" customHeight="1" x14ac:dyDescent="0.2"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</row>
    <row r="330" spans="10:21" ht="15.75" hidden="1" customHeight="1" x14ac:dyDescent="0.2"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</row>
    <row r="331" spans="10:21" ht="15.75" hidden="1" customHeight="1" x14ac:dyDescent="0.2"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</row>
    <row r="332" spans="10:21" ht="15.75" hidden="1" customHeight="1" x14ac:dyDescent="0.2"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</row>
    <row r="333" spans="10:21" ht="15.75" hidden="1" customHeight="1" x14ac:dyDescent="0.2"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</row>
    <row r="334" spans="10:21" ht="15.75" hidden="1" customHeight="1" x14ac:dyDescent="0.2"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</row>
    <row r="335" spans="10:21" ht="15.75" hidden="1" customHeight="1" x14ac:dyDescent="0.2"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</row>
    <row r="336" spans="10:21" ht="15.75" hidden="1" customHeight="1" x14ac:dyDescent="0.2"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</row>
    <row r="337" spans="10:21" ht="15.75" hidden="1" customHeight="1" x14ac:dyDescent="0.2"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</row>
    <row r="338" spans="10:21" ht="15.75" hidden="1" customHeight="1" x14ac:dyDescent="0.2"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</row>
    <row r="339" spans="10:21" ht="15.75" hidden="1" customHeight="1" x14ac:dyDescent="0.2"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</row>
    <row r="340" spans="10:21" ht="15.75" hidden="1" customHeight="1" x14ac:dyDescent="0.2"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</row>
    <row r="341" spans="10:21" ht="15.75" hidden="1" customHeight="1" x14ac:dyDescent="0.2"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</row>
    <row r="342" spans="10:21" ht="15.75" hidden="1" customHeight="1" x14ac:dyDescent="0.2"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</row>
    <row r="343" spans="10:21" ht="15.75" hidden="1" customHeight="1" x14ac:dyDescent="0.2"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</row>
    <row r="344" spans="10:21" ht="15.75" hidden="1" customHeight="1" x14ac:dyDescent="0.2"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</row>
    <row r="345" spans="10:21" ht="15.75" hidden="1" customHeight="1" x14ac:dyDescent="0.2"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</row>
    <row r="346" spans="10:21" ht="15.75" hidden="1" customHeight="1" x14ac:dyDescent="0.2"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</row>
    <row r="347" spans="10:21" ht="15.75" hidden="1" customHeight="1" x14ac:dyDescent="0.2"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</row>
    <row r="348" spans="10:21" ht="15.75" hidden="1" customHeight="1" x14ac:dyDescent="0.2"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</row>
    <row r="349" spans="10:21" ht="15.75" hidden="1" customHeight="1" x14ac:dyDescent="0.2"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</row>
    <row r="350" spans="10:21" ht="15.75" hidden="1" customHeight="1" x14ac:dyDescent="0.2"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</row>
    <row r="351" spans="10:21" ht="15.75" hidden="1" customHeight="1" x14ac:dyDescent="0.2"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</row>
    <row r="352" spans="10:21" ht="15.75" hidden="1" customHeight="1" x14ac:dyDescent="0.2"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</row>
    <row r="353" spans="10:21" ht="15.75" hidden="1" customHeight="1" x14ac:dyDescent="0.2"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</row>
    <row r="354" spans="10:21" ht="15.75" hidden="1" customHeight="1" x14ac:dyDescent="0.2"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</row>
    <row r="355" spans="10:21" ht="15.75" hidden="1" customHeight="1" x14ac:dyDescent="0.2"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</row>
    <row r="356" spans="10:21" ht="15.75" hidden="1" customHeight="1" x14ac:dyDescent="0.2"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</row>
    <row r="357" spans="10:21" ht="15.75" hidden="1" customHeight="1" x14ac:dyDescent="0.2"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</row>
    <row r="358" spans="10:21" ht="15.75" hidden="1" customHeight="1" x14ac:dyDescent="0.2"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</row>
    <row r="359" spans="10:21" ht="15.75" hidden="1" customHeight="1" x14ac:dyDescent="0.2"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</row>
    <row r="360" spans="10:21" ht="15.75" hidden="1" customHeight="1" x14ac:dyDescent="0.2"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</row>
    <row r="361" spans="10:21" ht="15.75" hidden="1" customHeight="1" x14ac:dyDescent="0.2"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</row>
    <row r="362" spans="10:21" ht="15.75" hidden="1" customHeight="1" x14ac:dyDescent="0.2"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</row>
    <row r="363" spans="10:21" ht="15.75" hidden="1" customHeight="1" x14ac:dyDescent="0.2"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</row>
    <row r="364" spans="10:21" ht="15.75" hidden="1" customHeight="1" x14ac:dyDescent="0.2"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</row>
    <row r="365" spans="10:21" ht="15.75" hidden="1" customHeight="1" x14ac:dyDescent="0.2"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</row>
    <row r="366" spans="10:21" ht="15.75" hidden="1" customHeight="1" x14ac:dyDescent="0.2"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</row>
    <row r="367" spans="10:21" ht="15.75" hidden="1" customHeight="1" x14ac:dyDescent="0.2"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</row>
    <row r="368" spans="10:21" ht="15.75" hidden="1" customHeight="1" x14ac:dyDescent="0.2"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</row>
    <row r="369" spans="10:21" ht="15.75" hidden="1" customHeight="1" x14ac:dyDescent="0.2"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</row>
    <row r="370" spans="10:21" ht="15.75" hidden="1" customHeight="1" x14ac:dyDescent="0.2"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</row>
    <row r="371" spans="10:21" ht="15.75" hidden="1" customHeight="1" x14ac:dyDescent="0.2"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</row>
    <row r="372" spans="10:21" ht="15.75" hidden="1" customHeight="1" x14ac:dyDescent="0.2"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</row>
    <row r="373" spans="10:21" ht="15.75" hidden="1" customHeight="1" x14ac:dyDescent="0.2"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</row>
    <row r="374" spans="10:21" ht="15.75" hidden="1" customHeight="1" x14ac:dyDescent="0.2"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</row>
    <row r="375" spans="10:21" ht="15.75" hidden="1" customHeight="1" x14ac:dyDescent="0.2"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</row>
    <row r="376" spans="10:21" ht="15.75" hidden="1" customHeight="1" x14ac:dyDescent="0.2"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</row>
    <row r="377" spans="10:21" ht="15.75" hidden="1" customHeight="1" x14ac:dyDescent="0.2"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</row>
    <row r="378" spans="10:21" ht="15.75" hidden="1" customHeight="1" x14ac:dyDescent="0.2"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</row>
    <row r="379" spans="10:21" ht="15.75" hidden="1" customHeight="1" x14ac:dyDescent="0.2"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</row>
    <row r="380" spans="10:21" ht="15.75" hidden="1" customHeight="1" x14ac:dyDescent="0.2"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</row>
    <row r="381" spans="10:21" ht="15.75" hidden="1" customHeight="1" x14ac:dyDescent="0.2"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</row>
    <row r="382" spans="10:21" ht="15.75" hidden="1" customHeight="1" x14ac:dyDescent="0.2"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</row>
    <row r="383" spans="10:21" ht="15.75" hidden="1" customHeight="1" x14ac:dyDescent="0.2"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</row>
    <row r="384" spans="10:21" ht="15.75" hidden="1" customHeight="1" x14ac:dyDescent="0.2"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</row>
    <row r="385" spans="10:21" ht="15.75" hidden="1" customHeight="1" x14ac:dyDescent="0.2"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</row>
    <row r="386" spans="10:21" ht="15.75" hidden="1" customHeight="1" x14ac:dyDescent="0.2"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</row>
    <row r="387" spans="10:21" ht="15.75" hidden="1" customHeight="1" x14ac:dyDescent="0.2"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</row>
    <row r="388" spans="10:21" ht="15.75" hidden="1" customHeight="1" x14ac:dyDescent="0.2"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</row>
    <row r="389" spans="10:21" ht="15.75" hidden="1" customHeight="1" x14ac:dyDescent="0.2"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</row>
    <row r="390" spans="10:21" ht="15.75" hidden="1" customHeight="1" x14ac:dyDescent="0.2"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</row>
    <row r="391" spans="10:21" ht="15.75" hidden="1" customHeight="1" x14ac:dyDescent="0.2"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</row>
    <row r="392" spans="10:21" ht="15.75" hidden="1" customHeight="1" x14ac:dyDescent="0.2"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</row>
    <row r="393" spans="10:21" ht="15.75" hidden="1" customHeight="1" x14ac:dyDescent="0.2"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</row>
    <row r="394" spans="10:21" ht="15.75" hidden="1" customHeight="1" x14ac:dyDescent="0.2"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</row>
    <row r="395" spans="10:21" ht="15.75" hidden="1" customHeight="1" x14ac:dyDescent="0.2"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</row>
    <row r="396" spans="10:21" ht="15.75" hidden="1" customHeight="1" x14ac:dyDescent="0.2"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</row>
    <row r="397" spans="10:21" ht="15.75" hidden="1" customHeight="1" x14ac:dyDescent="0.2"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</row>
    <row r="398" spans="10:21" ht="15.75" hidden="1" customHeight="1" x14ac:dyDescent="0.2"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</row>
    <row r="399" spans="10:21" ht="15.75" hidden="1" customHeight="1" x14ac:dyDescent="0.2"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</row>
    <row r="400" spans="10:21" ht="15.75" hidden="1" customHeight="1" x14ac:dyDescent="0.2"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</row>
    <row r="401" spans="10:21" ht="15.75" hidden="1" customHeight="1" x14ac:dyDescent="0.2"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</row>
    <row r="402" spans="10:21" ht="15.75" hidden="1" customHeight="1" x14ac:dyDescent="0.2"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</row>
    <row r="403" spans="10:21" ht="15.75" hidden="1" customHeight="1" x14ac:dyDescent="0.2"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</row>
    <row r="404" spans="10:21" ht="15.75" hidden="1" customHeight="1" x14ac:dyDescent="0.2"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</row>
    <row r="405" spans="10:21" ht="15.75" hidden="1" customHeight="1" x14ac:dyDescent="0.2"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</row>
    <row r="406" spans="10:21" ht="15.75" hidden="1" customHeight="1" x14ac:dyDescent="0.2"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</row>
    <row r="407" spans="10:21" ht="15.75" hidden="1" customHeight="1" x14ac:dyDescent="0.2"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</row>
    <row r="408" spans="10:21" ht="15.75" hidden="1" customHeight="1" x14ac:dyDescent="0.2"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</row>
    <row r="409" spans="10:21" ht="15.75" hidden="1" customHeight="1" x14ac:dyDescent="0.2"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</row>
    <row r="410" spans="10:21" ht="15.75" hidden="1" customHeight="1" x14ac:dyDescent="0.2"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</row>
    <row r="411" spans="10:21" ht="15.75" hidden="1" customHeight="1" x14ac:dyDescent="0.2"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</row>
    <row r="412" spans="10:21" ht="15.75" hidden="1" customHeight="1" x14ac:dyDescent="0.2"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</row>
    <row r="413" spans="10:21" ht="15.75" hidden="1" customHeight="1" x14ac:dyDescent="0.2"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</row>
    <row r="414" spans="10:21" ht="15.75" hidden="1" customHeight="1" x14ac:dyDescent="0.2"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</row>
    <row r="415" spans="10:21" ht="15.75" hidden="1" customHeight="1" x14ac:dyDescent="0.2"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</row>
    <row r="416" spans="10:21" ht="15.75" hidden="1" customHeight="1" x14ac:dyDescent="0.2"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</row>
    <row r="417" spans="10:21" ht="15.75" hidden="1" customHeight="1" x14ac:dyDescent="0.2"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</row>
    <row r="418" spans="10:21" ht="15.75" hidden="1" customHeight="1" x14ac:dyDescent="0.2"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</row>
    <row r="419" spans="10:21" ht="15.75" hidden="1" customHeight="1" x14ac:dyDescent="0.2"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</row>
    <row r="420" spans="10:21" ht="15.75" hidden="1" customHeight="1" x14ac:dyDescent="0.2"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</row>
    <row r="421" spans="10:21" ht="15.75" hidden="1" customHeight="1" x14ac:dyDescent="0.2"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</row>
    <row r="422" spans="10:21" ht="15.75" hidden="1" customHeight="1" x14ac:dyDescent="0.2"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</row>
    <row r="423" spans="10:21" ht="15.75" hidden="1" customHeight="1" x14ac:dyDescent="0.2"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</row>
    <row r="424" spans="10:21" ht="15.75" hidden="1" customHeight="1" x14ac:dyDescent="0.2"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</row>
    <row r="425" spans="10:21" ht="15.75" hidden="1" customHeight="1" x14ac:dyDescent="0.2"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</row>
    <row r="426" spans="10:21" ht="15.75" hidden="1" customHeight="1" x14ac:dyDescent="0.2"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</row>
    <row r="427" spans="10:21" ht="15.75" hidden="1" customHeight="1" x14ac:dyDescent="0.2"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</row>
    <row r="428" spans="10:21" ht="15.75" hidden="1" customHeight="1" x14ac:dyDescent="0.2"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</row>
    <row r="429" spans="10:21" ht="15.75" hidden="1" customHeight="1" x14ac:dyDescent="0.2"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</row>
    <row r="430" spans="10:21" ht="15.75" hidden="1" customHeight="1" x14ac:dyDescent="0.2"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</row>
    <row r="431" spans="10:21" ht="15.75" hidden="1" customHeight="1" x14ac:dyDescent="0.2"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</row>
    <row r="432" spans="10:21" ht="15.75" hidden="1" customHeight="1" x14ac:dyDescent="0.2"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</row>
    <row r="433" spans="10:21" ht="15.75" hidden="1" customHeight="1" x14ac:dyDescent="0.2"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</row>
    <row r="434" spans="10:21" ht="15.75" hidden="1" customHeight="1" x14ac:dyDescent="0.2"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</row>
    <row r="435" spans="10:21" ht="15.75" hidden="1" customHeight="1" x14ac:dyDescent="0.2"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</row>
    <row r="436" spans="10:21" ht="15.75" hidden="1" customHeight="1" x14ac:dyDescent="0.2"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</row>
    <row r="437" spans="10:21" ht="15.75" hidden="1" customHeight="1" x14ac:dyDescent="0.2"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</row>
    <row r="438" spans="10:21" ht="15.75" hidden="1" customHeight="1" x14ac:dyDescent="0.2"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</row>
    <row r="439" spans="10:21" ht="15.75" hidden="1" customHeight="1" x14ac:dyDescent="0.2"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</row>
    <row r="440" spans="10:21" ht="15.75" hidden="1" customHeight="1" x14ac:dyDescent="0.2"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</row>
    <row r="441" spans="10:21" ht="15.75" hidden="1" customHeight="1" x14ac:dyDescent="0.2"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</row>
    <row r="442" spans="10:21" ht="15.75" hidden="1" customHeight="1" x14ac:dyDescent="0.2"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</row>
    <row r="443" spans="10:21" ht="15.75" hidden="1" customHeight="1" x14ac:dyDescent="0.2"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</row>
    <row r="444" spans="10:21" ht="15.75" hidden="1" customHeight="1" x14ac:dyDescent="0.2"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</row>
    <row r="445" spans="10:21" ht="15.75" hidden="1" customHeight="1" x14ac:dyDescent="0.2"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</row>
    <row r="446" spans="10:21" ht="15.75" hidden="1" customHeight="1" x14ac:dyDescent="0.2"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</row>
    <row r="447" spans="10:21" ht="15.75" hidden="1" customHeight="1" x14ac:dyDescent="0.2"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</row>
    <row r="448" spans="10:21" ht="15.75" hidden="1" customHeight="1" x14ac:dyDescent="0.2"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</row>
    <row r="449" spans="10:21" ht="15.75" hidden="1" customHeight="1" x14ac:dyDescent="0.2"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</row>
    <row r="450" spans="10:21" ht="15.75" hidden="1" customHeight="1" x14ac:dyDescent="0.2"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</row>
    <row r="451" spans="10:21" ht="15.75" hidden="1" customHeight="1" x14ac:dyDescent="0.2"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</row>
    <row r="452" spans="10:21" ht="15.75" hidden="1" customHeight="1" x14ac:dyDescent="0.2"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</row>
    <row r="453" spans="10:21" ht="15.75" hidden="1" customHeight="1" x14ac:dyDescent="0.2"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</row>
    <row r="454" spans="10:21" ht="15.75" hidden="1" customHeight="1" x14ac:dyDescent="0.2"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</row>
    <row r="455" spans="10:21" ht="15.75" hidden="1" customHeight="1" x14ac:dyDescent="0.2"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</row>
    <row r="456" spans="10:21" ht="15.75" hidden="1" customHeight="1" x14ac:dyDescent="0.2"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</row>
    <row r="457" spans="10:21" ht="15.75" hidden="1" customHeight="1" x14ac:dyDescent="0.2"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</row>
    <row r="458" spans="10:21" ht="15.75" hidden="1" customHeight="1" x14ac:dyDescent="0.2"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</row>
    <row r="459" spans="10:21" ht="15.75" hidden="1" customHeight="1" x14ac:dyDescent="0.2"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</row>
    <row r="460" spans="10:21" ht="15.75" hidden="1" customHeight="1" x14ac:dyDescent="0.2"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</row>
    <row r="461" spans="10:21" ht="15.75" hidden="1" customHeight="1" x14ac:dyDescent="0.2"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</row>
    <row r="462" spans="10:21" ht="15.75" hidden="1" customHeight="1" x14ac:dyDescent="0.2"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</row>
    <row r="463" spans="10:21" ht="15.75" hidden="1" customHeight="1" x14ac:dyDescent="0.2"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</row>
    <row r="464" spans="10:21" ht="15.75" hidden="1" customHeight="1" x14ac:dyDescent="0.2"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</row>
    <row r="465" spans="10:21" ht="15.75" hidden="1" customHeight="1" x14ac:dyDescent="0.2"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</row>
    <row r="466" spans="10:21" ht="15.75" hidden="1" customHeight="1" x14ac:dyDescent="0.2"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</row>
    <row r="467" spans="10:21" ht="15.75" hidden="1" customHeight="1" x14ac:dyDescent="0.2"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</row>
    <row r="468" spans="10:21" ht="15.75" hidden="1" customHeight="1" x14ac:dyDescent="0.2"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</row>
    <row r="469" spans="10:21" ht="15.75" hidden="1" customHeight="1" x14ac:dyDescent="0.2"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</row>
    <row r="470" spans="10:21" ht="15.75" hidden="1" customHeight="1" x14ac:dyDescent="0.2"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</row>
    <row r="471" spans="10:21" ht="15.75" hidden="1" customHeight="1" x14ac:dyDescent="0.2"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</row>
    <row r="472" spans="10:21" ht="15.75" hidden="1" customHeight="1" x14ac:dyDescent="0.2"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</row>
    <row r="473" spans="10:21" ht="15.75" hidden="1" customHeight="1" x14ac:dyDescent="0.2"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</row>
    <row r="474" spans="10:21" ht="15.75" hidden="1" customHeight="1" x14ac:dyDescent="0.2"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</row>
    <row r="475" spans="10:21" ht="15.75" hidden="1" customHeight="1" x14ac:dyDescent="0.2"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</row>
    <row r="476" spans="10:21" ht="15.75" hidden="1" customHeight="1" x14ac:dyDescent="0.2"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</row>
    <row r="477" spans="10:21" ht="15.75" hidden="1" customHeight="1" x14ac:dyDescent="0.2"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</row>
    <row r="478" spans="10:21" ht="15.75" hidden="1" customHeight="1" x14ac:dyDescent="0.2"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</row>
    <row r="479" spans="10:21" ht="15.75" hidden="1" customHeight="1" x14ac:dyDescent="0.2"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</row>
    <row r="480" spans="10:21" ht="15.75" hidden="1" customHeight="1" x14ac:dyDescent="0.2"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</row>
    <row r="481" spans="10:21" ht="15.75" hidden="1" customHeight="1" x14ac:dyDescent="0.2"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</row>
    <row r="482" spans="10:21" ht="15.75" hidden="1" customHeight="1" x14ac:dyDescent="0.2"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</row>
    <row r="483" spans="10:21" ht="15.75" hidden="1" customHeight="1" x14ac:dyDescent="0.2"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</row>
    <row r="484" spans="10:21" ht="15.75" hidden="1" customHeight="1" x14ac:dyDescent="0.2"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</row>
    <row r="485" spans="10:21" ht="15.75" hidden="1" customHeight="1" x14ac:dyDescent="0.2"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</row>
    <row r="486" spans="10:21" ht="15.75" hidden="1" customHeight="1" x14ac:dyDescent="0.2"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</row>
    <row r="487" spans="10:21" ht="15.75" hidden="1" customHeight="1" x14ac:dyDescent="0.2"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</row>
    <row r="488" spans="10:21" ht="15.75" hidden="1" customHeight="1" x14ac:dyDescent="0.2"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</row>
    <row r="489" spans="10:21" ht="15.75" hidden="1" customHeight="1" x14ac:dyDescent="0.2"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</row>
    <row r="490" spans="10:21" ht="15.75" hidden="1" customHeight="1" x14ac:dyDescent="0.2"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</row>
    <row r="491" spans="10:21" ht="15.75" hidden="1" customHeight="1" x14ac:dyDescent="0.2"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</row>
    <row r="492" spans="10:21" ht="15.75" hidden="1" customHeight="1" x14ac:dyDescent="0.2"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</row>
    <row r="493" spans="10:21" ht="15.75" hidden="1" customHeight="1" x14ac:dyDescent="0.2"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</row>
    <row r="494" spans="10:21" ht="15.75" hidden="1" customHeight="1" x14ac:dyDescent="0.2"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</row>
    <row r="495" spans="10:21" ht="15.75" hidden="1" customHeight="1" x14ac:dyDescent="0.2"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</row>
    <row r="496" spans="10:21" ht="15.75" hidden="1" customHeight="1" x14ac:dyDescent="0.2"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</row>
    <row r="497" spans="10:21" ht="15.75" hidden="1" customHeight="1" x14ac:dyDescent="0.2"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</row>
    <row r="498" spans="10:21" ht="15.75" hidden="1" customHeight="1" x14ac:dyDescent="0.2"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</row>
    <row r="499" spans="10:21" ht="15.75" hidden="1" customHeight="1" x14ac:dyDescent="0.2"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</row>
    <row r="500" spans="10:21" ht="15.75" hidden="1" customHeight="1" x14ac:dyDescent="0.2"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</row>
    <row r="501" spans="10:21" ht="15.75" hidden="1" customHeight="1" x14ac:dyDescent="0.2"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</row>
    <row r="502" spans="10:21" ht="15.75" hidden="1" customHeight="1" x14ac:dyDescent="0.2"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</row>
    <row r="503" spans="10:21" ht="15.75" hidden="1" customHeight="1" x14ac:dyDescent="0.2"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</row>
    <row r="504" spans="10:21" ht="15.75" hidden="1" customHeight="1" x14ac:dyDescent="0.2"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</row>
    <row r="505" spans="10:21" ht="15.75" hidden="1" customHeight="1" x14ac:dyDescent="0.2"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</row>
    <row r="506" spans="10:21" ht="15.75" hidden="1" customHeight="1" x14ac:dyDescent="0.2"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</row>
    <row r="507" spans="10:21" ht="15.75" hidden="1" customHeight="1" x14ac:dyDescent="0.2"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</row>
    <row r="508" spans="10:21" ht="15.75" hidden="1" customHeight="1" x14ac:dyDescent="0.2"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</row>
    <row r="509" spans="10:21" ht="15.75" hidden="1" customHeight="1" x14ac:dyDescent="0.2"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</row>
    <row r="510" spans="10:21" ht="15.75" hidden="1" customHeight="1" x14ac:dyDescent="0.2"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</row>
    <row r="511" spans="10:21" ht="15.75" hidden="1" customHeight="1" x14ac:dyDescent="0.2"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</row>
    <row r="512" spans="10:21" ht="15.75" hidden="1" customHeight="1" x14ac:dyDescent="0.2"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</row>
    <row r="513" spans="10:21" ht="15.75" hidden="1" customHeight="1" x14ac:dyDescent="0.2"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</row>
    <row r="514" spans="10:21" ht="15.75" hidden="1" customHeight="1" x14ac:dyDescent="0.2"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</row>
    <row r="515" spans="10:21" ht="15.75" hidden="1" customHeight="1" x14ac:dyDescent="0.2"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</row>
    <row r="516" spans="10:21" ht="15.75" hidden="1" customHeight="1" x14ac:dyDescent="0.2"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</row>
    <row r="517" spans="10:21" ht="15.75" hidden="1" customHeight="1" x14ac:dyDescent="0.2"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</row>
    <row r="518" spans="10:21" ht="15.75" hidden="1" customHeight="1" x14ac:dyDescent="0.2"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</row>
    <row r="519" spans="10:21" ht="15.75" hidden="1" customHeight="1" x14ac:dyDescent="0.2"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</row>
    <row r="520" spans="10:21" ht="15.75" hidden="1" customHeight="1" x14ac:dyDescent="0.2"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</row>
    <row r="521" spans="10:21" ht="15.75" hidden="1" customHeight="1" x14ac:dyDescent="0.2"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</row>
    <row r="522" spans="10:21" ht="15.75" hidden="1" customHeight="1" x14ac:dyDescent="0.2"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</row>
    <row r="523" spans="10:21" ht="15.75" hidden="1" customHeight="1" x14ac:dyDescent="0.2"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</row>
    <row r="524" spans="10:21" ht="15.75" hidden="1" customHeight="1" x14ac:dyDescent="0.2"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</row>
    <row r="525" spans="10:21" ht="15.75" hidden="1" customHeight="1" x14ac:dyDescent="0.2"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</row>
    <row r="526" spans="10:21" ht="15.75" hidden="1" customHeight="1" x14ac:dyDescent="0.2"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</row>
    <row r="527" spans="10:21" ht="15.75" hidden="1" customHeight="1" x14ac:dyDescent="0.2"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</row>
    <row r="528" spans="10:21" ht="15.75" hidden="1" customHeight="1" x14ac:dyDescent="0.2"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</row>
    <row r="529" spans="10:21" ht="15.75" hidden="1" customHeight="1" x14ac:dyDescent="0.2"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</row>
    <row r="530" spans="10:21" ht="15.75" hidden="1" customHeight="1" x14ac:dyDescent="0.2"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</row>
    <row r="531" spans="10:21" ht="15.75" hidden="1" customHeight="1" x14ac:dyDescent="0.2"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</row>
    <row r="532" spans="10:21" ht="15.75" hidden="1" customHeight="1" x14ac:dyDescent="0.2"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</row>
    <row r="533" spans="10:21" ht="15.75" hidden="1" customHeight="1" x14ac:dyDescent="0.2"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</row>
    <row r="534" spans="10:21" ht="15.75" hidden="1" customHeight="1" x14ac:dyDescent="0.2"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</row>
    <row r="535" spans="10:21" ht="15.75" hidden="1" customHeight="1" x14ac:dyDescent="0.2"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</row>
    <row r="536" spans="10:21" ht="15.75" hidden="1" customHeight="1" x14ac:dyDescent="0.2"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</row>
    <row r="537" spans="10:21" ht="15.75" hidden="1" customHeight="1" x14ac:dyDescent="0.2"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</row>
    <row r="538" spans="10:21" ht="15.75" hidden="1" customHeight="1" x14ac:dyDescent="0.2"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</row>
    <row r="539" spans="10:21" ht="15.75" hidden="1" customHeight="1" x14ac:dyDescent="0.2"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</row>
    <row r="540" spans="10:21" ht="15.75" hidden="1" customHeight="1" x14ac:dyDescent="0.2"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</row>
    <row r="541" spans="10:21" ht="15.75" hidden="1" customHeight="1" x14ac:dyDescent="0.2"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</row>
    <row r="542" spans="10:21" ht="15.75" hidden="1" customHeight="1" x14ac:dyDescent="0.2"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</row>
    <row r="543" spans="10:21" ht="15.75" hidden="1" customHeight="1" x14ac:dyDescent="0.2"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</row>
    <row r="544" spans="10:21" ht="15.75" hidden="1" customHeight="1" x14ac:dyDescent="0.2"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</row>
    <row r="545" spans="10:21" ht="15.75" hidden="1" customHeight="1" x14ac:dyDescent="0.2"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</row>
    <row r="546" spans="10:21" ht="15.75" hidden="1" customHeight="1" x14ac:dyDescent="0.2"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</row>
    <row r="547" spans="10:21" ht="15.75" hidden="1" customHeight="1" x14ac:dyDescent="0.2"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</row>
    <row r="548" spans="10:21" ht="15.75" hidden="1" customHeight="1" x14ac:dyDescent="0.2"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</row>
    <row r="549" spans="10:21" ht="15.75" hidden="1" customHeight="1" x14ac:dyDescent="0.2"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</row>
    <row r="550" spans="10:21" ht="15.75" hidden="1" customHeight="1" x14ac:dyDescent="0.2"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</row>
    <row r="551" spans="10:21" ht="15.75" hidden="1" customHeight="1" x14ac:dyDescent="0.2"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</row>
    <row r="552" spans="10:21" ht="15.75" hidden="1" customHeight="1" x14ac:dyDescent="0.2"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</row>
    <row r="553" spans="10:21" ht="15.75" hidden="1" customHeight="1" x14ac:dyDescent="0.2"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</row>
    <row r="554" spans="10:21" ht="15.75" hidden="1" customHeight="1" x14ac:dyDescent="0.2"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</row>
    <row r="555" spans="10:21" ht="15.75" hidden="1" customHeight="1" x14ac:dyDescent="0.2"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</row>
    <row r="556" spans="10:21" ht="15.75" hidden="1" customHeight="1" x14ac:dyDescent="0.2"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</row>
    <row r="557" spans="10:21" ht="15.75" hidden="1" customHeight="1" x14ac:dyDescent="0.2"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</row>
    <row r="558" spans="10:21" ht="15.75" hidden="1" customHeight="1" x14ac:dyDescent="0.2"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</row>
    <row r="559" spans="10:21" ht="15.75" hidden="1" customHeight="1" x14ac:dyDescent="0.2"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</row>
    <row r="560" spans="10:21" ht="15.75" hidden="1" customHeight="1" x14ac:dyDescent="0.2"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</row>
    <row r="561" spans="10:21" ht="15.75" hidden="1" customHeight="1" x14ac:dyDescent="0.2"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</row>
    <row r="562" spans="10:21" ht="15.75" hidden="1" customHeight="1" x14ac:dyDescent="0.2"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</row>
    <row r="563" spans="10:21" ht="15.75" hidden="1" customHeight="1" x14ac:dyDescent="0.2"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</row>
    <row r="564" spans="10:21" ht="15.75" hidden="1" customHeight="1" x14ac:dyDescent="0.2"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</row>
    <row r="565" spans="10:21" ht="15.75" hidden="1" customHeight="1" x14ac:dyDescent="0.2"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</row>
    <row r="566" spans="10:21" ht="15.75" hidden="1" customHeight="1" x14ac:dyDescent="0.2"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</row>
    <row r="567" spans="10:21" ht="15.75" hidden="1" customHeight="1" x14ac:dyDescent="0.2"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</row>
    <row r="568" spans="10:21" ht="15.75" hidden="1" customHeight="1" x14ac:dyDescent="0.2"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</row>
    <row r="569" spans="10:21" ht="15.75" hidden="1" customHeight="1" x14ac:dyDescent="0.2"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</row>
    <row r="570" spans="10:21" ht="15.75" hidden="1" customHeight="1" x14ac:dyDescent="0.2"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</row>
    <row r="571" spans="10:21" ht="15.75" hidden="1" customHeight="1" x14ac:dyDescent="0.2"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</row>
    <row r="572" spans="10:21" ht="15.75" hidden="1" customHeight="1" x14ac:dyDescent="0.2"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</row>
    <row r="573" spans="10:21" ht="15.75" hidden="1" customHeight="1" x14ac:dyDescent="0.2"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</row>
    <row r="574" spans="10:21" ht="15.75" hidden="1" customHeight="1" x14ac:dyDescent="0.2"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</row>
    <row r="575" spans="10:21" ht="15.75" hidden="1" customHeight="1" x14ac:dyDescent="0.2"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</row>
    <row r="576" spans="10:21" ht="15.75" hidden="1" customHeight="1" x14ac:dyDescent="0.2"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</row>
    <row r="577" spans="10:21" ht="15.75" hidden="1" customHeight="1" x14ac:dyDescent="0.2"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</row>
    <row r="578" spans="10:21" ht="15.75" hidden="1" customHeight="1" x14ac:dyDescent="0.2"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</row>
    <row r="579" spans="10:21" ht="15.75" hidden="1" customHeight="1" x14ac:dyDescent="0.2"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</row>
    <row r="580" spans="10:21" ht="15.75" hidden="1" customHeight="1" x14ac:dyDescent="0.2"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</row>
    <row r="581" spans="10:21" ht="15.75" hidden="1" customHeight="1" x14ac:dyDescent="0.2"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</row>
    <row r="582" spans="10:21" ht="15.75" hidden="1" customHeight="1" x14ac:dyDescent="0.2"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</row>
    <row r="583" spans="10:21" ht="15.75" hidden="1" customHeight="1" x14ac:dyDescent="0.2"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</row>
    <row r="584" spans="10:21" ht="15.75" hidden="1" customHeight="1" x14ac:dyDescent="0.2"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</row>
    <row r="585" spans="10:21" ht="15.75" hidden="1" customHeight="1" x14ac:dyDescent="0.2"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</row>
    <row r="586" spans="10:21" ht="15.75" hidden="1" customHeight="1" x14ac:dyDescent="0.2"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</row>
    <row r="587" spans="10:21" ht="15.75" hidden="1" customHeight="1" x14ac:dyDescent="0.2"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</row>
    <row r="588" spans="10:21" ht="15.75" hidden="1" customHeight="1" x14ac:dyDescent="0.2"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</row>
    <row r="589" spans="10:21" ht="15.75" hidden="1" customHeight="1" x14ac:dyDescent="0.2"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</row>
    <row r="590" spans="10:21" ht="15.75" hidden="1" customHeight="1" x14ac:dyDescent="0.2"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</row>
    <row r="591" spans="10:21" ht="15.75" hidden="1" customHeight="1" x14ac:dyDescent="0.2"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</row>
    <row r="592" spans="10:21" ht="15.75" hidden="1" customHeight="1" x14ac:dyDescent="0.2"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</row>
    <row r="593" spans="10:21" ht="15.75" hidden="1" customHeight="1" x14ac:dyDescent="0.2"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</row>
    <row r="594" spans="10:21" ht="15.75" hidden="1" customHeight="1" x14ac:dyDescent="0.2"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</row>
    <row r="595" spans="10:21" ht="15.75" hidden="1" customHeight="1" x14ac:dyDescent="0.2"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</row>
    <row r="596" spans="10:21" ht="15.75" hidden="1" customHeight="1" x14ac:dyDescent="0.2"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</row>
    <row r="597" spans="10:21" ht="15.75" hidden="1" customHeight="1" x14ac:dyDescent="0.2"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</row>
    <row r="598" spans="10:21" ht="15.75" hidden="1" customHeight="1" x14ac:dyDescent="0.2"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</row>
    <row r="599" spans="10:21" ht="15.75" hidden="1" customHeight="1" x14ac:dyDescent="0.2"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</row>
    <row r="600" spans="10:21" ht="15.75" hidden="1" customHeight="1" x14ac:dyDescent="0.2"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</row>
    <row r="601" spans="10:21" ht="15.75" hidden="1" customHeight="1" x14ac:dyDescent="0.2"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</row>
    <row r="602" spans="10:21" ht="15.75" hidden="1" customHeight="1" x14ac:dyDescent="0.2"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</row>
    <row r="603" spans="10:21" ht="15.75" hidden="1" customHeight="1" x14ac:dyDescent="0.2"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</row>
    <row r="604" spans="10:21" ht="15.75" hidden="1" customHeight="1" x14ac:dyDescent="0.2"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</row>
    <row r="605" spans="10:21" ht="15.75" hidden="1" customHeight="1" x14ac:dyDescent="0.2"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</row>
    <row r="606" spans="10:21" ht="15.75" hidden="1" customHeight="1" x14ac:dyDescent="0.2"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</row>
    <row r="607" spans="10:21" ht="15.75" hidden="1" customHeight="1" x14ac:dyDescent="0.2"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</row>
    <row r="608" spans="10:21" ht="15.75" hidden="1" customHeight="1" x14ac:dyDescent="0.2"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</row>
    <row r="609" spans="10:21" ht="15.75" hidden="1" customHeight="1" x14ac:dyDescent="0.2"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</row>
    <row r="610" spans="10:21" ht="15.75" hidden="1" customHeight="1" x14ac:dyDescent="0.2"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</row>
    <row r="611" spans="10:21" ht="15.75" hidden="1" customHeight="1" x14ac:dyDescent="0.2"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</row>
    <row r="612" spans="10:21" ht="15.75" hidden="1" customHeight="1" x14ac:dyDescent="0.2"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</row>
    <row r="613" spans="10:21" ht="15.75" hidden="1" customHeight="1" x14ac:dyDescent="0.2"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</row>
    <row r="614" spans="10:21" ht="15.75" hidden="1" customHeight="1" x14ac:dyDescent="0.2"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</row>
    <row r="615" spans="10:21" ht="15.75" hidden="1" customHeight="1" x14ac:dyDescent="0.2"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</row>
    <row r="616" spans="10:21" ht="15.75" hidden="1" customHeight="1" x14ac:dyDescent="0.2"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</row>
    <row r="617" spans="10:21" ht="15.75" hidden="1" customHeight="1" x14ac:dyDescent="0.2"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</row>
    <row r="618" spans="10:21" ht="15.75" hidden="1" customHeight="1" x14ac:dyDescent="0.2"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</row>
    <row r="619" spans="10:21" ht="15.75" hidden="1" customHeight="1" x14ac:dyDescent="0.2"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</row>
    <row r="620" spans="10:21" ht="15.75" hidden="1" customHeight="1" x14ac:dyDescent="0.2"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</row>
    <row r="621" spans="10:21" ht="15.75" hidden="1" customHeight="1" x14ac:dyDescent="0.2"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</row>
    <row r="622" spans="10:21" ht="15.75" hidden="1" customHeight="1" x14ac:dyDescent="0.2"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</row>
    <row r="623" spans="10:21" ht="15.75" hidden="1" customHeight="1" x14ac:dyDescent="0.2"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</row>
    <row r="624" spans="10:21" ht="15.75" hidden="1" customHeight="1" x14ac:dyDescent="0.2"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</row>
    <row r="625" spans="10:21" ht="15.75" hidden="1" customHeight="1" x14ac:dyDescent="0.2"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</row>
    <row r="626" spans="10:21" ht="15.75" hidden="1" customHeight="1" x14ac:dyDescent="0.2"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</row>
    <row r="627" spans="10:21" ht="15.75" hidden="1" customHeight="1" x14ac:dyDescent="0.2"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</row>
    <row r="628" spans="10:21" ht="15.75" hidden="1" customHeight="1" x14ac:dyDescent="0.2"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</row>
    <row r="629" spans="10:21" ht="15.75" hidden="1" customHeight="1" x14ac:dyDescent="0.2"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</row>
    <row r="630" spans="10:21" ht="15.75" hidden="1" customHeight="1" x14ac:dyDescent="0.2"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</row>
    <row r="631" spans="10:21" ht="15.75" hidden="1" customHeight="1" x14ac:dyDescent="0.2"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</row>
    <row r="632" spans="10:21" ht="15.75" hidden="1" customHeight="1" x14ac:dyDescent="0.2"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</row>
    <row r="633" spans="10:21" ht="15.75" hidden="1" customHeight="1" x14ac:dyDescent="0.2"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</row>
    <row r="634" spans="10:21" ht="15.75" hidden="1" customHeight="1" x14ac:dyDescent="0.2"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</row>
    <row r="635" spans="10:21" ht="15.75" hidden="1" customHeight="1" x14ac:dyDescent="0.2"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</row>
    <row r="636" spans="10:21" ht="15.75" hidden="1" customHeight="1" x14ac:dyDescent="0.2"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</row>
    <row r="637" spans="10:21" ht="15.75" hidden="1" customHeight="1" x14ac:dyDescent="0.2"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</row>
    <row r="638" spans="10:21" ht="15.75" hidden="1" customHeight="1" x14ac:dyDescent="0.2"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</row>
    <row r="639" spans="10:21" ht="15.75" hidden="1" customHeight="1" x14ac:dyDescent="0.2"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</row>
    <row r="640" spans="10:21" ht="15.75" hidden="1" customHeight="1" x14ac:dyDescent="0.2"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</row>
    <row r="641" spans="10:21" ht="15.75" hidden="1" customHeight="1" x14ac:dyDescent="0.2"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</row>
    <row r="642" spans="10:21" ht="15.75" hidden="1" customHeight="1" x14ac:dyDescent="0.2"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</row>
    <row r="643" spans="10:21" ht="15.75" hidden="1" customHeight="1" x14ac:dyDescent="0.2"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</row>
    <row r="644" spans="10:21" ht="15.75" hidden="1" customHeight="1" x14ac:dyDescent="0.2"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</row>
    <row r="645" spans="10:21" ht="15.75" hidden="1" customHeight="1" x14ac:dyDescent="0.2"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</row>
    <row r="646" spans="10:21" ht="15.75" hidden="1" customHeight="1" x14ac:dyDescent="0.2"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</row>
    <row r="647" spans="10:21" ht="15.75" hidden="1" customHeight="1" x14ac:dyDescent="0.2"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</row>
    <row r="648" spans="10:21" ht="15.75" hidden="1" customHeight="1" x14ac:dyDescent="0.2"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</row>
    <row r="649" spans="10:21" ht="15.75" hidden="1" customHeight="1" x14ac:dyDescent="0.2"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</row>
    <row r="650" spans="10:21" ht="15.75" hidden="1" customHeight="1" x14ac:dyDescent="0.2"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</row>
    <row r="651" spans="10:21" ht="15.75" hidden="1" customHeight="1" x14ac:dyDescent="0.2"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</row>
    <row r="652" spans="10:21" ht="15.75" hidden="1" customHeight="1" x14ac:dyDescent="0.2"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</row>
    <row r="653" spans="10:21" ht="15.75" hidden="1" customHeight="1" x14ac:dyDescent="0.2"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</row>
    <row r="654" spans="10:21" ht="15.75" hidden="1" customHeight="1" x14ac:dyDescent="0.2"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</row>
    <row r="655" spans="10:21" ht="15.75" hidden="1" customHeight="1" x14ac:dyDescent="0.2"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</row>
    <row r="656" spans="10:21" ht="15.75" hidden="1" customHeight="1" x14ac:dyDescent="0.2"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</row>
    <row r="657" spans="10:21" ht="15.75" hidden="1" customHeight="1" x14ac:dyDescent="0.2"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</row>
    <row r="658" spans="10:21" ht="15.75" hidden="1" customHeight="1" x14ac:dyDescent="0.2"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</row>
    <row r="659" spans="10:21" ht="15.75" hidden="1" customHeight="1" x14ac:dyDescent="0.2"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</row>
    <row r="660" spans="10:21" ht="15.75" hidden="1" customHeight="1" x14ac:dyDescent="0.2"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</row>
    <row r="661" spans="10:21" ht="15.75" hidden="1" customHeight="1" x14ac:dyDescent="0.2"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</row>
    <row r="662" spans="10:21" ht="15.75" hidden="1" customHeight="1" x14ac:dyDescent="0.2"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</row>
    <row r="663" spans="10:21" ht="15.75" hidden="1" customHeight="1" x14ac:dyDescent="0.2"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</row>
    <row r="664" spans="10:21" ht="15.75" hidden="1" customHeight="1" x14ac:dyDescent="0.2"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</row>
    <row r="665" spans="10:21" ht="15.75" hidden="1" customHeight="1" x14ac:dyDescent="0.2"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</row>
    <row r="666" spans="10:21" ht="15.75" hidden="1" customHeight="1" x14ac:dyDescent="0.2"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</row>
    <row r="667" spans="10:21" ht="15.75" hidden="1" customHeight="1" x14ac:dyDescent="0.2"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</row>
    <row r="668" spans="10:21" ht="15.75" hidden="1" customHeight="1" x14ac:dyDescent="0.2"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</row>
    <row r="669" spans="10:21" ht="15.75" hidden="1" customHeight="1" x14ac:dyDescent="0.2"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</row>
    <row r="670" spans="10:21" ht="15.75" hidden="1" customHeight="1" x14ac:dyDescent="0.2"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</row>
    <row r="671" spans="10:21" ht="15.75" hidden="1" customHeight="1" x14ac:dyDescent="0.2"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</row>
    <row r="672" spans="10:21" ht="15.75" hidden="1" customHeight="1" x14ac:dyDescent="0.2"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</row>
    <row r="673" spans="10:21" ht="15.75" hidden="1" customHeight="1" x14ac:dyDescent="0.2"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</row>
    <row r="674" spans="10:21" ht="15.75" hidden="1" customHeight="1" x14ac:dyDescent="0.2"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</row>
    <row r="675" spans="10:21" ht="15.75" hidden="1" customHeight="1" x14ac:dyDescent="0.2"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</row>
    <row r="676" spans="10:21" ht="15.75" hidden="1" customHeight="1" x14ac:dyDescent="0.2"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</row>
    <row r="677" spans="10:21" ht="15.75" hidden="1" customHeight="1" x14ac:dyDescent="0.2"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</row>
    <row r="678" spans="10:21" ht="15.75" hidden="1" customHeight="1" x14ac:dyDescent="0.2"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</row>
    <row r="679" spans="10:21" ht="15.75" hidden="1" customHeight="1" x14ac:dyDescent="0.2"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</row>
    <row r="680" spans="10:21" ht="15.75" hidden="1" customHeight="1" x14ac:dyDescent="0.2"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</row>
    <row r="681" spans="10:21" ht="15.75" hidden="1" customHeight="1" x14ac:dyDescent="0.2"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</row>
    <row r="682" spans="10:21" ht="15.75" hidden="1" customHeight="1" x14ac:dyDescent="0.2"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</row>
    <row r="683" spans="10:21" ht="15.75" hidden="1" customHeight="1" x14ac:dyDescent="0.2"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</row>
    <row r="684" spans="10:21" ht="15.75" hidden="1" customHeight="1" x14ac:dyDescent="0.2"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</row>
    <row r="685" spans="10:21" ht="15.75" hidden="1" customHeight="1" x14ac:dyDescent="0.2"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</row>
    <row r="686" spans="10:21" ht="15.75" hidden="1" customHeight="1" x14ac:dyDescent="0.2"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</row>
    <row r="687" spans="10:21" ht="15.75" hidden="1" customHeight="1" x14ac:dyDescent="0.2"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</row>
    <row r="688" spans="10:21" ht="15.75" hidden="1" customHeight="1" x14ac:dyDescent="0.2"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</row>
    <row r="689" spans="10:21" ht="15.75" hidden="1" customHeight="1" x14ac:dyDescent="0.2"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</row>
    <row r="690" spans="10:21" ht="15.75" hidden="1" customHeight="1" x14ac:dyDescent="0.2"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</row>
    <row r="691" spans="10:21" ht="15.75" hidden="1" customHeight="1" x14ac:dyDescent="0.2"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</row>
    <row r="692" spans="10:21" ht="15.75" hidden="1" customHeight="1" x14ac:dyDescent="0.2"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</row>
    <row r="693" spans="10:21" ht="15.75" hidden="1" customHeight="1" x14ac:dyDescent="0.2"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</row>
    <row r="694" spans="10:21" ht="15.75" hidden="1" customHeight="1" x14ac:dyDescent="0.2"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</row>
    <row r="695" spans="10:21" ht="15.75" hidden="1" customHeight="1" x14ac:dyDescent="0.2"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</row>
    <row r="696" spans="10:21" ht="15.75" hidden="1" customHeight="1" x14ac:dyDescent="0.2"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</row>
    <row r="697" spans="10:21" ht="15.75" hidden="1" customHeight="1" x14ac:dyDescent="0.2"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</row>
    <row r="698" spans="10:21" ht="15.75" hidden="1" customHeight="1" x14ac:dyDescent="0.2"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</row>
    <row r="699" spans="10:21" ht="15.75" hidden="1" customHeight="1" x14ac:dyDescent="0.2"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</row>
    <row r="700" spans="10:21" ht="15.75" hidden="1" customHeight="1" x14ac:dyDescent="0.2"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</row>
    <row r="701" spans="10:21" ht="15.75" hidden="1" customHeight="1" x14ac:dyDescent="0.2"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</row>
    <row r="702" spans="10:21" ht="15.75" hidden="1" customHeight="1" x14ac:dyDescent="0.2"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</row>
    <row r="703" spans="10:21" ht="15.75" hidden="1" customHeight="1" x14ac:dyDescent="0.2"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</row>
    <row r="704" spans="10:21" ht="15.75" hidden="1" customHeight="1" x14ac:dyDescent="0.2"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</row>
    <row r="705" spans="10:21" ht="15.75" hidden="1" customHeight="1" x14ac:dyDescent="0.2"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</row>
    <row r="706" spans="10:21" ht="15.75" hidden="1" customHeight="1" x14ac:dyDescent="0.2"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</row>
    <row r="707" spans="10:21" ht="15.75" hidden="1" customHeight="1" x14ac:dyDescent="0.2"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</row>
    <row r="708" spans="10:21" ht="15.75" hidden="1" customHeight="1" x14ac:dyDescent="0.2"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</row>
    <row r="709" spans="10:21" ht="15.75" hidden="1" customHeight="1" x14ac:dyDescent="0.2"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</row>
    <row r="710" spans="10:21" ht="15.75" hidden="1" customHeight="1" x14ac:dyDescent="0.2"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</row>
    <row r="711" spans="10:21" ht="15.75" hidden="1" customHeight="1" x14ac:dyDescent="0.2"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</row>
    <row r="712" spans="10:21" ht="15.75" hidden="1" customHeight="1" x14ac:dyDescent="0.2"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</row>
    <row r="713" spans="10:21" ht="15.75" hidden="1" customHeight="1" x14ac:dyDescent="0.2"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</row>
    <row r="714" spans="10:21" ht="15.75" hidden="1" customHeight="1" x14ac:dyDescent="0.2"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</row>
    <row r="715" spans="10:21" ht="15.75" hidden="1" customHeight="1" x14ac:dyDescent="0.2"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</row>
    <row r="716" spans="10:21" ht="15.75" hidden="1" customHeight="1" x14ac:dyDescent="0.2"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</row>
    <row r="717" spans="10:21" ht="15.75" hidden="1" customHeight="1" x14ac:dyDescent="0.2"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</row>
    <row r="718" spans="10:21" ht="15.75" hidden="1" customHeight="1" x14ac:dyDescent="0.2"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</row>
    <row r="719" spans="10:21" ht="15.75" hidden="1" customHeight="1" x14ac:dyDescent="0.2"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</row>
    <row r="720" spans="10:21" ht="15.75" hidden="1" customHeight="1" x14ac:dyDescent="0.2"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</row>
    <row r="721" spans="10:21" ht="15.75" hidden="1" customHeight="1" x14ac:dyDescent="0.2"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</row>
    <row r="722" spans="10:21" ht="15.75" hidden="1" customHeight="1" x14ac:dyDescent="0.2"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</row>
    <row r="723" spans="10:21" ht="15.75" hidden="1" customHeight="1" x14ac:dyDescent="0.2"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</row>
    <row r="724" spans="10:21" ht="15.75" hidden="1" customHeight="1" x14ac:dyDescent="0.2"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</row>
    <row r="725" spans="10:21" ht="15.75" hidden="1" customHeight="1" x14ac:dyDescent="0.2"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</row>
    <row r="726" spans="10:21" ht="15.75" hidden="1" customHeight="1" x14ac:dyDescent="0.2"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</row>
    <row r="727" spans="10:21" ht="15.75" hidden="1" customHeight="1" x14ac:dyDescent="0.2"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</row>
    <row r="728" spans="10:21" ht="15.75" hidden="1" customHeight="1" x14ac:dyDescent="0.2"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</row>
    <row r="729" spans="10:21" ht="15.75" hidden="1" customHeight="1" x14ac:dyDescent="0.2"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</row>
    <row r="730" spans="10:21" ht="15.75" hidden="1" customHeight="1" x14ac:dyDescent="0.2"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</row>
    <row r="731" spans="10:21" ht="15.75" hidden="1" customHeight="1" x14ac:dyDescent="0.2"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</row>
    <row r="732" spans="10:21" ht="15.75" hidden="1" customHeight="1" x14ac:dyDescent="0.2"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</row>
    <row r="733" spans="10:21" ht="15.75" hidden="1" customHeight="1" x14ac:dyDescent="0.2"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</row>
    <row r="734" spans="10:21" ht="15.75" hidden="1" customHeight="1" x14ac:dyDescent="0.2"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</row>
    <row r="735" spans="10:21" ht="15.75" hidden="1" customHeight="1" x14ac:dyDescent="0.2"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</row>
    <row r="736" spans="10:21" ht="15.75" hidden="1" customHeight="1" x14ac:dyDescent="0.2"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</row>
    <row r="737" spans="10:21" ht="15.75" hidden="1" customHeight="1" x14ac:dyDescent="0.2"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</row>
    <row r="738" spans="10:21" ht="15.75" hidden="1" customHeight="1" x14ac:dyDescent="0.2"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</row>
    <row r="739" spans="10:21" ht="15.75" hidden="1" customHeight="1" x14ac:dyDescent="0.2"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</row>
    <row r="740" spans="10:21" ht="15.75" hidden="1" customHeight="1" x14ac:dyDescent="0.2"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</row>
    <row r="741" spans="10:21" ht="15.75" hidden="1" customHeight="1" x14ac:dyDescent="0.2"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</row>
    <row r="742" spans="10:21" ht="15.75" hidden="1" customHeight="1" x14ac:dyDescent="0.2"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</row>
    <row r="743" spans="10:21" ht="15.75" hidden="1" customHeight="1" x14ac:dyDescent="0.2"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</row>
    <row r="744" spans="10:21" ht="15.75" hidden="1" customHeight="1" x14ac:dyDescent="0.2"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</row>
    <row r="745" spans="10:21" ht="15.75" hidden="1" customHeight="1" x14ac:dyDescent="0.2"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</row>
    <row r="746" spans="10:21" ht="15.75" hidden="1" customHeight="1" x14ac:dyDescent="0.2"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</row>
    <row r="747" spans="10:21" ht="15.75" hidden="1" customHeight="1" x14ac:dyDescent="0.2"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</row>
    <row r="748" spans="10:21" ht="15.75" hidden="1" customHeight="1" x14ac:dyDescent="0.2"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</row>
    <row r="749" spans="10:21" ht="15.75" hidden="1" customHeight="1" x14ac:dyDescent="0.2"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</row>
    <row r="750" spans="10:21" ht="15.75" hidden="1" customHeight="1" x14ac:dyDescent="0.2"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</row>
    <row r="751" spans="10:21" ht="15.75" hidden="1" customHeight="1" x14ac:dyDescent="0.2"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</row>
    <row r="752" spans="10:21" ht="15.75" hidden="1" customHeight="1" x14ac:dyDescent="0.2"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</row>
    <row r="753" spans="10:21" ht="15.75" hidden="1" customHeight="1" x14ac:dyDescent="0.2"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</row>
    <row r="754" spans="10:21" ht="15.75" hidden="1" customHeight="1" x14ac:dyDescent="0.2"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</row>
    <row r="755" spans="10:21" ht="15.75" hidden="1" customHeight="1" x14ac:dyDescent="0.2"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</row>
    <row r="756" spans="10:21" ht="15.75" hidden="1" customHeight="1" x14ac:dyDescent="0.2"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</row>
    <row r="757" spans="10:21" ht="15.75" hidden="1" customHeight="1" x14ac:dyDescent="0.2"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</row>
    <row r="758" spans="10:21" ht="15.75" hidden="1" customHeight="1" x14ac:dyDescent="0.2"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</row>
    <row r="759" spans="10:21" ht="15.75" hidden="1" customHeight="1" x14ac:dyDescent="0.2"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</row>
    <row r="760" spans="10:21" ht="15.75" hidden="1" customHeight="1" x14ac:dyDescent="0.2"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</row>
    <row r="761" spans="10:21" ht="15.75" hidden="1" customHeight="1" x14ac:dyDescent="0.2"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</row>
    <row r="762" spans="10:21" ht="15.75" hidden="1" customHeight="1" x14ac:dyDescent="0.2"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</row>
    <row r="763" spans="10:21" ht="15.75" hidden="1" customHeight="1" x14ac:dyDescent="0.2"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</row>
    <row r="764" spans="10:21" ht="15.75" hidden="1" customHeight="1" x14ac:dyDescent="0.2"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</row>
    <row r="765" spans="10:21" ht="15.75" hidden="1" customHeight="1" x14ac:dyDescent="0.2"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</row>
    <row r="766" spans="10:21" ht="15.75" hidden="1" customHeight="1" x14ac:dyDescent="0.2"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</row>
    <row r="767" spans="10:21" ht="15.75" hidden="1" customHeight="1" x14ac:dyDescent="0.2"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</row>
    <row r="768" spans="10:21" ht="15.75" hidden="1" customHeight="1" x14ac:dyDescent="0.2"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</row>
    <row r="769" spans="10:21" ht="15.75" hidden="1" customHeight="1" x14ac:dyDescent="0.2"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</row>
    <row r="770" spans="10:21" ht="15.75" hidden="1" customHeight="1" x14ac:dyDescent="0.2"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</row>
    <row r="771" spans="10:21" ht="15.75" hidden="1" customHeight="1" x14ac:dyDescent="0.2"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</row>
    <row r="772" spans="10:21" ht="15.75" hidden="1" customHeight="1" x14ac:dyDescent="0.2"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</row>
    <row r="773" spans="10:21" ht="15.75" hidden="1" customHeight="1" x14ac:dyDescent="0.2"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</row>
    <row r="774" spans="10:21" ht="15.75" hidden="1" customHeight="1" x14ac:dyDescent="0.2"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</row>
    <row r="775" spans="10:21" ht="15.75" hidden="1" customHeight="1" x14ac:dyDescent="0.2"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</row>
    <row r="776" spans="10:21" ht="15.75" hidden="1" customHeight="1" x14ac:dyDescent="0.2"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</row>
    <row r="777" spans="10:21" ht="15.75" hidden="1" customHeight="1" x14ac:dyDescent="0.2"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</row>
    <row r="778" spans="10:21" ht="15.75" hidden="1" customHeight="1" x14ac:dyDescent="0.2"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</row>
    <row r="779" spans="10:21" ht="15.75" hidden="1" customHeight="1" x14ac:dyDescent="0.2"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</row>
    <row r="780" spans="10:21" ht="15.75" hidden="1" customHeight="1" x14ac:dyDescent="0.2"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</row>
    <row r="781" spans="10:21" ht="15.75" hidden="1" customHeight="1" x14ac:dyDescent="0.2"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</row>
    <row r="782" spans="10:21" ht="15.75" hidden="1" customHeight="1" x14ac:dyDescent="0.2"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</row>
    <row r="783" spans="10:21" ht="15.75" hidden="1" customHeight="1" x14ac:dyDescent="0.2"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</row>
    <row r="784" spans="10:21" ht="15.75" hidden="1" customHeight="1" x14ac:dyDescent="0.2"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</row>
    <row r="785" spans="10:21" ht="15.75" hidden="1" customHeight="1" x14ac:dyDescent="0.2"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</row>
    <row r="786" spans="10:21" ht="15.75" hidden="1" customHeight="1" x14ac:dyDescent="0.2"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</row>
    <row r="787" spans="10:21" ht="15.75" hidden="1" customHeight="1" x14ac:dyDescent="0.2"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</row>
    <row r="788" spans="10:21" ht="15.75" hidden="1" customHeight="1" x14ac:dyDescent="0.2"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</row>
    <row r="789" spans="10:21" ht="15.75" hidden="1" customHeight="1" x14ac:dyDescent="0.2"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</row>
    <row r="790" spans="10:21" ht="15.75" hidden="1" customHeight="1" x14ac:dyDescent="0.2"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</row>
    <row r="791" spans="10:21" ht="15.75" hidden="1" customHeight="1" x14ac:dyDescent="0.2"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</row>
    <row r="792" spans="10:21" ht="15.75" hidden="1" customHeight="1" x14ac:dyDescent="0.2"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</row>
    <row r="793" spans="10:21" ht="15.75" hidden="1" customHeight="1" x14ac:dyDescent="0.2"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</row>
    <row r="794" spans="10:21" ht="15.75" hidden="1" customHeight="1" x14ac:dyDescent="0.2"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</row>
    <row r="795" spans="10:21" ht="15.75" hidden="1" customHeight="1" x14ac:dyDescent="0.2"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</row>
    <row r="796" spans="10:21" ht="15.75" hidden="1" customHeight="1" x14ac:dyDescent="0.2"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</row>
    <row r="797" spans="10:21" ht="15.75" hidden="1" customHeight="1" x14ac:dyDescent="0.2"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</row>
    <row r="798" spans="10:21" ht="15.75" hidden="1" customHeight="1" x14ac:dyDescent="0.2"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</row>
    <row r="799" spans="10:21" ht="15.75" hidden="1" customHeight="1" x14ac:dyDescent="0.2"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</row>
    <row r="800" spans="10:21" ht="15.75" hidden="1" customHeight="1" x14ac:dyDescent="0.2"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</row>
    <row r="801" spans="10:21" ht="15.75" hidden="1" customHeight="1" x14ac:dyDescent="0.2"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</row>
    <row r="802" spans="10:21" ht="15.75" hidden="1" customHeight="1" x14ac:dyDescent="0.2"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</row>
    <row r="803" spans="10:21" ht="15.75" hidden="1" customHeight="1" x14ac:dyDescent="0.2"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</row>
    <row r="804" spans="10:21" ht="15.75" hidden="1" customHeight="1" x14ac:dyDescent="0.2"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</row>
    <row r="805" spans="10:21" ht="15.75" hidden="1" customHeight="1" x14ac:dyDescent="0.2"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</row>
    <row r="806" spans="10:21" ht="15.75" hidden="1" customHeight="1" x14ac:dyDescent="0.2"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</row>
    <row r="807" spans="10:21" ht="15.75" hidden="1" customHeight="1" x14ac:dyDescent="0.2"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</row>
    <row r="808" spans="10:21" ht="15.75" hidden="1" customHeight="1" x14ac:dyDescent="0.2"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</row>
    <row r="809" spans="10:21" ht="15.75" hidden="1" customHeight="1" x14ac:dyDescent="0.2"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</row>
    <row r="810" spans="10:21" ht="15.75" hidden="1" customHeight="1" x14ac:dyDescent="0.2"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</row>
    <row r="811" spans="10:21" ht="15.75" hidden="1" customHeight="1" x14ac:dyDescent="0.2"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</row>
    <row r="812" spans="10:21" ht="15.75" hidden="1" customHeight="1" x14ac:dyDescent="0.2"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</row>
    <row r="813" spans="10:21" ht="15.75" hidden="1" customHeight="1" x14ac:dyDescent="0.2"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</row>
    <row r="814" spans="10:21" ht="15.75" hidden="1" customHeight="1" x14ac:dyDescent="0.2"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</row>
    <row r="815" spans="10:21" ht="15.75" hidden="1" customHeight="1" x14ac:dyDescent="0.2"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</row>
    <row r="816" spans="10:21" ht="15.75" hidden="1" customHeight="1" x14ac:dyDescent="0.2"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</row>
    <row r="817" spans="10:21" ht="15.75" hidden="1" customHeight="1" x14ac:dyDescent="0.2"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</row>
    <row r="818" spans="10:21" ht="15.75" hidden="1" customHeight="1" x14ac:dyDescent="0.2"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</row>
    <row r="819" spans="10:21" ht="15.75" hidden="1" customHeight="1" x14ac:dyDescent="0.2"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</row>
    <row r="820" spans="10:21" ht="15.75" hidden="1" customHeight="1" x14ac:dyDescent="0.2"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</row>
    <row r="821" spans="10:21" ht="15.75" hidden="1" customHeight="1" x14ac:dyDescent="0.2"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</row>
    <row r="822" spans="10:21" ht="15.75" hidden="1" customHeight="1" x14ac:dyDescent="0.2"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</row>
    <row r="823" spans="10:21" ht="15.75" hidden="1" customHeight="1" x14ac:dyDescent="0.2"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</row>
    <row r="824" spans="10:21" ht="15.75" hidden="1" customHeight="1" x14ac:dyDescent="0.2"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</row>
    <row r="825" spans="10:21" ht="15.75" hidden="1" customHeight="1" x14ac:dyDescent="0.2"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</row>
    <row r="826" spans="10:21" ht="15.75" hidden="1" customHeight="1" x14ac:dyDescent="0.2"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</row>
    <row r="827" spans="10:21" ht="15.75" hidden="1" customHeight="1" x14ac:dyDescent="0.2"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</row>
    <row r="828" spans="10:21" ht="15.75" hidden="1" customHeight="1" x14ac:dyDescent="0.2"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</row>
    <row r="829" spans="10:21" ht="15.75" hidden="1" customHeight="1" x14ac:dyDescent="0.2"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</row>
    <row r="830" spans="10:21" ht="15.75" hidden="1" customHeight="1" x14ac:dyDescent="0.2"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</row>
    <row r="831" spans="10:21" ht="15.75" hidden="1" customHeight="1" x14ac:dyDescent="0.2"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</row>
    <row r="832" spans="10:21" ht="15.75" hidden="1" customHeight="1" x14ac:dyDescent="0.2"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</row>
    <row r="833" spans="10:21" ht="15.75" hidden="1" customHeight="1" x14ac:dyDescent="0.2"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</row>
    <row r="834" spans="10:21" ht="15.75" hidden="1" customHeight="1" x14ac:dyDescent="0.2"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</row>
    <row r="835" spans="10:21" ht="15.75" hidden="1" customHeight="1" x14ac:dyDescent="0.2"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</row>
    <row r="836" spans="10:21" ht="15.75" hidden="1" customHeight="1" x14ac:dyDescent="0.2"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</row>
    <row r="837" spans="10:21" ht="15.75" hidden="1" customHeight="1" x14ac:dyDescent="0.2"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</row>
    <row r="838" spans="10:21" ht="15.75" hidden="1" customHeight="1" x14ac:dyDescent="0.2"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</row>
    <row r="839" spans="10:21" ht="15.75" hidden="1" customHeight="1" x14ac:dyDescent="0.2"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</row>
    <row r="840" spans="10:21" ht="15.75" hidden="1" customHeight="1" x14ac:dyDescent="0.2"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</row>
    <row r="841" spans="10:21" ht="15.75" hidden="1" customHeight="1" x14ac:dyDescent="0.2"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</row>
    <row r="842" spans="10:21" ht="15.75" hidden="1" customHeight="1" x14ac:dyDescent="0.2"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</row>
    <row r="843" spans="10:21" ht="15.75" hidden="1" customHeight="1" x14ac:dyDescent="0.2"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</row>
    <row r="844" spans="10:21" ht="15.75" hidden="1" customHeight="1" x14ac:dyDescent="0.2"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</row>
    <row r="845" spans="10:21" ht="15.75" hidden="1" customHeight="1" x14ac:dyDescent="0.2"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</row>
    <row r="846" spans="10:21" ht="15.75" hidden="1" customHeight="1" x14ac:dyDescent="0.2"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</row>
    <row r="847" spans="10:21" ht="15.75" hidden="1" customHeight="1" x14ac:dyDescent="0.2"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</row>
    <row r="848" spans="10:21" ht="15.75" hidden="1" customHeight="1" x14ac:dyDescent="0.2"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</row>
    <row r="849" spans="10:21" ht="15.75" hidden="1" customHeight="1" x14ac:dyDescent="0.2"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</row>
    <row r="850" spans="10:21" ht="15.75" hidden="1" customHeight="1" x14ac:dyDescent="0.2"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</row>
    <row r="851" spans="10:21" ht="15.75" hidden="1" customHeight="1" x14ac:dyDescent="0.2"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</row>
    <row r="852" spans="10:21" ht="15.75" hidden="1" customHeight="1" x14ac:dyDescent="0.2"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</row>
    <row r="853" spans="10:21" ht="15.75" hidden="1" customHeight="1" x14ac:dyDescent="0.2"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</row>
    <row r="854" spans="10:21" ht="15.75" hidden="1" customHeight="1" x14ac:dyDescent="0.2"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</row>
    <row r="855" spans="10:21" ht="15.75" hidden="1" customHeight="1" x14ac:dyDescent="0.2"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</row>
    <row r="856" spans="10:21" ht="15.75" hidden="1" customHeight="1" x14ac:dyDescent="0.2"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</row>
    <row r="857" spans="10:21" ht="15.75" hidden="1" customHeight="1" x14ac:dyDescent="0.2"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</row>
    <row r="858" spans="10:21" ht="15.75" hidden="1" customHeight="1" x14ac:dyDescent="0.2"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</row>
    <row r="859" spans="10:21" ht="15.75" hidden="1" customHeight="1" x14ac:dyDescent="0.2"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</row>
    <row r="860" spans="10:21" ht="15.75" hidden="1" customHeight="1" x14ac:dyDescent="0.2"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</row>
    <row r="861" spans="10:21" ht="15.75" hidden="1" customHeight="1" x14ac:dyDescent="0.2"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</row>
    <row r="862" spans="10:21" ht="15.75" hidden="1" customHeight="1" x14ac:dyDescent="0.2"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</row>
    <row r="863" spans="10:21" ht="15.75" hidden="1" customHeight="1" x14ac:dyDescent="0.2"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</row>
    <row r="864" spans="10:21" ht="15.75" hidden="1" customHeight="1" x14ac:dyDescent="0.2"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</row>
    <row r="865" spans="10:21" ht="15.75" hidden="1" customHeight="1" x14ac:dyDescent="0.2"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</row>
    <row r="866" spans="10:21" ht="15.75" hidden="1" customHeight="1" x14ac:dyDescent="0.2"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</row>
    <row r="867" spans="10:21" ht="15.75" hidden="1" customHeight="1" x14ac:dyDescent="0.2"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</row>
    <row r="868" spans="10:21" ht="15.75" hidden="1" customHeight="1" x14ac:dyDescent="0.2"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</row>
    <row r="869" spans="10:21" ht="15.75" hidden="1" customHeight="1" x14ac:dyDescent="0.2"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</row>
    <row r="870" spans="10:21" ht="15.75" hidden="1" customHeight="1" x14ac:dyDescent="0.2"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</row>
    <row r="871" spans="10:21" ht="15.75" hidden="1" customHeight="1" x14ac:dyDescent="0.2"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</row>
    <row r="872" spans="10:21" ht="15.75" hidden="1" customHeight="1" x14ac:dyDescent="0.2"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</row>
    <row r="873" spans="10:21" ht="15.75" hidden="1" customHeight="1" x14ac:dyDescent="0.2"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</row>
    <row r="874" spans="10:21" ht="15.75" hidden="1" customHeight="1" x14ac:dyDescent="0.2"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</row>
    <row r="875" spans="10:21" ht="15.75" hidden="1" customHeight="1" x14ac:dyDescent="0.2"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</row>
    <row r="876" spans="10:21" ht="15.75" hidden="1" customHeight="1" x14ac:dyDescent="0.2"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</row>
    <row r="877" spans="10:21" ht="15.75" hidden="1" customHeight="1" x14ac:dyDescent="0.2"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</row>
    <row r="878" spans="10:21" ht="15.75" hidden="1" customHeight="1" x14ac:dyDescent="0.2"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</row>
    <row r="879" spans="10:21" ht="15.75" hidden="1" customHeight="1" x14ac:dyDescent="0.2"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</row>
    <row r="880" spans="10:21" ht="15.75" hidden="1" customHeight="1" x14ac:dyDescent="0.2"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</row>
    <row r="881" spans="10:21" ht="15.75" hidden="1" customHeight="1" x14ac:dyDescent="0.2"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</row>
    <row r="882" spans="10:21" ht="15.75" hidden="1" customHeight="1" x14ac:dyDescent="0.2"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</row>
    <row r="883" spans="10:21" ht="15.75" hidden="1" customHeight="1" x14ac:dyDescent="0.2"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</row>
    <row r="884" spans="10:21" ht="15.75" hidden="1" customHeight="1" x14ac:dyDescent="0.2"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</row>
    <row r="885" spans="10:21" ht="15.75" hidden="1" customHeight="1" x14ac:dyDescent="0.2"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</row>
    <row r="886" spans="10:21" ht="15.75" hidden="1" customHeight="1" x14ac:dyDescent="0.2"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</row>
    <row r="887" spans="10:21" ht="15.75" hidden="1" customHeight="1" x14ac:dyDescent="0.2"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</row>
    <row r="888" spans="10:21" ht="15.75" hidden="1" customHeight="1" x14ac:dyDescent="0.2"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</row>
    <row r="889" spans="10:21" ht="15.75" hidden="1" customHeight="1" x14ac:dyDescent="0.2"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</row>
    <row r="890" spans="10:21" ht="15.75" hidden="1" customHeight="1" x14ac:dyDescent="0.2"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</row>
    <row r="891" spans="10:21" ht="15.75" hidden="1" customHeight="1" x14ac:dyDescent="0.2"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</row>
    <row r="892" spans="10:21" ht="15.75" hidden="1" customHeight="1" x14ac:dyDescent="0.2"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</row>
    <row r="893" spans="10:21" ht="15.75" hidden="1" customHeight="1" x14ac:dyDescent="0.2"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</row>
    <row r="894" spans="10:21" ht="15.75" hidden="1" customHeight="1" x14ac:dyDescent="0.2"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</row>
    <row r="895" spans="10:21" ht="15.75" hidden="1" customHeight="1" x14ac:dyDescent="0.2"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</row>
    <row r="896" spans="10:21" ht="15.75" hidden="1" customHeight="1" x14ac:dyDescent="0.2"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</row>
    <row r="897" spans="10:21" ht="15.75" hidden="1" customHeight="1" x14ac:dyDescent="0.2"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</row>
    <row r="898" spans="10:21" ht="15.75" hidden="1" customHeight="1" x14ac:dyDescent="0.2"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</row>
    <row r="899" spans="10:21" ht="15.75" hidden="1" customHeight="1" x14ac:dyDescent="0.2"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</row>
    <row r="900" spans="10:21" ht="15.75" hidden="1" customHeight="1" x14ac:dyDescent="0.2"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</row>
    <row r="901" spans="10:21" ht="15.75" hidden="1" customHeight="1" x14ac:dyDescent="0.2"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</row>
    <row r="902" spans="10:21" ht="15.75" hidden="1" customHeight="1" x14ac:dyDescent="0.2"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</row>
    <row r="903" spans="10:21" ht="15.75" hidden="1" customHeight="1" x14ac:dyDescent="0.2"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</row>
    <row r="904" spans="10:21" ht="15.75" hidden="1" customHeight="1" x14ac:dyDescent="0.2"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</row>
    <row r="905" spans="10:21" ht="15.75" hidden="1" customHeight="1" x14ac:dyDescent="0.2"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</row>
    <row r="906" spans="10:21" ht="15.75" hidden="1" customHeight="1" x14ac:dyDescent="0.2"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</row>
    <row r="907" spans="10:21" ht="15.75" hidden="1" customHeight="1" x14ac:dyDescent="0.2"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</row>
    <row r="908" spans="10:21" ht="15.75" hidden="1" customHeight="1" x14ac:dyDescent="0.2"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</row>
    <row r="909" spans="10:21" ht="15.75" hidden="1" customHeight="1" x14ac:dyDescent="0.2"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</row>
    <row r="910" spans="10:21" ht="15.75" hidden="1" customHeight="1" x14ac:dyDescent="0.2"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</row>
    <row r="911" spans="10:21" ht="15.75" hidden="1" customHeight="1" x14ac:dyDescent="0.2"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</row>
    <row r="912" spans="10:21" ht="15.75" hidden="1" customHeight="1" x14ac:dyDescent="0.2"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</row>
    <row r="913" spans="10:21" ht="15.75" hidden="1" customHeight="1" x14ac:dyDescent="0.2"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</row>
    <row r="914" spans="10:21" ht="15.75" hidden="1" customHeight="1" x14ac:dyDescent="0.2"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</row>
    <row r="915" spans="10:21" ht="15.75" hidden="1" customHeight="1" x14ac:dyDescent="0.2"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</row>
    <row r="916" spans="10:21" ht="15.75" hidden="1" customHeight="1" x14ac:dyDescent="0.2"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</row>
    <row r="917" spans="10:21" ht="15.75" hidden="1" customHeight="1" x14ac:dyDescent="0.2"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</row>
    <row r="918" spans="10:21" ht="15.75" hidden="1" customHeight="1" x14ac:dyDescent="0.2"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</row>
    <row r="919" spans="10:21" ht="15.75" hidden="1" customHeight="1" x14ac:dyDescent="0.2"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</row>
    <row r="920" spans="10:21" ht="15.75" hidden="1" customHeight="1" x14ac:dyDescent="0.2"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</row>
    <row r="921" spans="10:21" ht="15.75" hidden="1" customHeight="1" x14ac:dyDescent="0.2"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</row>
    <row r="922" spans="10:21" ht="15.75" hidden="1" customHeight="1" x14ac:dyDescent="0.2"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</row>
    <row r="923" spans="10:21" ht="15.75" hidden="1" customHeight="1" x14ac:dyDescent="0.2"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</row>
    <row r="924" spans="10:21" ht="15.75" hidden="1" customHeight="1" x14ac:dyDescent="0.2"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</row>
    <row r="925" spans="10:21" ht="15.75" hidden="1" customHeight="1" x14ac:dyDescent="0.2"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</row>
    <row r="926" spans="10:21" ht="15.75" hidden="1" customHeight="1" x14ac:dyDescent="0.2"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</row>
    <row r="927" spans="10:21" ht="15.75" hidden="1" customHeight="1" x14ac:dyDescent="0.2"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</row>
    <row r="928" spans="10:21" ht="15.75" hidden="1" customHeight="1" x14ac:dyDescent="0.2"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</row>
    <row r="929" spans="10:21" ht="15.75" hidden="1" customHeight="1" x14ac:dyDescent="0.2"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</row>
    <row r="930" spans="10:21" ht="15.75" hidden="1" customHeight="1" x14ac:dyDescent="0.2"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</row>
    <row r="931" spans="10:21" ht="15.75" hidden="1" customHeight="1" x14ac:dyDescent="0.2"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</row>
    <row r="932" spans="10:21" ht="15.75" hidden="1" customHeight="1" x14ac:dyDescent="0.2"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</row>
    <row r="933" spans="10:21" ht="15.75" hidden="1" customHeight="1" x14ac:dyDescent="0.2"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</row>
    <row r="934" spans="10:21" ht="15.75" hidden="1" customHeight="1" x14ac:dyDescent="0.2"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</row>
    <row r="935" spans="10:21" ht="15.75" hidden="1" customHeight="1" x14ac:dyDescent="0.2"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</row>
    <row r="936" spans="10:21" ht="15.75" hidden="1" customHeight="1" x14ac:dyDescent="0.2"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</row>
    <row r="937" spans="10:21" ht="15.75" hidden="1" customHeight="1" x14ac:dyDescent="0.2"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</row>
    <row r="938" spans="10:21" ht="15.75" hidden="1" customHeight="1" x14ac:dyDescent="0.2"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</row>
    <row r="939" spans="10:21" ht="15.75" hidden="1" customHeight="1" x14ac:dyDescent="0.2"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</row>
    <row r="940" spans="10:21" ht="15.75" hidden="1" customHeight="1" x14ac:dyDescent="0.2"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</row>
    <row r="941" spans="10:21" ht="15.75" hidden="1" customHeight="1" x14ac:dyDescent="0.2"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</row>
    <row r="942" spans="10:21" ht="15.75" hidden="1" customHeight="1" x14ac:dyDescent="0.2"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</row>
    <row r="943" spans="10:21" ht="15.75" hidden="1" customHeight="1" x14ac:dyDescent="0.2"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</row>
    <row r="944" spans="10:21" ht="15.75" hidden="1" customHeight="1" x14ac:dyDescent="0.2"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</row>
    <row r="945" spans="10:21" ht="15.75" hidden="1" customHeight="1" x14ac:dyDescent="0.2"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</row>
    <row r="946" spans="10:21" ht="15.75" hidden="1" customHeight="1" x14ac:dyDescent="0.2"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</row>
    <row r="947" spans="10:21" ht="15.75" hidden="1" customHeight="1" x14ac:dyDescent="0.2"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</row>
    <row r="948" spans="10:21" ht="15.75" hidden="1" customHeight="1" x14ac:dyDescent="0.2"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</row>
    <row r="949" spans="10:21" ht="15.75" hidden="1" customHeight="1" x14ac:dyDescent="0.2"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</row>
    <row r="950" spans="10:21" ht="15.75" hidden="1" customHeight="1" x14ac:dyDescent="0.2"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</row>
    <row r="951" spans="10:21" ht="15.75" hidden="1" customHeight="1" x14ac:dyDescent="0.2"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</row>
    <row r="952" spans="10:21" ht="15.75" hidden="1" customHeight="1" x14ac:dyDescent="0.2"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</row>
    <row r="953" spans="10:21" ht="15.75" hidden="1" customHeight="1" x14ac:dyDescent="0.2"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</row>
    <row r="954" spans="10:21" ht="15.75" hidden="1" customHeight="1" x14ac:dyDescent="0.2"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</row>
    <row r="955" spans="10:21" ht="15.75" hidden="1" customHeight="1" x14ac:dyDescent="0.2"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</row>
    <row r="956" spans="10:21" ht="15.75" hidden="1" customHeight="1" x14ac:dyDescent="0.2"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</row>
    <row r="957" spans="10:21" ht="15.75" hidden="1" customHeight="1" x14ac:dyDescent="0.2"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</row>
    <row r="958" spans="10:21" ht="15.75" hidden="1" customHeight="1" x14ac:dyDescent="0.2"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</row>
    <row r="959" spans="10:21" ht="15.75" hidden="1" customHeight="1" x14ac:dyDescent="0.2"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</row>
    <row r="960" spans="10:21" ht="15.75" hidden="1" customHeight="1" x14ac:dyDescent="0.2"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</row>
    <row r="961" spans="10:21" ht="15.75" hidden="1" customHeight="1" x14ac:dyDescent="0.2"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</row>
    <row r="962" spans="10:21" ht="15.75" hidden="1" customHeight="1" x14ac:dyDescent="0.2"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</row>
    <row r="963" spans="10:21" ht="15.75" hidden="1" customHeight="1" x14ac:dyDescent="0.2"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</row>
    <row r="964" spans="10:21" ht="15.75" hidden="1" customHeight="1" x14ac:dyDescent="0.2"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</row>
    <row r="965" spans="10:21" ht="15.75" hidden="1" customHeight="1" x14ac:dyDescent="0.2"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</row>
    <row r="966" spans="10:21" ht="15.75" hidden="1" customHeight="1" x14ac:dyDescent="0.2"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</row>
    <row r="967" spans="10:21" ht="15.75" hidden="1" customHeight="1" x14ac:dyDescent="0.2"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</row>
    <row r="968" spans="10:21" ht="15.75" hidden="1" customHeight="1" x14ac:dyDescent="0.2"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</row>
    <row r="969" spans="10:21" ht="15.75" hidden="1" customHeight="1" x14ac:dyDescent="0.2"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</row>
    <row r="970" spans="10:21" ht="15.75" hidden="1" customHeight="1" x14ac:dyDescent="0.2"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</row>
    <row r="971" spans="10:21" ht="15.75" hidden="1" customHeight="1" x14ac:dyDescent="0.2"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</row>
  </sheetData>
  <sheetProtection algorithmName="SHA-512" hashValue="JGiH8SfLu9Qk6dFHiaSm59AiYif+P+hicg/M9ysQU/RBMh+yETdJXCw+sqenZCxH60JiWnhEDN9E5ilskMJaiQ==" saltValue="ZTTK1yclvT4XUlhWFqXeBw==" spinCount="100000" sheet="1" objects="1" scenarios="1" formatColumns="0" formatRows="0" deleteRows="0"/>
  <mergeCells count="6">
    <mergeCell ref="G17:I18"/>
    <mergeCell ref="A1:E1"/>
    <mergeCell ref="A2:E2"/>
    <mergeCell ref="A3:E3"/>
    <mergeCell ref="G9:I11"/>
    <mergeCell ref="G1:I7"/>
  </mergeCells>
  <phoneticPr fontId="17" type="noConversion"/>
  <dataValidations count="1">
    <dataValidation type="list" allowBlank="1" showErrorMessage="1" sqref="E5:E34" xr:uid="{00000000-0002-0000-0000-000000000000}">
      <formula1>"GPF,GPF 2004, GPF SAB"</formula1>
    </dataValidation>
  </dataValidations>
  <printOptions horizontalCentered="1"/>
  <pageMargins left="0.17" right="0.21" top="0.41" bottom="0.74803149606299213" header="0" footer="0"/>
  <pageSetup paperSize="9" scale="88" orientation="portrait" r:id="rId1"/>
  <headerFooter>
    <oddFooter>&amp;Cwww.rssrashtriya.org</oddFooter>
  </headerFooter>
  <rowBreaks count="1" manualBreakCount="1">
    <brk id="25" max="26" man="1"/>
  </rowBreaks>
  <colBreaks count="1" manualBreakCount="1">
    <brk id="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0000"/>
  </sheetPr>
  <dimension ref="A1:V392"/>
  <sheetViews>
    <sheetView tabSelected="1" zoomScaleNormal="100" workbookViewId="0">
      <selection activeCell="D21" sqref="D21"/>
    </sheetView>
  </sheetViews>
  <sheetFormatPr defaultColWidth="0" defaultRowHeight="15" customHeight="1" x14ac:dyDescent="0.2"/>
  <cols>
    <col min="1" max="1" width="15.46875" customWidth="1"/>
    <col min="2" max="2" width="12.64453125" customWidth="1"/>
    <col min="3" max="3" width="11.56640625" customWidth="1"/>
    <col min="4" max="5" width="12.64453125" customWidth="1"/>
    <col min="6" max="6" width="11.56640625" customWidth="1"/>
    <col min="7" max="7" width="12.64453125" customWidth="1"/>
    <col min="8" max="8" width="9.68359375" customWidth="1"/>
    <col min="9" max="10" width="10.35546875" customWidth="1"/>
    <col min="11" max="11" width="13.98828125" customWidth="1"/>
    <col min="12" max="12" width="15.33203125" customWidth="1"/>
    <col min="13" max="13" width="33.2265625" style="11" customWidth="1"/>
    <col min="14" max="14" width="8.7421875" style="12" hidden="1" customWidth="1"/>
    <col min="15" max="15" width="8.7421875" style="11" hidden="1" customWidth="1"/>
    <col min="16" max="16" width="39.27734375" style="11" hidden="1" customWidth="1"/>
    <col min="17" max="22" width="8.7421875" style="11" hidden="1" customWidth="1"/>
    <col min="23" max="16384" width="14.390625" style="11" hidden="1"/>
  </cols>
  <sheetData>
    <row r="1" spans="1:22" ht="28.5" customHeight="1" x14ac:dyDescent="0.2">
      <c r="A1" s="78" t="str">
        <f>CONCATENATE("Office of the ",MASTER!A1)</f>
        <v>Office of the GOVT. SR. SECONDARY SCHOOL TODARAISINGH DIST- KEKRI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80"/>
      <c r="M1" s="58" t="s">
        <v>61</v>
      </c>
      <c r="O1" s="34"/>
      <c r="Q1" s="34"/>
      <c r="R1" s="34"/>
      <c r="S1" s="34"/>
      <c r="T1" s="34"/>
      <c r="U1" s="34"/>
      <c r="V1" s="34"/>
    </row>
    <row r="2" spans="1:22" ht="23.25" customHeight="1" x14ac:dyDescent="0.3">
      <c r="A2" s="81" t="str">
        <f>CONCATENATE("Difference Sheet of ",MASTER!A3)</f>
        <v>Difference Sheet of DA ARREAR FROM JUL-2023 TO OCT-2023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80"/>
      <c r="M2" s="59"/>
      <c r="O2" s="34"/>
      <c r="Q2" s="34"/>
      <c r="R2" s="34"/>
      <c r="S2" s="34"/>
      <c r="T2" s="34"/>
      <c r="U2" s="34"/>
      <c r="V2" s="34"/>
    </row>
    <row r="3" spans="1:22" ht="15" customHeight="1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8"/>
      <c r="M3" s="59"/>
      <c r="O3" s="34"/>
      <c r="Q3" s="34"/>
      <c r="R3" s="34"/>
      <c r="S3" s="34"/>
      <c r="T3" s="34"/>
      <c r="U3" s="34"/>
      <c r="V3" s="34"/>
    </row>
    <row r="4" spans="1:22" ht="18" customHeight="1" x14ac:dyDescent="0.2">
      <c r="A4" s="19" t="s">
        <v>39</v>
      </c>
      <c r="B4" s="68" t="str">
        <f>MASTER!B5</f>
        <v>EMPLOYEE 01</v>
      </c>
      <c r="C4" s="69"/>
      <c r="D4" s="69"/>
      <c r="E4" s="69"/>
      <c r="F4" s="70"/>
      <c r="G4" s="71" t="s">
        <v>40</v>
      </c>
      <c r="H4" s="72"/>
      <c r="I4" s="68" t="str">
        <f>MASTER!C5</f>
        <v>PRINCIPAL</v>
      </c>
      <c r="J4" s="70"/>
      <c r="K4" s="20"/>
      <c r="L4" s="21"/>
      <c r="M4" s="59"/>
      <c r="O4" s="35"/>
      <c r="Q4" s="35"/>
      <c r="R4" s="35"/>
      <c r="S4" s="35"/>
      <c r="T4" s="35"/>
      <c r="U4" s="35"/>
      <c r="V4" s="35"/>
    </row>
    <row r="5" spans="1:22" ht="17.25" customHeight="1" x14ac:dyDescent="0.25">
      <c r="A5" s="73" t="s">
        <v>41</v>
      </c>
      <c r="B5" s="75" t="s">
        <v>42</v>
      </c>
      <c r="C5" s="76"/>
      <c r="D5" s="77"/>
      <c r="E5" s="65" t="s">
        <v>43</v>
      </c>
      <c r="F5" s="66"/>
      <c r="G5" s="67"/>
      <c r="H5" s="65" t="s">
        <v>44</v>
      </c>
      <c r="I5" s="66"/>
      <c r="J5" s="67"/>
      <c r="K5" s="44" t="s">
        <v>57</v>
      </c>
      <c r="L5" s="63" t="s">
        <v>45</v>
      </c>
      <c r="M5" s="59"/>
      <c r="O5" s="34"/>
      <c r="Q5" s="34"/>
      <c r="R5" s="34"/>
      <c r="S5" s="34"/>
      <c r="T5" s="34"/>
      <c r="U5" s="34"/>
      <c r="V5" s="34"/>
    </row>
    <row r="6" spans="1:22" ht="17.25" customHeight="1" x14ac:dyDescent="0.25">
      <c r="A6" s="74"/>
      <c r="B6" s="22" t="s">
        <v>46</v>
      </c>
      <c r="C6" s="22" t="s">
        <v>47</v>
      </c>
      <c r="D6" s="22" t="s">
        <v>48</v>
      </c>
      <c r="E6" s="23" t="s">
        <v>46</v>
      </c>
      <c r="F6" s="23" t="s">
        <v>47</v>
      </c>
      <c r="G6" s="23" t="s">
        <v>48</v>
      </c>
      <c r="H6" s="23" t="s">
        <v>46</v>
      </c>
      <c r="I6" s="23" t="s">
        <v>47</v>
      </c>
      <c r="J6" s="23" t="s">
        <v>48</v>
      </c>
      <c r="K6" s="45" t="str">
        <f>MASTER!E5</f>
        <v>GPF</v>
      </c>
      <c r="L6" s="64"/>
      <c r="M6" s="59"/>
      <c r="O6" s="34"/>
      <c r="Q6" s="34"/>
      <c r="R6" s="34"/>
      <c r="S6" s="34"/>
      <c r="T6" s="34"/>
      <c r="U6" s="34"/>
      <c r="V6" s="34"/>
    </row>
    <row r="7" spans="1:22" ht="20.25" customHeight="1" x14ac:dyDescent="0.2">
      <c r="A7" s="24">
        <v>45108</v>
      </c>
      <c r="B7" s="25">
        <f>MASTER!D5</f>
        <v>92500</v>
      </c>
      <c r="C7" s="25">
        <f>ROUND(B7*46%,0)</f>
        <v>42550</v>
      </c>
      <c r="D7" s="26">
        <f>SUM(B7:C7)</f>
        <v>135050</v>
      </c>
      <c r="E7" s="25">
        <f>B7</f>
        <v>92500</v>
      </c>
      <c r="F7" s="25">
        <f>ROUND(E7*42%,0)</f>
        <v>38850</v>
      </c>
      <c r="G7" s="26">
        <f>SUM(E7:F7)</f>
        <v>131350</v>
      </c>
      <c r="H7" s="25">
        <f>B7-E7</f>
        <v>0</v>
      </c>
      <c r="I7" s="25">
        <f>C7-F7</f>
        <v>3700</v>
      </c>
      <c r="J7" s="26">
        <f>D7-G7</f>
        <v>3700</v>
      </c>
      <c r="K7" s="27">
        <f>J7</f>
        <v>3700</v>
      </c>
      <c r="L7" s="28">
        <f>J7-SUM(K7:K7)</f>
        <v>0</v>
      </c>
      <c r="M7" s="59"/>
      <c r="O7" s="34"/>
      <c r="Q7" s="34"/>
      <c r="R7" s="34"/>
      <c r="S7" s="34"/>
      <c r="T7" s="34"/>
      <c r="U7" s="34"/>
      <c r="V7" s="34"/>
    </row>
    <row r="8" spans="1:22" ht="20.25" customHeight="1" x14ac:dyDescent="0.2">
      <c r="A8" s="24">
        <v>45139</v>
      </c>
      <c r="B8" s="25">
        <f>B7</f>
        <v>92500</v>
      </c>
      <c r="C8" s="25">
        <f>ROUND(B8*46%,0)</f>
        <v>42550</v>
      </c>
      <c r="D8" s="26">
        <f>SUM(B8:C8)</f>
        <v>135050</v>
      </c>
      <c r="E8" s="25">
        <f>B8</f>
        <v>92500</v>
      </c>
      <c r="F8" s="25">
        <f>ROUND(E8*42%,0)</f>
        <v>38850</v>
      </c>
      <c r="G8" s="26">
        <f>SUM(E8:F8)</f>
        <v>131350</v>
      </c>
      <c r="H8" s="25">
        <f>B8-E8</f>
        <v>0</v>
      </c>
      <c r="I8" s="25">
        <f>C8-F8</f>
        <v>3700</v>
      </c>
      <c r="J8" s="26">
        <f>D8-G8</f>
        <v>3700</v>
      </c>
      <c r="K8" s="27">
        <f>J8</f>
        <v>3700</v>
      </c>
      <c r="L8" s="28">
        <f>J8-SUM(K8:K8)</f>
        <v>0</v>
      </c>
      <c r="M8" s="59"/>
      <c r="O8" s="34"/>
      <c r="Q8" s="34"/>
      <c r="R8" s="34"/>
      <c r="S8" s="34"/>
      <c r="T8" s="34"/>
      <c r="U8" s="34"/>
      <c r="V8" s="34"/>
    </row>
    <row r="9" spans="1:22" ht="20.25" customHeight="1" x14ac:dyDescent="0.2">
      <c r="A9" s="24">
        <v>45170</v>
      </c>
      <c r="B9" s="25">
        <f>B8</f>
        <v>92500</v>
      </c>
      <c r="C9" s="25">
        <f>ROUND(B9*46%,0)</f>
        <v>42550</v>
      </c>
      <c r="D9" s="26">
        <f>SUM(B9:C9)</f>
        <v>135050</v>
      </c>
      <c r="E9" s="25">
        <f>B9</f>
        <v>92500</v>
      </c>
      <c r="F9" s="25">
        <f>ROUND(E9*42%,0)</f>
        <v>38850</v>
      </c>
      <c r="G9" s="26">
        <f>SUM(E9:F9)</f>
        <v>131350</v>
      </c>
      <c r="H9" s="25">
        <f>B9-E9</f>
        <v>0</v>
      </c>
      <c r="I9" s="25">
        <f>C9-F9</f>
        <v>3700</v>
      </c>
      <c r="J9" s="26">
        <f>D9-G9</f>
        <v>3700</v>
      </c>
      <c r="K9" s="27">
        <f>J9</f>
        <v>3700</v>
      </c>
      <c r="L9" s="28">
        <f>J9-SUM(K9:K9)</f>
        <v>0</v>
      </c>
      <c r="M9" s="59"/>
      <c r="O9" s="34"/>
      <c r="Q9" s="34"/>
      <c r="R9" s="34"/>
      <c r="S9" s="34"/>
      <c r="T9" s="34"/>
      <c r="U9" s="34"/>
      <c r="V9" s="34"/>
    </row>
    <row r="10" spans="1:22" ht="20.25" customHeight="1" x14ac:dyDescent="0.2">
      <c r="A10" s="24">
        <v>45200</v>
      </c>
      <c r="B10" s="25">
        <f>B9</f>
        <v>92500</v>
      </c>
      <c r="C10" s="25">
        <f>ROUND(B10*46%,0)</f>
        <v>42550</v>
      </c>
      <c r="D10" s="26">
        <f>SUM(B10:C10)</f>
        <v>135050</v>
      </c>
      <c r="E10" s="25">
        <f>B10</f>
        <v>92500</v>
      </c>
      <c r="F10" s="25">
        <f>ROUND(E10*42%,0)</f>
        <v>38850</v>
      </c>
      <c r="G10" s="26">
        <f>SUM(E10:F10)</f>
        <v>131350</v>
      </c>
      <c r="H10" s="25">
        <f>B10-E10</f>
        <v>0</v>
      </c>
      <c r="I10" s="25">
        <f>C10-F10</f>
        <v>3700</v>
      </c>
      <c r="J10" s="26">
        <f>D10-G10</f>
        <v>3700</v>
      </c>
      <c r="K10" s="27">
        <f>J10</f>
        <v>3700</v>
      </c>
      <c r="L10" s="28">
        <f>J10-SUM(K10:K10)</f>
        <v>0</v>
      </c>
      <c r="M10" s="59"/>
      <c r="O10" s="12"/>
      <c r="Q10" s="12"/>
      <c r="R10" s="12"/>
      <c r="S10" s="12"/>
      <c r="T10" s="12"/>
      <c r="U10" s="12"/>
      <c r="V10" s="12"/>
    </row>
    <row r="11" spans="1:22" ht="23.25" customHeight="1" x14ac:dyDescent="0.2">
      <c r="A11" s="29" t="s">
        <v>48</v>
      </c>
      <c r="B11" s="30">
        <f>SUM(B7:B10)</f>
        <v>370000</v>
      </c>
      <c r="C11" s="30">
        <f>SUM(C7:C10)</f>
        <v>170200</v>
      </c>
      <c r="D11" s="31">
        <f>SUM(D7:D10)</f>
        <v>540200</v>
      </c>
      <c r="E11" s="30">
        <f>SUM(E7:E10)</f>
        <v>370000</v>
      </c>
      <c r="F11" s="30">
        <f>SUM(F7:F10)</f>
        <v>155400</v>
      </c>
      <c r="G11" s="31">
        <f>SUM(G7:G10)</f>
        <v>525400</v>
      </c>
      <c r="H11" s="30">
        <f>SUM(H7:H10)</f>
        <v>0</v>
      </c>
      <c r="I11" s="30">
        <f>SUM(I7:I10)</f>
        <v>14800</v>
      </c>
      <c r="J11" s="31">
        <f>SUM(J7:J10)</f>
        <v>14800</v>
      </c>
      <c r="K11" s="32">
        <f>SUM(K7:K10)</f>
        <v>14800</v>
      </c>
      <c r="L11" s="33">
        <f>SUM(L7:L10)</f>
        <v>0</v>
      </c>
      <c r="M11" s="60"/>
      <c r="O11" s="34"/>
      <c r="Q11" s="34"/>
      <c r="R11" s="34"/>
      <c r="S11" s="34"/>
      <c r="T11" s="34"/>
      <c r="U11" s="34"/>
      <c r="V11" s="34"/>
    </row>
    <row r="12" spans="1:22" ht="15" customHeight="1" x14ac:dyDescent="0.2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61" t="s">
        <v>54</v>
      </c>
      <c r="O12" s="34"/>
      <c r="Q12" s="34"/>
      <c r="R12" s="34"/>
      <c r="S12" s="34"/>
      <c r="T12" s="34"/>
      <c r="U12" s="34"/>
      <c r="V12" s="34"/>
    </row>
    <row r="13" spans="1:22" ht="15" customHeight="1" x14ac:dyDescent="0.2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62"/>
      <c r="O13" s="34"/>
      <c r="Q13" s="34"/>
      <c r="R13" s="34"/>
      <c r="S13" s="34"/>
      <c r="T13" s="34"/>
      <c r="U13" s="34"/>
      <c r="V13" s="34"/>
    </row>
    <row r="14" spans="1:22" ht="15" customHeight="1" x14ac:dyDescent="0.2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62"/>
      <c r="O14" s="12"/>
      <c r="Q14" s="12"/>
      <c r="R14" s="12"/>
      <c r="S14" s="12"/>
      <c r="T14" s="12"/>
      <c r="U14" s="12"/>
      <c r="V14" s="12"/>
    </row>
    <row r="15" spans="1:22" ht="15" customHeight="1" x14ac:dyDescent="0.2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62"/>
      <c r="O15" s="34"/>
      <c r="Q15" s="34"/>
      <c r="R15" s="34"/>
      <c r="S15" s="34"/>
      <c r="T15" s="34"/>
      <c r="U15" s="34"/>
      <c r="V15" s="34"/>
    </row>
    <row r="16" spans="1:22" ht="15" customHeight="1" x14ac:dyDescent="0.2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62"/>
      <c r="O16" s="34"/>
      <c r="P16" s="34"/>
      <c r="Q16" s="34"/>
      <c r="R16" s="34"/>
      <c r="S16" s="34"/>
      <c r="T16" s="34"/>
      <c r="U16" s="34"/>
      <c r="V16" s="34"/>
    </row>
    <row r="17" spans="1:22" ht="18" customHeight="1" x14ac:dyDescent="0.2">
      <c r="A17" s="19" t="s">
        <v>39</v>
      </c>
      <c r="B17" s="68" t="str">
        <f>MASTER!B6</f>
        <v>EMPLOYEE 02</v>
      </c>
      <c r="C17" s="69"/>
      <c r="D17" s="69"/>
      <c r="E17" s="69"/>
      <c r="F17" s="70"/>
      <c r="G17" s="71" t="s">
        <v>40</v>
      </c>
      <c r="H17" s="72"/>
      <c r="I17" s="68" t="str">
        <f>MASTER!C6</f>
        <v>VICE PRINCIPAL</v>
      </c>
      <c r="J17" s="70"/>
      <c r="K17" s="20"/>
      <c r="L17" s="21"/>
      <c r="M17" s="62"/>
      <c r="O17" s="35"/>
      <c r="P17" s="35"/>
      <c r="Q17" s="35"/>
      <c r="R17" s="35"/>
      <c r="S17" s="35"/>
      <c r="T17" s="35"/>
      <c r="U17" s="35"/>
      <c r="V17" s="35"/>
    </row>
    <row r="18" spans="1:22" ht="18" x14ac:dyDescent="0.25">
      <c r="A18" s="73" t="s">
        <v>41</v>
      </c>
      <c r="B18" s="75" t="s">
        <v>42</v>
      </c>
      <c r="C18" s="76"/>
      <c r="D18" s="77"/>
      <c r="E18" s="65" t="s">
        <v>43</v>
      </c>
      <c r="F18" s="66"/>
      <c r="G18" s="67"/>
      <c r="H18" s="65" t="s">
        <v>44</v>
      </c>
      <c r="I18" s="66"/>
      <c r="J18" s="67"/>
      <c r="K18" s="44" t="s">
        <v>57</v>
      </c>
      <c r="L18" s="63" t="s">
        <v>45</v>
      </c>
      <c r="O18" s="34"/>
      <c r="P18" s="34"/>
      <c r="Q18" s="34"/>
      <c r="R18" s="34"/>
      <c r="S18" s="34"/>
      <c r="T18" s="34"/>
      <c r="U18" s="34"/>
      <c r="V18" s="34"/>
    </row>
    <row r="19" spans="1:22" ht="18" x14ac:dyDescent="0.25">
      <c r="A19" s="74"/>
      <c r="B19" s="22" t="s">
        <v>46</v>
      </c>
      <c r="C19" s="22" t="s">
        <v>47</v>
      </c>
      <c r="D19" s="22" t="s">
        <v>48</v>
      </c>
      <c r="E19" s="23" t="s">
        <v>46</v>
      </c>
      <c r="F19" s="23" t="s">
        <v>47</v>
      </c>
      <c r="G19" s="23" t="s">
        <v>48</v>
      </c>
      <c r="H19" s="23" t="s">
        <v>46</v>
      </c>
      <c r="I19" s="23" t="s">
        <v>47</v>
      </c>
      <c r="J19" s="23" t="s">
        <v>48</v>
      </c>
      <c r="K19" s="45" t="str">
        <f>MASTER!E6</f>
        <v>GPF 2004</v>
      </c>
      <c r="L19" s="64"/>
      <c r="O19" s="34"/>
      <c r="P19" s="34"/>
      <c r="Q19" s="34"/>
      <c r="R19" s="34"/>
      <c r="S19" s="34"/>
      <c r="T19" s="34"/>
      <c r="U19" s="34"/>
      <c r="V19" s="34"/>
    </row>
    <row r="20" spans="1:22" ht="20.25" customHeight="1" x14ac:dyDescent="0.2">
      <c r="A20" s="24">
        <v>45108</v>
      </c>
      <c r="B20" s="25">
        <f>MASTER!D6</f>
        <v>90000</v>
      </c>
      <c r="C20" s="25">
        <f>ROUND(B20*46%,0)</f>
        <v>41400</v>
      </c>
      <c r="D20" s="26">
        <f>SUM(B20:C20)</f>
        <v>131400</v>
      </c>
      <c r="E20" s="25">
        <f>B20</f>
        <v>90000</v>
      </c>
      <c r="F20" s="25">
        <f>ROUND(E20*42%,0)</f>
        <v>37800</v>
      </c>
      <c r="G20" s="26">
        <f>SUM(E20:F20)</f>
        <v>127800</v>
      </c>
      <c r="H20" s="25">
        <f>B20-E20</f>
        <v>0</v>
      </c>
      <c r="I20" s="25">
        <f>C20-F20</f>
        <v>3600</v>
      </c>
      <c r="J20" s="26">
        <f>D20-G20</f>
        <v>3600</v>
      </c>
      <c r="K20" s="27">
        <f>J20</f>
        <v>3600</v>
      </c>
      <c r="L20" s="28">
        <f>J20-SUM(K20:K20)</f>
        <v>0</v>
      </c>
      <c r="O20" s="34"/>
      <c r="P20" s="34"/>
      <c r="Q20" s="34"/>
      <c r="R20" s="34"/>
      <c r="S20" s="34"/>
      <c r="T20" s="34"/>
      <c r="U20" s="34"/>
      <c r="V20" s="34"/>
    </row>
    <row r="21" spans="1:22" ht="20.25" customHeight="1" x14ac:dyDescent="0.2">
      <c r="A21" s="24">
        <v>45139</v>
      </c>
      <c r="B21" s="25">
        <f>B20</f>
        <v>90000</v>
      </c>
      <c r="C21" s="25">
        <f>ROUND(B21*46%,0)</f>
        <v>41400</v>
      </c>
      <c r="D21" s="26">
        <f>SUM(B21:C21)</f>
        <v>131400</v>
      </c>
      <c r="E21" s="25">
        <f>B21</f>
        <v>90000</v>
      </c>
      <c r="F21" s="25">
        <f>ROUND(E21*42%,0)</f>
        <v>37800</v>
      </c>
      <c r="G21" s="26">
        <f>SUM(E21:F21)</f>
        <v>127800</v>
      </c>
      <c r="H21" s="25">
        <f>B21-E21</f>
        <v>0</v>
      </c>
      <c r="I21" s="25">
        <f>C21-F21</f>
        <v>3600</v>
      </c>
      <c r="J21" s="26">
        <f>D21-G21</f>
        <v>3600</v>
      </c>
      <c r="K21" s="27">
        <f>J21</f>
        <v>3600</v>
      </c>
      <c r="L21" s="28">
        <f>J21-SUM(K21:K21)</f>
        <v>0</v>
      </c>
      <c r="O21" s="34"/>
      <c r="P21" s="34"/>
      <c r="Q21" s="34"/>
      <c r="R21" s="34"/>
      <c r="S21" s="34"/>
      <c r="T21" s="34"/>
      <c r="U21" s="34"/>
      <c r="V21" s="34"/>
    </row>
    <row r="22" spans="1:22" ht="20.25" customHeight="1" x14ac:dyDescent="0.2">
      <c r="A22" s="24">
        <v>45170</v>
      </c>
      <c r="B22" s="25">
        <f>B21</f>
        <v>90000</v>
      </c>
      <c r="C22" s="25">
        <f>ROUND(B22*46%,0)</f>
        <v>41400</v>
      </c>
      <c r="D22" s="26">
        <f>SUM(B22:C22)</f>
        <v>131400</v>
      </c>
      <c r="E22" s="25">
        <f>B22</f>
        <v>90000</v>
      </c>
      <c r="F22" s="25">
        <f>ROUND(E22*42%,0)</f>
        <v>37800</v>
      </c>
      <c r="G22" s="26">
        <f>SUM(E22:F22)</f>
        <v>127800</v>
      </c>
      <c r="H22" s="25">
        <f>B22-E22</f>
        <v>0</v>
      </c>
      <c r="I22" s="25">
        <f>C22-F22</f>
        <v>3600</v>
      </c>
      <c r="J22" s="26">
        <f>D22-G22</f>
        <v>3600</v>
      </c>
      <c r="K22" s="27">
        <f>J22</f>
        <v>3600</v>
      </c>
      <c r="L22" s="28">
        <f>J22-SUM(K22:K22)</f>
        <v>0</v>
      </c>
      <c r="O22" s="34"/>
      <c r="P22" s="34"/>
      <c r="Q22" s="34"/>
      <c r="R22" s="34"/>
      <c r="S22" s="34"/>
      <c r="T22" s="34"/>
      <c r="U22" s="34"/>
      <c r="V22" s="34"/>
    </row>
    <row r="23" spans="1:22" ht="20.25" customHeight="1" x14ac:dyDescent="0.2">
      <c r="A23" s="24">
        <v>45200</v>
      </c>
      <c r="B23" s="25">
        <f>B22</f>
        <v>90000</v>
      </c>
      <c r="C23" s="25">
        <f>ROUND(B23*46%,0)</f>
        <v>41400</v>
      </c>
      <c r="D23" s="26">
        <f>SUM(B23:C23)</f>
        <v>131400</v>
      </c>
      <c r="E23" s="25">
        <f>B23</f>
        <v>90000</v>
      </c>
      <c r="F23" s="25">
        <f>ROUND(E23*42%,0)</f>
        <v>37800</v>
      </c>
      <c r="G23" s="26">
        <f>SUM(E23:F23)</f>
        <v>127800</v>
      </c>
      <c r="H23" s="25">
        <f>B23-E23</f>
        <v>0</v>
      </c>
      <c r="I23" s="25">
        <f>C23-F23</f>
        <v>3600</v>
      </c>
      <c r="J23" s="26">
        <f>D23-G23</f>
        <v>3600</v>
      </c>
      <c r="K23" s="27">
        <f>J23</f>
        <v>3600</v>
      </c>
      <c r="L23" s="28">
        <f>J23-SUM(K23:K23)</f>
        <v>0</v>
      </c>
      <c r="O23" s="12"/>
      <c r="P23" s="12"/>
      <c r="Q23" s="12"/>
      <c r="R23" s="12"/>
      <c r="S23" s="12"/>
      <c r="T23" s="12"/>
      <c r="U23" s="12"/>
      <c r="V23" s="12"/>
    </row>
    <row r="24" spans="1:22" ht="23.25" customHeight="1" x14ac:dyDescent="0.2">
      <c r="A24" s="29" t="s">
        <v>48</v>
      </c>
      <c r="B24" s="30">
        <f>SUM(B20:B23)</f>
        <v>360000</v>
      </c>
      <c r="C24" s="30">
        <f>SUM(C20:C23)</f>
        <v>165600</v>
      </c>
      <c r="D24" s="31">
        <f>SUM(D20:D23)</f>
        <v>525600</v>
      </c>
      <c r="E24" s="30">
        <f>SUM(E20:E23)</f>
        <v>360000</v>
      </c>
      <c r="F24" s="30">
        <f>SUM(F20:F23)</f>
        <v>151200</v>
      </c>
      <c r="G24" s="31">
        <f>SUM(G20:G23)</f>
        <v>511200</v>
      </c>
      <c r="H24" s="30">
        <f>SUM(H20:H23)</f>
        <v>0</v>
      </c>
      <c r="I24" s="30">
        <f>SUM(I20:I23)</f>
        <v>14400</v>
      </c>
      <c r="J24" s="31">
        <f>SUM(J20:J23)</f>
        <v>14400</v>
      </c>
      <c r="K24" s="32">
        <f>SUM(K20:K23)</f>
        <v>14400</v>
      </c>
      <c r="L24" s="33">
        <f>SUM(L20:L23)</f>
        <v>0</v>
      </c>
      <c r="O24" s="34"/>
      <c r="P24" s="34"/>
      <c r="Q24" s="34"/>
      <c r="R24" s="34"/>
      <c r="S24" s="34"/>
      <c r="T24" s="34"/>
      <c r="U24" s="34"/>
      <c r="V24" s="34"/>
    </row>
    <row r="25" spans="1:22" ht="15" customHeight="1" x14ac:dyDescent="0.2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O25" s="34"/>
      <c r="P25" s="34"/>
      <c r="Q25" s="34"/>
      <c r="R25" s="34"/>
      <c r="S25" s="34"/>
      <c r="T25" s="34"/>
      <c r="U25" s="34"/>
      <c r="V25" s="34"/>
    </row>
    <row r="26" spans="1:22" ht="15" customHeight="1" x14ac:dyDescent="0.2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O26" s="12"/>
      <c r="P26" s="12"/>
      <c r="Q26" s="12"/>
      <c r="R26" s="12"/>
      <c r="S26" s="12"/>
      <c r="T26" s="12"/>
      <c r="U26" s="12"/>
      <c r="V26" s="12"/>
    </row>
    <row r="27" spans="1:22" ht="15" customHeight="1" x14ac:dyDescent="0.2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O27" s="34"/>
      <c r="P27" s="34"/>
      <c r="Q27" s="34"/>
      <c r="R27" s="34"/>
      <c r="S27" s="34"/>
      <c r="T27" s="34"/>
      <c r="U27" s="34"/>
      <c r="V27" s="34"/>
    </row>
    <row r="28" spans="1:22" ht="1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O28" s="34"/>
      <c r="P28" s="34"/>
      <c r="Q28" s="34"/>
      <c r="R28" s="34"/>
      <c r="S28" s="34"/>
      <c r="T28" s="34"/>
      <c r="U28" s="34"/>
      <c r="V28" s="34"/>
    </row>
    <row r="29" spans="1:22" ht="15" customHeight="1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O29" s="34"/>
      <c r="P29" s="34"/>
      <c r="Q29" s="34"/>
      <c r="R29" s="34"/>
      <c r="S29" s="34"/>
      <c r="T29" s="34"/>
      <c r="U29" s="34"/>
      <c r="V29" s="34"/>
    </row>
    <row r="30" spans="1:22" ht="18" customHeight="1" x14ac:dyDescent="0.2">
      <c r="A30" s="19" t="s">
        <v>39</v>
      </c>
      <c r="B30" s="68" t="str">
        <f>MASTER!B7</f>
        <v>EMPLOYEE 03</v>
      </c>
      <c r="C30" s="69"/>
      <c r="D30" s="69"/>
      <c r="E30" s="69"/>
      <c r="F30" s="70"/>
      <c r="G30" s="71" t="s">
        <v>40</v>
      </c>
      <c r="H30" s="72"/>
      <c r="I30" s="68" t="str">
        <f>MASTER!C7</f>
        <v>LECTURER</v>
      </c>
      <c r="J30" s="70"/>
      <c r="K30" s="20"/>
      <c r="L30" s="21"/>
      <c r="O30" s="35"/>
      <c r="P30" s="35"/>
      <c r="Q30" s="35"/>
      <c r="R30" s="35"/>
      <c r="S30" s="35"/>
      <c r="T30" s="35"/>
      <c r="U30" s="35"/>
      <c r="V30" s="35"/>
    </row>
    <row r="31" spans="1:22" ht="18" x14ac:dyDescent="0.25">
      <c r="A31" s="73" t="s">
        <v>41</v>
      </c>
      <c r="B31" s="75" t="s">
        <v>42</v>
      </c>
      <c r="C31" s="76"/>
      <c r="D31" s="77"/>
      <c r="E31" s="65" t="s">
        <v>43</v>
      </c>
      <c r="F31" s="66"/>
      <c r="G31" s="67"/>
      <c r="H31" s="65" t="s">
        <v>44</v>
      </c>
      <c r="I31" s="66"/>
      <c r="J31" s="67"/>
      <c r="K31" s="44" t="s">
        <v>57</v>
      </c>
      <c r="L31" s="63" t="s">
        <v>45</v>
      </c>
      <c r="O31" s="34"/>
      <c r="P31" s="34"/>
      <c r="Q31" s="34"/>
      <c r="R31" s="34"/>
      <c r="S31" s="34"/>
      <c r="T31" s="34"/>
      <c r="U31" s="34"/>
      <c r="V31" s="34"/>
    </row>
    <row r="32" spans="1:22" ht="18" x14ac:dyDescent="0.25">
      <c r="A32" s="74"/>
      <c r="B32" s="22" t="s">
        <v>46</v>
      </c>
      <c r="C32" s="22" t="s">
        <v>47</v>
      </c>
      <c r="D32" s="22" t="s">
        <v>48</v>
      </c>
      <c r="E32" s="23" t="s">
        <v>46</v>
      </c>
      <c r="F32" s="23" t="s">
        <v>47</v>
      </c>
      <c r="G32" s="23" t="s">
        <v>48</v>
      </c>
      <c r="H32" s="23" t="s">
        <v>46</v>
      </c>
      <c r="I32" s="23" t="s">
        <v>47</v>
      </c>
      <c r="J32" s="23" t="s">
        <v>48</v>
      </c>
      <c r="K32" s="45" t="str">
        <f>MASTER!E7</f>
        <v>GPF SAB</v>
      </c>
      <c r="L32" s="64"/>
      <c r="O32" s="34"/>
      <c r="P32" s="34"/>
      <c r="Q32" s="34"/>
      <c r="R32" s="34"/>
      <c r="S32" s="34"/>
      <c r="T32" s="34"/>
      <c r="U32" s="34"/>
      <c r="V32" s="34"/>
    </row>
    <row r="33" spans="1:22" ht="20.25" customHeight="1" x14ac:dyDescent="0.2">
      <c r="A33" s="24">
        <v>45108</v>
      </c>
      <c r="B33" s="25">
        <f>MASTER!D7</f>
        <v>85100</v>
      </c>
      <c r="C33" s="25">
        <f>ROUND(B33*46%,0)</f>
        <v>39146</v>
      </c>
      <c r="D33" s="26">
        <f>SUM(B33:C33)</f>
        <v>124246</v>
      </c>
      <c r="E33" s="25">
        <f>B33</f>
        <v>85100</v>
      </c>
      <c r="F33" s="25">
        <f>ROUND(E33*42%,0)</f>
        <v>35742</v>
      </c>
      <c r="G33" s="26">
        <f>SUM(E33:F33)</f>
        <v>120842</v>
      </c>
      <c r="H33" s="25">
        <f>B33-E33</f>
        <v>0</v>
      </c>
      <c r="I33" s="25">
        <f>C33-F33</f>
        <v>3404</v>
      </c>
      <c r="J33" s="26">
        <f>D33-G33</f>
        <v>3404</v>
      </c>
      <c r="K33" s="27">
        <f>J33</f>
        <v>3404</v>
      </c>
      <c r="L33" s="28">
        <f>J33-SUM(K33:K33)</f>
        <v>0</v>
      </c>
      <c r="O33" s="34"/>
      <c r="P33" s="34"/>
      <c r="Q33" s="34"/>
      <c r="R33" s="34"/>
      <c r="S33" s="34"/>
      <c r="T33" s="34"/>
      <c r="U33" s="34"/>
      <c r="V33" s="34"/>
    </row>
    <row r="34" spans="1:22" ht="20.25" customHeight="1" x14ac:dyDescent="0.2">
      <c r="A34" s="24">
        <v>45139</v>
      </c>
      <c r="B34" s="25">
        <f>B33</f>
        <v>85100</v>
      </c>
      <c r="C34" s="25">
        <f>ROUND(B34*46%,0)</f>
        <v>39146</v>
      </c>
      <c r="D34" s="26">
        <f>SUM(B34:C34)</f>
        <v>124246</v>
      </c>
      <c r="E34" s="25">
        <f>B34</f>
        <v>85100</v>
      </c>
      <c r="F34" s="25">
        <f>ROUND(E34*42%,0)</f>
        <v>35742</v>
      </c>
      <c r="G34" s="26">
        <f>SUM(E34:F34)</f>
        <v>120842</v>
      </c>
      <c r="H34" s="25">
        <f>B34-E34</f>
        <v>0</v>
      </c>
      <c r="I34" s="25">
        <f>C34-F34</f>
        <v>3404</v>
      </c>
      <c r="J34" s="26">
        <f>D34-G34</f>
        <v>3404</v>
      </c>
      <c r="K34" s="27">
        <f>J34</f>
        <v>3404</v>
      </c>
      <c r="L34" s="28">
        <f>J34-SUM(K34:K34)</f>
        <v>0</v>
      </c>
      <c r="O34" s="34"/>
      <c r="P34" s="34"/>
      <c r="Q34" s="34"/>
      <c r="R34" s="34"/>
      <c r="S34" s="34"/>
      <c r="T34" s="34"/>
      <c r="U34" s="34"/>
      <c r="V34" s="34"/>
    </row>
    <row r="35" spans="1:22" ht="20.25" customHeight="1" x14ac:dyDescent="0.2">
      <c r="A35" s="24">
        <v>45170</v>
      </c>
      <c r="B35" s="25">
        <f>B34</f>
        <v>85100</v>
      </c>
      <c r="C35" s="25">
        <f>ROUND(B35*46%,0)</f>
        <v>39146</v>
      </c>
      <c r="D35" s="26">
        <f>SUM(B35:C35)</f>
        <v>124246</v>
      </c>
      <c r="E35" s="25">
        <f>B35</f>
        <v>85100</v>
      </c>
      <c r="F35" s="25">
        <f>ROUND(E35*42%,0)</f>
        <v>35742</v>
      </c>
      <c r="G35" s="26">
        <f>SUM(E35:F35)</f>
        <v>120842</v>
      </c>
      <c r="H35" s="25">
        <f>B35-E35</f>
        <v>0</v>
      </c>
      <c r="I35" s="25">
        <f>C35-F35</f>
        <v>3404</v>
      </c>
      <c r="J35" s="26">
        <f>D35-G35</f>
        <v>3404</v>
      </c>
      <c r="K35" s="27">
        <f>J35</f>
        <v>3404</v>
      </c>
      <c r="L35" s="28">
        <f>J35-SUM(K35:K35)</f>
        <v>0</v>
      </c>
      <c r="O35" s="34"/>
      <c r="P35" s="34"/>
      <c r="Q35" s="34"/>
      <c r="R35" s="34"/>
      <c r="S35" s="34"/>
      <c r="T35" s="34"/>
      <c r="U35" s="34"/>
      <c r="V35" s="34"/>
    </row>
    <row r="36" spans="1:22" ht="20.25" customHeight="1" x14ac:dyDescent="0.2">
      <c r="A36" s="24">
        <v>45200</v>
      </c>
      <c r="B36" s="25">
        <f>B35</f>
        <v>85100</v>
      </c>
      <c r="C36" s="25">
        <f>ROUND(B36*46%,0)</f>
        <v>39146</v>
      </c>
      <c r="D36" s="26">
        <f>SUM(B36:C36)</f>
        <v>124246</v>
      </c>
      <c r="E36" s="25">
        <f>B36</f>
        <v>85100</v>
      </c>
      <c r="F36" s="25">
        <f>ROUND(E36*42%,0)</f>
        <v>35742</v>
      </c>
      <c r="G36" s="26">
        <f>SUM(E36:F36)</f>
        <v>120842</v>
      </c>
      <c r="H36" s="25">
        <f>B36-E36</f>
        <v>0</v>
      </c>
      <c r="I36" s="25">
        <f>C36-F36</f>
        <v>3404</v>
      </c>
      <c r="J36" s="26">
        <f>D36-G36</f>
        <v>3404</v>
      </c>
      <c r="K36" s="27">
        <f>J36</f>
        <v>3404</v>
      </c>
      <c r="L36" s="28">
        <f>J36-SUM(K36:K36)</f>
        <v>0</v>
      </c>
      <c r="O36" s="12"/>
      <c r="P36" s="12"/>
      <c r="Q36" s="12"/>
      <c r="R36" s="12"/>
      <c r="S36" s="12"/>
      <c r="T36" s="12"/>
      <c r="U36" s="12"/>
      <c r="V36" s="12"/>
    </row>
    <row r="37" spans="1:22" ht="23.25" customHeight="1" x14ac:dyDescent="0.2">
      <c r="A37" s="29" t="s">
        <v>48</v>
      </c>
      <c r="B37" s="30">
        <f>SUM(B33:B36)</f>
        <v>340400</v>
      </c>
      <c r="C37" s="30">
        <f>SUM(C33:C36)</f>
        <v>156584</v>
      </c>
      <c r="D37" s="31">
        <f>SUM(D33:D36)</f>
        <v>496984</v>
      </c>
      <c r="E37" s="30">
        <f>SUM(E33:E36)</f>
        <v>340400</v>
      </c>
      <c r="F37" s="30">
        <f>SUM(F33:F36)</f>
        <v>142968</v>
      </c>
      <c r="G37" s="31">
        <f>SUM(G33:G36)</f>
        <v>483368</v>
      </c>
      <c r="H37" s="30">
        <f>SUM(H33:H36)</f>
        <v>0</v>
      </c>
      <c r="I37" s="30">
        <f>SUM(I33:I36)</f>
        <v>13616</v>
      </c>
      <c r="J37" s="31">
        <f>SUM(J33:J36)</f>
        <v>13616</v>
      </c>
      <c r="K37" s="32">
        <f>SUM(K33:K36)</f>
        <v>13616</v>
      </c>
      <c r="L37" s="33">
        <f>SUM(L33:L36)</f>
        <v>0</v>
      </c>
      <c r="O37" s="34"/>
      <c r="P37" s="34"/>
      <c r="Q37" s="34"/>
      <c r="R37" s="34"/>
      <c r="S37" s="34"/>
      <c r="T37" s="34"/>
      <c r="U37" s="34"/>
      <c r="V37" s="34"/>
    </row>
    <row r="38" spans="1:22" ht="15" customHeight="1" x14ac:dyDescent="0.2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O38" s="34"/>
      <c r="P38" s="34"/>
      <c r="Q38" s="34"/>
      <c r="R38" s="34"/>
      <c r="S38" s="34"/>
      <c r="T38" s="34"/>
      <c r="U38" s="34"/>
      <c r="V38" s="34"/>
    </row>
    <row r="39" spans="1:22" ht="15" customHeight="1" x14ac:dyDescent="0.2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O39" s="34"/>
      <c r="P39" s="34"/>
      <c r="Q39" s="34"/>
      <c r="R39" s="34"/>
      <c r="S39" s="34"/>
      <c r="T39" s="34"/>
      <c r="U39" s="34"/>
      <c r="V39" s="34"/>
    </row>
    <row r="40" spans="1:22" ht="15" customHeight="1" x14ac:dyDescent="0.2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O40" s="34"/>
      <c r="P40" s="34"/>
      <c r="Q40" s="34"/>
      <c r="R40" s="34"/>
      <c r="S40" s="34"/>
      <c r="T40" s="34"/>
      <c r="U40" s="34"/>
      <c r="V40" s="34"/>
    </row>
    <row r="41" spans="1:22" ht="15" customHeight="1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O41" s="34"/>
      <c r="P41" s="34"/>
      <c r="Q41" s="34"/>
      <c r="R41" s="34"/>
      <c r="S41" s="34"/>
      <c r="T41" s="34"/>
      <c r="U41" s="34"/>
      <c r="V41" s="34"/>
    </row>
    <row r="42" spans="1:22" ht="18" customHeight="1" x14ac:dyDescent="0.2">
      <c r="A42" s="19" t="s">
        <v>39</v>
      </c>
      <c r="B42" s="68" t="str">
        <f>MASTER!B8</f>
        <v>EMPLOYEE 04</v>
      </c>
      <c r="C42" s="69"/>
      <c r="D42" s="69"/>
      <c r="E42" s="69"/>
      <c r="F42" s="70"/>
      <c r="G42" s="71" t="s">
        <v>40</v>
      </c>
      <c r="H42" s="72"/>
      <c r="I42" s="68" t="str">
        <f>MASTER!C8</f>
        <v>LECTURER</v>
      </c>
      <c r="J42" s="70"/>
      <c r="K42" s="20"/>
      <c r="L42" s="21"/>
      <c r="O42" s="35"/>
      <c r="P42" s="35"/>
      <c r="Q42" s="35"/>
      <c r="R42" s="35"/>
      <c r="S42" s="35"/>
      <c r="T42" s="35"/>
      <c r="U42" s="35"/>
      <c r="V42" s="35"/>
    </row>
    <row r="43" spans="1:22" ht="18" x14ac:dyDescent="0.25">
      <c r="A43" s="73" t="s">
        <v>41</v>
      </c>
      <c r="B43" s="75" t="s">
        <v>42</v>
      </c>
      <c r="C43" s="76"/>
      <c r="D43" s="77"/>
      <c r="E43" s="65" t="s">
        <v>43</v>
      </c>
      <c r="F43" s="66"/>
      <c r="G43" s="67"/>
      <c r="H43" s="65" t="s">
        <v>44</v>
      </c>
      <c r="I43" s="66"/>
      <c r="J43" s="67"/>
      <c r="K43" s="44" t="s">
        <v>57</v>
      </c>
      <c r="L43" s="63" t="s">
        <v>45</v>
      </c>
      <c r="O43" s="34"/>
      <c r="P43" s="34"/>
      <c r="Q43" s="34"/>
      <c r="R43" s="34"/>
      <c r="S43" s="34"/>
      <c r="T43" s="34"/>
      <c r="U43" s="34"/>
      <c r="V43" s="34"/>
    </row>
    <row r="44" spans="1:22" ht="18" x14ac:dyDescent="0.25">
      <c r="A44" s="74"/>
      <c r="B44" s="22" t="s">
        <v>46</v>
      </c>
      <c r="C44" s="22" t="s">
        <v>47</v>
      </c>
      <c r="D44" s="22" t="s">
        <v>48</v>
      </c>
      <c r="E44" s="23" t="s">
        <v>46</v>
      </c>
      <c r="F44" s="23" t="s">
        <v>47</v>
      </c>
      <c r="G44" s="23" t="s">
        <v>48</v>
      </c>
      <c r="H44" s="23" t="s">
        <v>46</v>
      </c>
      <c r="I44" s="23" t="s">
        <v>47</v>
      </c>
      <c r="J44" s="23" t="s">
        <v>48</v>
      </c>
      <c r="K44" s="45" t="str">
        <f>MASTER!E8</f>
        <v>GPF</v>
      </c>
      <c r="L44" s="64"/>
      <c r="O44" s="34"/>
      <c r="P44" s="34"/>
      <c r="Q44" s="34"/>
      <c r="R44" s="34"/>
      <c r="S44" s="34"/>
      <c r="T44" s="34"/>
      <c r="U44" s="34"/>
      <c r="V44" s="34"/>
    </row>
    <row r="45" spans="1:22" ht="20.25" customHeight="1" x14ac:dyDescent="0.2">
      <c r="A45" s="24">
        <v>45108</v>
      </c>
      <c r="B45" s="25">
        <f>MASTER!D8</f>
        <v>71300</v>
      </c>
      <c r="C45" s="25">
        <f>ROUND(B45*46%,0)</f>
        <v>32798</v>
      </c>
      <c r="D45" s="26">
        <f>SUM(B45:C45)</f>
        <v>104098</v>
      </c>
      <c r="E45" s="25">
        <f>B45</f>
        <v>71300</v>
      </c>
      <c r="F45" s="25">
        <f>ROUND(E45*42%,0)</f>
        <v>29946</v>
      </c>
      <c r="G45" s="26">
        <f>SUM(E45:F45)</f>
        <v>101246</v>
      </c>
      <c r="H45" s="25">
        <f>B45-E45</f>
        <v>0</v>
      </c>
      <c r="I45" s="25">
        <f>C45-F45</f>
        <v>2852</v>
      </c>
      <c r="J45" s="26">
        <f>D45-G45</f>
        <v>2852</v>
      </c>
      <c r="K45" s="27">
        <f>J45</f>
        <v>2852</v>
      </c>
      <c r="L45" s="28">
        <f>J45-SUM(K45:K45)</f>
        <v>0</v>
      </c>
      <c r="O45" s="34"/>
      <c r="P45" s="34"/>
      <c r="Q45" s="34"/>
      <c r="R45" s="34"/>
      <c r="S45" s="34"/>
      <c r="T45" s="34"/>
      <c r="U45" s="34"/>
      <c r="V45" s="34"/>
    </row>
    <row r="46" spans="1:22" ht="20.25" customHeight="1" x14ac:dyDescent="0.2">
      <c r="A46" s="24">
        <v>45139</v>
      </c>
      <c r="B46" s="25">
        <f>B45</f>
        <v>71300</v>
      </c>
      <c r="C46" s="25">
        <f>ROUND(B46*46%,0)</f>
        <v>32798</v>
      </c>
      <c r="D46" s="26">
        <f>SUM(B46:C46)</f>
        <v>104098</v>
      </c>
      <c r="E46" s="25">
        <f>B46</f>
        <v>71300</v>
      </c>
      <c r="F46" s="25">
        <f>ROUND(E46*42%,0)</f>
        <v>29946</v>
      </c>
      <c r="G46" s="26">
        <f>SUM(E46:F46)</f>
        <v>101246</v>
      </c>
      <c r="H46" s="25">
        <f>B46-E46</f>
        <v>0</v>
      </c>
      <c r="I46" s="25">
        <f>C46-F46</f>
        <v>2852</v>
      </c>
      <c r="J46" s="26">
        <f>D46-G46</f>
        <v>2852</v>
      </c>
      <c r="K46" s="27">
        <f>J46</f>
        <v>2852</v>
      </c>
      <c r="L46" s="28">
        <f>J46-SUM(K46:K46)</f>
        <v>0</v>
      </c>
      <c r="O46" s="34"/>
      <c r="P46" s="34"/>
      <c r="Q46" s="34"/>
      <c r="R46" s="34"/>
      <c r="S46" s="34"/>
      <c r="T46" s="34"/>
      <c r="U46" s="34"/>
      <c r="V46" s="34"/>
    </row>
    <row r="47" spans="1:22" ht="20.25" customHeight="1" x14ac:dyDescent="0.2">
      <c r="A47" s="24">
        <v>45170</v>
      </c>
      <c r="B47" s="25">
        <f>B46</f>
        <v>71300</v>
      </c>
      <c r="C47" s="25">
        <f>ROUND(B47*46%,0)</f>
        <v>32798</v>
      </c>
      <c r="D47" s="26">
        <f>SUM(B47:C47)</f>
        <v>104098</v>
      </c>
      <c r="E47" s="25">
        <f>B47</f>
        <v>71300</v>
      </c>
      <c r="F47" s="25">
        <f>ROUND(E47*42%,0)</f>
        <v>29946</v>
      </c>
      <c r="G47" s="26">
        <f>SUM(E47:F47)</f>
        <v>101246</v>
      </c>
      <c r="H47" s="25">
        <f>B47-E47</f>
        <v>0</v>
      </c>
      <c r="I47" s="25">
        <f>C47-F47</f>
        <v>2852</v>
      </c>
      <c r="J47" s="26">
        <f>D47-G47</f>
        <v>2852</v>
      </c>
      <c r="K47" s="27">
        <f>J47</f>
        <v>2852</v>
      </c>
      <c r="L47" s="28">
        <f>J47-SUM(K47:K47)</f>
        <v>0</v>
      </c>
      <c r="O47" s="34"/>
      <c r="P47" s="34"/>
      <c r="Q47" s="34"/>
      <c r="R47" s="34"/>
      <c r="S47" s="34"/>
      <c r="T47" s="34"/>
      <c r="U47" s="34"/>
      <c r="V47" s="34"/>
    </row>
    <row r="48" spans="1:22" ht="20.25" customHeight="1" x14ac:dyDescent="0.2">
      <c r="A48" s="24">
        <v>45200</v>
      </c>
      <c r="B48" s="25">
        <f>B47</f>
        <v>71300</v>
      </c>
      <c r="C48" s="25">
        <f>ROUND(B48*46%,0)</f>
        <v>32798</v>
      </c>
      <c r="D48" s="26">
        <f>SUM(B48:C48)</f>
        <v>104098</v>
      </c>
      <c r="E48" s="25">
        <f>B48</f>
        <v>71300</v>
      </c>
      <c r="F48" s="25">
        <f>ROUND(E48*42%,0)</f>
        <v>29946</v>
      </c>
      <c r="G48" s="26">
        <f>SUM(E48:F48)</f>
        <v>101246</v>
      </c>
      <c r="H48" s="25">
        <f>B48-E48</f>
        <v>0</v>
      </c>
      <c r="I48" s="25">
        <f>C48-F48</f>
        <v>2852</v>
      </c>
      <c r="J48" s="26">
        <f>D48-G48</f>
        <v>2852</v>
      </c>
      <c r="K48" s="27">
        <f>J48</f>
        <v>2852</v>
      </c>
      <c r="L48" s="28">
        <f>J48-SUM(K48:K48)</f>
        <v>0</v>
      </c>
      <c r="O48" s="12"/>
      <c r="P48" s="12"/>
      <c r="Q48" s="12"/>
      <c r="R48" s="12"/>
      <c r="S48" s="12"/>
      <c r="T48" s="12"/>
      <c r="U48" s="12"/>
      <c r="V48" s="12"/>
    </row>
    <row r="49" spans="1:22" ht="23.25" customHeight="1" x14ac:dyDescent="0.2">
      <c r="A49" s="29" t="s">
        <v>48</v>
      </c>
      <c r="B49" s="30">
        <f>SUM(B45:B48)</f>
        <v>285200</v>
      </c>
      <c r="C49" s="30">
        <f>SUM(C45:C48)</f>
        <v>131192</v>
      </c>
      <c r="D49" s="31">
        <f>SUM(D45:D48)</f>
        <v>416392</v>
      </c>
      <c r="E49" s="30">
        <f>SUM(E45:E48)</f>
        <v>285200</v>
      </c>
      <c r="F49" s="30">
        <f>SUM(F45:F48)</f>
        <v>119784</v>
      </c>
      <c r="G49" s="31">
        <f>SUM(G45:G48)</f>
        <v>404984</v>
      </c>
      <c r="H49" s="30">
        <f>SUM(H45:H48)</f>
        <v>0</v>
      </c>
      <c r="I49" s="30">
        <f>SUM(I45:I48)</f>
        <v>11408</v>
      </c>
      <c r="J49" s="31">
        <f>SUM(J45:J48)</f>
        <v>11408</v>
      </c>
      <c r="K49" s="32">
        <f>SUM(K45:K48)</f>
        <v>11408</v>
      </c>
      <c r="L49" s="33">
        <f>SUM(L45:L48)</f>
        <v>0</v>
      </c>
      <c r="O49" s="34"/>
      <c r="P49" s="34"/>
      <c r="Q49" s="34"/>
      <c r="R49" s="34"/>
      <c r="S49" s="34"/>
      <c r="T49" s="34"/>
      <c r="U49" s="34"/>
      <c r="V49" s="34"/>
    </row>
    <row r="50" spans="1:22" ht="15" customHeight="1" x14ac:dyDescent="0.2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O50" s="34"/>
      <c r="P50" s="34"/>
      <c r="Q50" s="34"/>
      <c r="R50" s="34"/>
      <c r="S50" s="34"/>
      <c r="T50" s="34"/>
      <c r="U50" s="34"/>
      <c r="V50" s="34"/>
    </row>
    <row r="51" spans="1:22" ht="15" customHeight="1" x14ac:dyDescent="0.2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O51" s="34"/>
      <c r="P51" s="34"/>
      <c r="Q51" s="34"/>
      <c r="R51" s="34"/>
      <c r="S51" s="34"/>
      <c r="T51" s="34"/>
      <c r="U51" s="34"/>
      <c r="V51" s="34"/>
    </row>
    <row r="52" spans="1:22" ht="15" customHeight="1" x14ac:dyDescent="0.2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O52" s="12"/>
      <c r="P52" s="12"/>
      <c r="Q52" s="12"/>
      <c r="R52" s="12"/>
      <c r="S52" s="12"/>
      <c r="T52" s="12"/>
      <c r="U52" s="12"/>
      <c r="V52" s="12"/>
    </row>
    <row r="53" spans="1:22" ht="15" customHeight="1" x14ac:dyDescent="0.2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O53" s="34"/>
      <c r="P53" s="34"/>
      <c r="Q53" s="34"/>
      <c r="R53" s="34"/>
      <c r="S53" s="34"/>
      <c r="T53" s="34"/>
      <c r="U53" s="34"/>
      <c r="V53" s="34"/>
    </row>
    <row r="54" spans="1:22" ht="15" customHeight="1" x14ac:dyDescent="0.2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O54" s="34"/>
      <c r="P54" s="34"/>
      <c r="Q54" s="34"/>
      <c r="R54" s="34"/>
      <c r="S54" s="34"/>
      <c r="T54" s="34"/>
      <c r="U54" s="34"/>
      <c r="V54" s="34"/>
    </row>
    <row r="55" spans="1:22" ht="18" customHeight="1" x14ac:dyDescent="0.2">
      <c r="A55" s="19" t="s">
        <v>39</v>
      </c>
      <c r="B55" s="68" t="str">
        <f>MASTER!B9</f>
        <v>EMPLOYEE 05</v>
      </c>
      <c r="C55" s="69"/>
      <c r="D55" s="69"/>
      <c r="E55" s="69"/>
      <c r="F55" s="70"/>
      <c r="G55" s="71" t="s">
        <v>40</v>
      </c>
      <c r="H55" s="72"/>
      <c r="I55" s="68" t="str">
        <f>MASTER!C9</f>
        <v>LECTURER</v>
      </c>
      <c r="J55" s="70"/>
      <c r="K55" s="20"/>
      <c r="L55" s="21"/>
      <c r="O55" s="35"/>
      <c r="Q55" s="35"/>
      <c r="R55" s="35"/>
      <c r="S55" s="35"/>
      <c r="T55" s="35"/>
      <c r="U55" s="35"/>
      <c r="V55" s="35"/>
    </row>
    <row r="56" spans="1:22" ht="18" x14ac:dyDescent="0.25">
      <c r="A56" s="73" t="s">
        <v>41</v>
      </c>
      <c r="B56" s="75" t="s">
        <v>42</v>
      </c>
      <c r="C56" s="76"/>
      <c r="D56" s="77"/>
      <c r="E56" s="65" t="s">
        <v>43</v>
      </c>
      <c r="F56" s="66"/>
      <c r="G56" s="67"/>
      <c r="H56" s="65" t="s">
        <v>44</v>
      </c>
      <c r="I56" s="66"/>
      <c r="J56" s="67"/>
      <c r="K56" s="44" t="s">
        <v>57</v>
      </c>
      <c r="L56" s="63" t="s">
        <v>45</v>
      </c>
      <c r="O56" s="34"/>
      <c r="Q56" s="34"/>
      <c r="R56" s="34"/>
      <c r="S56" s="34"/>
      <c r="T56" s="34"/>
      <c r="U56" s="34"/>
      <c r="V56" s="34"/>
    </row>
    <row r="57" spans="1:22" ht="18" x14ac:dyDescent="0.25">
      <c r="A57" s="74"/>
      <c r="B57" s="22" t="s">
        <v>46</v>
      </c>
      <c r="C57" s="22" t="s">
        <v>47</v>
      </c>
      <c r="D57" s="22" t="s">
        <v>48</v>
      </c>
      <c r="E57" s="23" t="s">
        <v>46</v>
      </c>
      <c r="F57" s="23" t="s">
        <v>47</v>
      </c>
      <c r="G57" s="23" t="s">
        <v>48</v>
      </c>
      <c r="H57" s="23" t="s">
        <v>46</v>
      </c>
      <c r="I57" s="23" t="s">
        <v>47</v>
      </c>
      <c r="J57" s="23" t="s">
        <v>48</v>
      </c>
      <c r="K57" s="45" t="str">
        <f>MASTER!E9</f>
        <v>GPF</v>
      </c>
      <c r="L57" s="64"/>
      <c r="O57" s="34"/>
      <c r="Q57" s="34"/>
      <c r="R57" s="34"/>
      <c r="S57" s="34"/>
      <c r="T57" s="34"/>
      <c r="U57" s="34"/>
      <c r="V57" s="34"/>
    </row>
    <row r="58" spans="1:22" ht="20.25" customHeight="1" x14ac:dyDescent="0.2">
      <c r="A58" s="24">
        <v>45108</v>
      </c>
      <c r="B58" s="25">
        <f>MASTER!D9</f>
        <v>80200</v>
      </c>
      <c r="C58" s="25">
        <f>ROUND(B58*46%,0)</f>
        <v>36892</v>
      </c>
      <c r="D58" s="26">
        <f>SUM(B58:C58)</f>
        <v>117092</v>
      </c>
      <c r="E58" s="25">
        <f>B58</f>
        <v>80200</v>
      </c>
      <c r="F58" s="25">
        <f>ROUND(E58*42%,0)</f>
        <v>33684</v>
      </c>
      <c r="G58" s="26">
        <f>SUM(E58:F58)</f>
        <v>113884</v>
      </c>
      <c r="H58" s="25">
        <f>B58-E58</f>
        <v>0</v>
      </c>
      <c r="I58" s="25">
        <f>C58-F58</f>
        <v>3208</v>
      </c>
      <c r="J58" s="26">
        <f>D58-G58</f>
        <v>3208</v>
      </c>
      <c r="K58" s="27">
        <f>J58</f>
        <v>3208</v>
      </c>
      <c r="L58" s="28">
        <f>J58-SUM(K58:K58)</f>
        <v>0</v>
      </c>
      <c r="O58" s="34"/>
      <c r="Q58" s="34"/>
      <c r="R58" s="34"/>
      <c r="S58" s="34"/>
      <c r="T58" s="34"/>
      <c r="U58" s="34"/>
      <c r="V58" s="34"/>
    </row>
    <row r="59" spans="1:22" ht="20.25" customHeight="1" x14ac:dyDescent="0.2">
      <c r="A59" s="24">
        <v>45139</v>
      </c>
      <c r="B59" s="25">
        <f>B58</f>
        <v>80200</v>
      </c>
      <c r="C59" s="25">
        <f>ROUND(B59*46%,0)</f>
        <v>36892</v>
      </c>
      <c r="D59" s="26">
        <f>SUM(B59:C59)</f>
        <v>117092</v>
      </c>
      <c r="E59" s="25">
        <f>B59</f>
        <v>80200</v>
      </c>
      <c r="F59" s="25">
        <f>ROUND(E59*42%,0)</f>
        <v>33684</v>
      </c>
      <c r="G59" s="26">
        <f>SUM(E59:F59)</f>
        <v>113884</v>
      </c>
      <c r="H59" s="25">
        <f>B59-E59</f>
        <v>0</v>
      </c>
      <c r="I59" s="25">
        <f>C59-F59</f>
        <v>3208</v>
      </c>
      <c r="J59" s="26">
        <f>D59-G59</f>
        <v>3208</v>
      </c>
      <c r="K59" s="27">
        <f>J59</f>
        <v>3208</v>
      </c>
      <c r="L59" s="28">
        <f>J59-SUM(K59:K59)</f>
        <v>0</v>
      </c>
      <c r="O59" s="34"/>
      <c r="Q59" s="34"/>
      <c r="R59" s="34"/>
      <c r="S59" s="34"/>
      <c r="T59" s="34"/>
      <c r="U59" s="34"/>
      <c r="V59" s="34"/>
    </row>
    <row r="60" spans="1:22" ht="20.25" customHeight="1" x14ac:dyDescent="0.2">
      <c r="A60" s="24">
        <v>45170</v>
      </c>
      <c r="B60" s="25">
        <f>B59</f>
        <v>80200</v>
      </c>
      <c r="C60" s="25">
        <f>ROUND(B60*46%,0)</f>
        <v>36892</v>
      </c>
      <c r="D60" s="26">
        <f>SUM(B60:C60)</f>
        <v>117092</v>
      </c>
      <c r="E60" s="25">
        <f>B60</f>
        <v>80200</v>
      </c>
      <c r="F60" s="25">
        <f>ROUND(E60*42%,0)</f>
        <v>33684</v>
      </c>
      <c r="G60" s="26">
        <f>SUM(E60:F60)</f>
        <v>113884</v>
      </c>
      <c r="H60" s="25">
        <f>B60-E60</f>
        <v>0</v>
      </c>
      <c r="I60" s="25">
        <f>C60-F60</f>
        <v>3208</v>
      </c>
      <c r="J60" s="26">
        <f>D60-G60</f>
        <v>3208</v>
      </c>
      <c r="K60" s="27">
        <f>J60</f>
        <v>3208</v>
      </c>
      <c r="L60" s="28">
        <f>J60-SUM(K60:K60)</f>
        <v>0</v>
      </c>
      <c r="O60" s="34"/>
      <c r="Q60" s="34"/>
      <c r="R60" s="34"/>
      <c r="S60" s="34"/>
      <c r="T60" s="34"/>
      <c r="U60" s="34"/>
      <c r="V60" s="34"/>
    </row>
    <row r="61" spans="1:22" ht="20.25" customHeight="1" x14ac:dyDescent="0.2">
      <c r="A61" s="24">
        <v>45200</v>
      </c>
      <c r="B61" s="25">
        <f>B60</f>
        <v>80200</v>
      </c>
      <c r="C61" s="25">
        <f>ROUND(B61*46%,0)</f>
        <v>36892</v>
      </c>
      <c r="D61" s="26">
        <f>SUM(B61:C61)</f>
        <v>117092</v>
      </c>
      <c r="E61" s="25">
        <f>B61</f>
        <v>80200</v>
      </c>
      <c r="F61" s="25">
        <f>ROUND(E61*42%,0)</f>
        <v>33684</v>
      </c>
      <c r="G61" s="26">
        <f>SUM(E61:F61)</f>
        <v>113884</v>
      </c>
      <c r="H61" s="25">
        <f>B61-E61</f>
        <v>0</v>
      </c>
      <c r="I61" s="25">
        <f>C61-F61</f>
        <v>3208</v>
      </c>
      <c r="J61" s="26">
        <f>D61-G61</f>
        <v>3208</v>
      </c>
      <c r="K61" s="27">
        <f>J61</f>
        <v>3208</v>
      </c>
      <c r="L61" s="28">
        <f>J61-SUM(K61:K61)</f>
        <v>0</v>
      </c>
      <c r="O61" s="12"/>
      <c r="Q61" s="12"/>
      <c r="R61" s="12"/>
      <c r="S61" s="12"/>
      <c r="T61" s="12"/>
      <c r="U61" s="12"/>
      <c r="V61" s="12"/>
    </row>
    <row r="62" spans="1:22" ht="23.25" customHeight="1" x14ac:dyDescent="0.2">
      <c r="A62" s="29" t="s">
        <v>48</v>
      </c>
      <c r="B62" s="30">
        <f>SUM(B58:B61)</f>
        <v>320800</v>
      </c>
      <c r="C62" s="30">
        <f>SUM(C58:C61)</f>
        <v>147568</v>
      </c>
      <c r="D62" s="31">
        <f>SUM(D58:D61)</f>
        <v>468368</v>
      </c>
      <c r="E62" s="30">
        <f>SUM(E58:E61)</f>
        <v>320800</v>
      </c>
      <c r="F62" s="30">
        <f>SUM(F58:F61)</f>
        <v>134736</v>
      </c>
      <c r="G62" s="31">
        <f>SUM(G58:G61)</f>
        <v>455536</v>
      </c>
      <c r="H62" s="30">
        <f>SUM(H58:H61)</f>
        <v>0</v>
      </c>
      <c r="I62" s="30">
        <f>SUM(I58:I61)</f>
        <v>12832</v>
      </c>
      <c r="J62" s="31">
        <f>SUM(J58:J61)</f>
        <v>12832</v>
      </c>
      <c r="K62" s="32">
        <f>SUM(K58:K61)</f>
        <v>12832</v>
      </c>
      <c r="L62" s="33">
        <f>SUM(L58:L61)</f>
        <v>0</v>
      </c>
      <c r="O62" s="34"/>
      <c r="Q62" s="34"/>
      <c r="R62" s="34"/>
      <c r="S62" s="34"/>
      <c r="T62" s="34"/>
      <c r="U62" s="34"/>
      <c r="V62" s="34"/>
    </row>
    <row r="63" spans="1:22" ht="15" customHeight="1" x14ac:dyDescent="0.2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O63" s="34"/>
      <c r="Q63" s="34"/>
      <c r="R63" s="34"/>
      <c r="S63" s="34"/>
      <c r="T63" s="34"/>
      <c r="U63" s="34"/>
      <c r="V63" s="34"/>
    </row>
    <row r="64" spans="1:22" ht="15" customHeight="1" x14ac:dyDescent="0.2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O64" s="12"/>
      <c r="Q64" s="12"/>
      <c r="R64" s="12"/>
      <c r="S64" s="12"/>
      <c r="T64" s="12"/>
      <c r="U64" s="12"/>
      <c r="V64" s="12"/>
    </row>
    <row r="65" spans="1:22" ht="15" customHeight="1" x14ac:dyDescent="0.2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O65" s="34"/>
      <c r="Q65" s="34"/>
      <c r="R65" s="34"/>
      <c r="S65" s="34"/>
      <c r="T65" s="34"/>
      <c r="U65" s="34"/>
      <c r="V65" s="34"/>
    </row>
    <row r="66" spans="1:22" ht="15" customHeight="1" x14ac:dyDescent="0.2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O66" s="34"/>
      <c r="Q66" s="34"/>
      <c r="R66" s="34"/>
      <c r="S66" s="34"/>
      <c r="T66" s="34"/>
      <c r="U66" s="34"/>
      <c r="V66" s="34"/>
    </row>
    <row r="67" spans="1:22" ht="15" customHeight="1" x14ac:dyDescent="0.2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O67" s="34"/>
      <c r="P67" s="34"/>
      <c r="Q67" s="34"/>
      <c r="R67" s="34"/>
      <c r="S67" s="34"/>
      <c r="T67" s="34"/>
      <c r="U67" s="34"/>
      <c r="V67" s="34"/>
    </row>
    <row r="68" spans="1:22" ht="18" customHeight="1" x14ac:dyDescent="0.2">
      <c r="A68" s="19" t="s">
        <v>39</v>
      </c>
      <c r="B68" s="68" t="str">
        <f>MASTER!B10</f>
        <v>EMPLOYEE 06</v>
      </c>
      <c r="C68" s="69"/>
      <c r="D68" s="69"/>
      <c r="E68" s="69"/>
      <c r="F68" s="70"/>
      <c r="G68" s="71" t="s">
        <v>40</v>
      </c>
      <c r="H68" s="72"/>
      <c r="I68" s="68" t="str">
        <f>MASTER!C10</f>
        <v>LECTURER</v>
      </c>
      <c r="J68" s="70"/>
      <c r="K68" s="20"/>
      <c r="L68" s="21"/>
      <c r="O68" s="35"/>
      <c r="P68" s="35"/>
      <c r="Q68" s="35"/>
      <c r="R68" s="35"/>
      <c r="S68" s="35"/>
      <c r="T68" s="35"/>
      <c r="U68" s="35"/>
      <c r="V68" s="35"/>
    </row>
    <row r="69" spans="1:22" ht="18" x14ac:dyDescent="0.25">
      <c r="A69" s="73" t="s">
        <v>41</v>
      </c>
      <c r="B69" s="75" t="s">
        <v>42</v>
      </c>
      <c r="C69" s="76"/>
      <c r="D69" s="77"/>
      <c r="E69" s="65" t="s">
        <v>43</v>
      </c>
      <c r="F69" s="66"/>
      <c r="G69" s="67"/>
      <c r="H69" s="65" t="s">
        <v>44</v>
      </c>
      <c r="I69" s="66"/>
      <c r="J69" s="67"/>
      <c r="K69" s="44" t="s">
        <v>57</v>
      </c>
      <c r="L69" s="63" t="s">
        <v>45</v>
      </c>
      <c r="O69" s="34"/>
      <c r="P69" s="34"/>
      <c r="Q69" s="34"/>
      <c r="R69" s="34"/>
      <c r="S69" s="34"/>
      <c r="T69" s="34"/>
      <c r="U69" s="34"/>
      <c r="V69" s="34"/>
    </row>
    <row r="70" spans="1:22" ht="18" x14ac:dyDescent="0.25">
      <c r="A70" s="74"/>
      <c r="B70" s="22" t="s">
        <v>46</v>
      </c>
      <c r="C70" s="22" t="s">
        <v>47</v>
      </c>
      <c r="D70" s="22" t="s">
        <v>48</v>
      </c>
      <c r="E70" s="23" t="s">
        <v>46</v>
      </c>
      <c r="F70" s="23" t="s">
        <v>47</v>
      </c>
      <c r="G70" s="23" t="s">
        <v>48</v>
      </c>
      <c r="H70" s="23" t="s">
        <v>46</v>
      </c>
      <c r="I70" s="23" t="s">
        <v>47</v>
      </c>
      <c r="J70" s="23" t="s">
        <v>48</v>
      </c>
      <c r="K70" s="45" t="str">
        <f>MASTER!E10</f>
        <v>GPF</v>
      </c>
      <c r="L70" s="64"/>
      <c r="O70" s="34"/>
      <c r="P70" s="34"/>
      <c r="Q70" s="34"/>
      <c r="R70" s="34"/>
      <c r="S70" s="34"/>
      <c r="T70" s="34"/>
      <c r="U70" s="34"/>
      <c r="V70" s="34"/>
    </row>
    <row r="71" spans="1:22" ht="20.25" customHeight="1" x14ac:dyDescent="0.2">
      <c r="A71" s="24">
        <v>45108</v>
      </c>
      <c r="B71" s="25">
        <f>MASTER!D10</f>
        <v>65000</v>
      </c>
      <c r="C71" s="25">
        <f>ROUND(B71*46%,0)</f>
        <v>29900</v>
      </c>
      <c r="D71" s="26">
        <f>SUM(B71:C71)</f>
        <v>94900</v>
      </c>
      <c r="E71" s="25">
        <f>B71</f>
        <v>65000</v>
      </c>
      <c r="F71" s="25">
        <f>ROUND(E71*42%,0)</f>
        <v>27300</v>
      </c>
      <c r="G71" s="26">
        <f>SUM(E71:F71)</f>
        <v>92300</v>
      </c>
      <c r="H71" s="25">
        <f>B71-E71</f>
        <v>0</v>
      </c>
      <c r="I71" s="25">
        <f>C71-F71</f>
        <v>2600</v>
      </c>
      <c r="J71" s="26">
        <f>D71-G71</f>
        <v>2600</v>
      </c>
      <c r="K71" s="27">
        <f>J71</f>
        <v>2600</v>
      </c>
      <c r="L71" s="28">
        <f>J71-SUM(K71:K71)</f>
        <v>0</v>
      </c>
      <c r="O71" s="34"/>
      <c r="P71" s="34"/>
      <c r="Q71" s="34"/>
      <c r="R71" s="34"/>
      <c r="S71" s="34"/>
      <c r="T71" s="34"/>
      <c r="U71" s="34"/>
      <c r="V71" s="34"/>
    </row>
    <row r="72" spans="1:22" ht="20.25" customHeight="1" x14ac:dyDescent="0.2">
      <c r="A72" s="24">
        <v>45139</v>
      </c>
      <c r="B72" s="25">
        <f>B71</f>
        <v>65000</v>
      </c>
      <c r="C72" s="25">
        <f>ROUND(B72*46%,0)</f>
        <v>29900</v>
      </c>
      <c r="D72" s="26">
        <f>SUM(B72:C72)</f>
        <v>94900</v>
      </c>
      <c r="E72" s="25">
        <f>B72</f>
        <v>65000</v>
      </c>
      <c r="F72" s="25">
        <f>ROUND(E72*42%,0)</f>
        <v>27300</v>
      </c>
      <c r="G72" s="26">
        <f>SUM(E72:F72)</f>
        <v>92300</v>
      </c>
      <c r="H72" s="25">
        <f>B72-E72</f>
        <v>0</v>
      </c>
      <c r="I72" s="25">
        <f>C72-F72</f>
        <v>2600</v>
      </c>
      <c r="J72" s="26">
        <f>D72-G72</f>
        <v>2600</v>
      </c>
      <c r="K72" s="27">
        <f>J72</f>
        <v>2600</v>
      </c>
      <c r="L72" s="28">
        <f>J72-SUM(K72:K72)</f>
        <v>0</v>
      </c>
      <c r="O72" s="34"/>
      <c r="P72" s="34"/>
      <c r="Q72" s="34"/>
      <c r="R72" s="34"/>
      <c r="S72" s="34"/>
      <c r="T72" s="34"/>
      <c r="U72" s="34"/>
      <c r="V72" s="34"/>
    </row>
    <row r="73" spans="1:22" ht="20.25" customHeight="1" x14ac:dyDescent="0.2">
      <c r="A73" s="24">
        <v>45170</v>
      </c>
      <c r="B73" s="25">
        <f>B72</f>
        <v>65000</v>
      </c>
      <c r="C73" s="25">
        <f>ROUND(B73*46%,0)</f>
        <v>29900</v>
      </c>
      <c r="D73" s="26">
        <f>SUM(B73:C73)</f>
        <v>94900</v>
      </c>
      <c r="E73" s="25">
        <f>B73</f>
        <v>65000</v>
      </c>
      <c r="F73" s="25">
        <f>ROUND(E73*42%,0)</f>
        <v>27300</v>
      </c>
      <c r="G73" s="26">
        <f>SUM(E73:F73)</f>
        <v>92300</v>
      </c>
      <c r="H73" s="25">
        <f>B73-E73</f>
        <v>0</v>
      </c>
      <c r="I73" s="25">
        <f>C73-F73</f>
        <v>2600</v>
      </c>
      <c r="J73" s="26">
        <f>D73-G73</f>
        <v>2600</v>
      </c>
      <c r="K73" s="27">
        <f>J73</f>
        <v>2600</v>
      </c>
      <c r="L73" s="28">
        <f>J73-SUM(K73:K73)</f>
        <v>0</v>
      </c>
      <c r="O73" s="34"/>
      <c r="P73" s="34"/>
      <c r="Q73" s="34"/>
      <c r="R73" s="34"/>
      <c r="S73" s="34"/>
      <c r="T73" s="34"/>
      <c r="U73" s="34"/>
      <c r="V73" s="34"/>
    </row>
    <row r="74" spans="1:22" ht="20.25" customHeight="1" x14ac:dyDescent="0.2">
      <c r="A74" s="24">
        <v>45200</v>
      </c>
      <c r="B74" s="25">
        <f>B73</f>
        <v>65000</v>
      </c>
      <c r="C74" s="25">
        <f>ROUND(B74*46%,0)</f>
        <v>29900</v>
      </c>
      <c r="D74" s="26">
        <f>SUM(B74:C74)</f>
        <v>94900</v>
      </c>
      <c r="E74" s="25">
        <f>B74</f>
        <v>65000</v>
      </c>
      <c r="F74" s="25">
        <f>ROUND(E74*42%,0)</f>
        <v>27300</v>
      </c>
      <c r="G74" s="26">
        <f>SUM(E74:F74)</f>
        <v>92300</v>
      </c>
      <c r="H74" s="25">
        <f>B74-E74</f>
        <v>0</v>
      </c>
      <c r="I74" s="25">
        <f>C74-F74</f>
        <v>2600</v>
      </c>
      <c r="J74" s="26">
        <f>D74-G74</f>
        <v>2600</v>
      </c>
      <c r="K74" s="27">
        <f>J74</f>
        <v>2600</v>
      </c>
      <c r="L74" s="28">
        <f>J74-SUM(K74:K74)</f>
        <v>0</v>
      </c>
      <c r="O74" s="12"/>
      <c r="P74" s="12"/>
      <c r="Q74" s="12"/>
      <c r="R74" s="12"/>
      <c r="S74" s="12"/>
      <c r="T74" s="12"/>
      <c r="U74" s="12"/>
      <c r="V74" s="12"/>
    </row>
    <row r="75" spans="1:22" ht="23.25" customHeight="1" x14ac:dyDescent="0.2">
      <c r="A75" s="29" t="s">
        <v>48</v>
      </c>
      <c r="B75" s="30">
        <f>SUM(B71:B74)</f>
        <v>260000</v>
      </c>
      <c r="C75" s="30">
        <f>SUM(C71:C74)</f>
        <v>119600</v>
      </c>
      <c r="D75" s="31">
        <f>SUM(D71:D74)</f>
        <v>379600</v>
      </c>
      <c r="E75" s="30">
        <f>SUM(E71:E74)</f>
        <v>260000</v>
      </c>
      <c r="F75" s="30">
        <f>SUM(F71:F74)</f>
        <v>109200</v>
      </c>
      <c r="G75" s="31">
        <f>SUM(G71:G74)</f>
        <v>369200</v>
      </c>
      <c r="H75" s="30">
        <f>SUM(H71:H74)</f>
        <v>0</v>
      </c>
      <c r="I75" s="30">
        <f>SUM(I71:I74)</f>
        <v>10400</v>
      </c>
      <c r="J75" s="31">
        <f>SUM(J71:J74)</f>
        <v>10400</v>
      </c>
      <c r="K75" s="32">
        <f>SUM(K71:K74)</f>
        <v>10400</v>
      </c>
      <c r="L75" s="33">
        <f>SUM(L71:L74)</f>
        <v>0</v>
      </c>
      <c r="O75" s="34"/>
      <c r="P75" s="34"/>
      <c r="Q75" s="34"/>
      <c r="R75" s="34"/>
      <c r="S75" s="34"/>
      <c r="T75" s="34"/>
      <c r="U75" s="34"/>
      <c r="V75" s="34"/>
    </row>
    <row r="76" spans="1:22" ht="15" customHeight="1" x14ac:dyDescent="0.2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O76" s="34"/>
      <c r="P76" s="34"/>
      <c r="Q76" s="34"/>
      <c r="R76" s="34"/>
      <c r="S76" s="34"/>
      <c r="T76" s="34"/>
      <c r="U76" s="34"/>
      <c r="V76" s="34"/>
    </row>
    <row r="77" spans="1:22" ht="15" customHeight="1" x14ac:dyDescent="0.2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O77" s="12"/>
      <c r="P77" s="12"/>
      <c r="Q77" s="12"/>
      <c r="R77" s="12"/>
      <c r="S77" s="12"/>
      <c r="T77" s="12"/>
      <c r="U77" s="12"/>
      <c r="V77" s="12"/>
    </row>
    <row r="78" spans="1:22" ht="15" customHeight="1" x14ac:dyDescent="0.2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O78" s="34"/>
      <c r="P78" s="34"/>
      <c r="Q78" s="34"/>
      <c r="R78" s="34"/>
      <c r="S78" s="34"/>
      <c r="T78" s="34"/>
      <c r="U78" s="34"/>
      <c r="V78" s="34"/>
    </row>
    <row r="79" spans="1:22" ht="15" customHeight="1" x14ac:dyDescent="0.2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O79" s="34"/>
      <c r="P79" s="34"/>
      <c r="Q79" s="34"/>
      <c r="R79" s="34"/>
      <c r="S79" s="34"/>
      <c r="T79" s="34"/>
      <c r="U79" s="34"/>
      <c r="V79" s="34"/>
    </row>
    <row r="80" spans="1:22" ht="15" customHeight="1" x14ac:dyDescent="0.2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O80" s="34"/>
      <c r="P80" s="34"/>
      <c r="Q80" s="34"/>
      <c r="R80" s="34"/>
      <c r="S80" s="34"/>
      <c r="T80" s="34"/>
      <c r="U80" s="34"/>
      <c r="V80" s="34"/>
    </row>
    <row r="81" spans="1:22" ht="18" customHeight="1" x14ac:dyDescent="0.2">
      <c r="A81" s="19" t="s">
        <v>39</v>
      </c>
      <c r="B81" s="68" t="str">
        <f>MASTER!B11</f>
        <v>EMPLOYEE 07</v>
      </c>
      <c r="C81" s="69"/>
      <c r="D81" s="69"/>
      <c r="E81" s="69"/>
      <c r="F81" s="70"/>
      <c r="G81" s="71" t="s">
        <v>40</v>
      </c>
      <c r="H81" s="72"/>
      <c r="I81" s="68" t="str">
        <f>MASTER!C11</f>
        <v>LECTURER</v>
      </c>
      <c r="J81" s="70"/>
      <c r="K81" s="20"/>
      <c r="L81" s="21"/>
      <c r="O81" s="35"/>
      <c r="P81" s="35"/>
      <c r="Q81" s="35"/>
      <c r="R81" s="35"/>
      <c r="S81" s="35"/>
      <c r="T81" s="35"/>
      <c r="U81" s="35"/>
      <c r="V81" s="35"/>
    </row>
    <row r="82" spans="1:22" ht="18" x14ac:dyDescent="0.25">
      <c r="A82" s="73" t="s">
        <v>41</v>
      </c>
      <c r="B82" s="75" t="s">
        <v>42</v>
      </c>
      <c r="C82" s="76"/>
      <c r="D82" s="77"/>
      <c r="E82" s="65" t="s">
        <v>43</v>
      </c>
      <c r="F82" s="66"/>
      <c r="G82" s="67"/>
      <c r="H82" s="65" t="s">
        <v>44</v>
      </c>
      <c r="I82" s="66"/>
      <c r="J82" s="67"/>
      <c r="K82" s="44" t="s">
        <v>57</v>
      </c>
      <c r="L82" s="63" t="s">
        <v>45</v>
      </c>
      <c r="O82" s="34"/>
      <c r="P82" s="34"/>
      <c r="Q82" s="34"/>
      <c r="R82" s="34"/>
      <c r="S82" s="34"/>
      <c r="T82" s="34"/>
      <c r="U82" s="34"/>
      <c r="V82" s="34"/>
    </row>
    <row r="83" spans="1:22" ht="18" x14ac:dyDescent="0.25">
      <c r="A83" s="74"/>
      <c r="B83" s="22" t="s">
        <v>46</v>
      </c>
      <c r="C83" s="22" t="s">
        <v>47</v>
      </c>
      <c r="D83" s="22" t="s">
        <v>48</v>
      </c>
      <c r="E83" s="23" t="s">
        <v>46</v>
      </c>
      <c r="F83" s="23" t="s">
        <v>47</v>
      </c>
      <c r="G83" s="23" t="s">
        <v>48</v>
      </c>
      <c r="H83" s="23" t="s">
        <v>46</v>
      </c>
      <c r="I83" s="23" t="s">
        <v>47</v>
      </c>
      <c r="J83" s="23" t="s">
        <v>48</v>
      </c>
      <c r="K83" s="45" t="str">
        <f>MASTER!E11</f>
        <v>GPF</v>
      </c>
      <c r="L83" s="64"/>
      <c r="O83" s="34"/>
      <c r="P83" s="34"/>
      <c r="Q83" s="34"/>
      <c r="R83" s="34"/>
      <c r="S83" s="34"/>
      <c r="T83" s="34"/>
      <c r="U83" s="34"/>
      <c r="V83" s="34"/>
    </row>
    <row r="84" spans="1:22" ht="20.25" customHeight="1" x14ac:dyDescent="0.2">
      <c r="A84" s="24">
        <v>45108</v>
      </c>
      <c r="B84" s="25">
        <f>MASTER!D11</f>
        <v>67000</v>
      </c>
      <c r="C84" s="25">
        <f>ROUND(B84*46%,0)</f>
        <v>30820</v>
      </c>
      <c r="D84" s="26">
        <f>SUM(B84:C84)</f>
        <v>97820</v>
      </c>
      <c r="E84" s="25">
        <f>B84</f>
        <v>67000</v>
      </c>
      <c r="F84" s="25">
        <f>ROUND(E84*42%,0)</f>
        <v>28140</v>
      </c>
      <c r="G84" s="26">
        <f>SUM(E84:F84)</f>
        <v>95140</v>
      </c>
      <c r="H84" s="25">
        <f>B84-E84</f>
        <v>0</v>
      </c>
      <c r="I84" s="25">
        <f>C84-F84</f>
        <v>2680</v>
      </c>
      <c r="J84" s="26">
        <f>D84-G84</f>
        <v>2680</v>
      </c>
      <c r="K84" s="27">
        <f>J84</f>
        <v>2680</v>
      </c>
      <c r="L84" s="28">
        <f>J84-SUM(K84:K84)</f>
        <v>0</v>
      </c>
      <c r="O84" s="34"/>
      <c r="P84" s="34"/>
      <c r="Q84" s="34"/>
      <c r="R84" s="34"/>
      <c r="S84" s="34"/>
      <c r="T84" s="34"/>
      <c r="U84" s="34"/>
      <c r="V84" s="34"/>
    </row>
    <row r="85" spans="1:22" ht="20.25" customHeight="1" x14ac:dyDescent="0.2">
      <c r="A85" s="24">
        <v>45139</v>
      </c>
      <c r="B85" s="25">
        <f>B84</f>
        <v>67000</v>
      </c>
      <c r="C85" s="25">
        <f>ROUND(B85*46%,0)</f>
        <v>30820</v>
      </c>
      <c r="D85" s="26">
        <f>SUM(B85:C85)</f>
        <v>97820</v>
      </c>
      <c r="E85" s="25">
        <f>B85</f>
        <v>67000</v>
      </c>
      <c r="F85" s="25">
        <f>ROUND(E85*42%,0)</f>
        <v>28140</v>
      </c>
      <c r="G85" s="26">
        <f>SUM(E85:F85)</f>
        <v>95140</v>
      </c>
      <c r="H85" s="25">
        <f>B85-E85</f>
        <v>0</v>
      </c>
      <c r="I85" s="25">
        <f>C85-F85</f>
        <v>2680</v>
      </c>
      <c r="J85" s="26">
        <f>D85-G85</f>
        <v>2680</v>
      </c>
      <c r="K85" s="27">
        <f>J85</f>
        <v>2680</v>
      </c>
      <c r="L85" s="28">
        <f>J85-SUM(K85:K85)</f>
        <v>0</v>
      </c>
      <c r="O85" s="34"/>
      <c r="P85" s="34"/>
      <c r="Q85" s="34"/>
      <c r="R85" s="34"/>
      <c r="S85" s="34"/>
      <c r="T85" s="34"/>
      <c r="U85" s="34"/>
      <c r="V85" s="34"/>
    </row>
    <row r="86" spans="1:22" ht="20.25" customHeight="1" x14ac:dyDescent="0.2">
      <c r="A86" s="24">
        <v>45170</v>
      </c>
      <c r="B86" s="25">
        <f>B85</f>
        <v>67000</v>
      </c>
      <c r="C86" s="25">
        <f>ROUND(B86*46%,0)</f>
        <v>30820</v>
      </c>
      <c r="D86" s="26">
        <f>SUM(B86:C86)</f>
        <v>97820</v>
      </c>
      <c r="E86" s="25">
        <f>B86</f>
        <v>67000</v>
      </c>
      <c r="F86" s="25">
        <f>ROUND(E86*42%,0)</f>
        <v>28140</v>
      </c>
      <c r="G86" s="26">
        <f>SUM(E86:F86)</f>
        <v>95140</v>
      </c>
      <c r="H86" s="25">
        <f>B86-E86</f>
        <v>0</v>
      </c>
      <c r="I86" s="25">
        <f>C86-F86</f>
        <v>2680</v>
      </c>
      <c r="J86" s="26">
        <f>D86-G86</f>
        <v>2680</v>
      </c>
      <c r="K86" s="27">
        <f>J86</f>
        <v>2680</v>
      </c>
      <c r="L86" s="28">
        <f>J86-SUM(K86:K86)</f>
        <v>0</v>
      </c>
      <c r="O86" s="34"/>
      <c r="P86" s="34"/>
      <c r="Q86" s="34"/>
      <c r="R86" s="34"/>
      <c r="S86" s="34"/>
      <c r="T86" s="34"/>
      <c r="U86" s="34"/>
      <c r="V86" s="34"/>
    </row>
    <row r="87" spans="1:22" ht="20.25" customHeight="1" x14ac:dyDescent="0.2">
      <c r="A87" s="24">
        <v>45200</v>
      </c>
      <c r="B87" s="25">
        <f>B86</f>
        <v>67000</v>
      </c>
      <c r="C87" s="25">
        <f>ROUND(B87*46%,0)</f>
        <v>30820</v>
      </c>
      <c r="D87" s="26">
        <f>SUM(B87:C87)</f>
        <v>97820</v>
      </c>
      <c r="E87" s="25">
        <f>B87</f>
        <v>67000</v>
      </c>
      <c r="F87" s="25">
        <f>ROUND(E87*42%,0)</f>
        <v>28140</v>
      </c>
      <c r="G87" s="26">
        <f>SUM(E87:F87)</f>
        <v>95140</v>
      </c>
      <c r="H87" s="25">
        <f>B87-E87</f>
        <v>0</v>
      </c>
      <c r="I87" s="25">
        <f>C87-F87</f>
        <v>2680</v>
      </c>
      <c r="J87" s="26">
        <f>D87-G87</f>
        <v>2680</v>
      </c>
      <c r="K87" s="27">
        <f>J87</f>
        <v>2680</v>
      </c>
      <c r="L87" s="28">
        <f>J87-SUM(K87:K87)</f>
        <v>0</v>
      </c>
      <c r="O87" s="12"/>
      <c r="P87" s="12"/>
      <c r="Q87" s="12"/>
      <c r="R87" s="12"/>
      <c r="S87" s="12"/>
      <c r="T87" s="12"/>
      <c r="U87" s="12"/>
      <c r="V87" s="12"/>
    </row>
    <row r="88" spans="1:22" ht="23.25" customHeight="1" x14ac:dyDescent="0.2">
      <c r="A88" s="29" t="s">
        <v>48</v>
      </c>
      <c r="B88" s="30">
        <f>SUM(B84:B87)</f>
        <v>268000</v>
      </c>
      <c r="C88" s="30">
        <f>SUM(C84:C87)</f>
        <v>123280</v>
      </c>
      <c r="D88" s="31">
        <f>SUM(D84:D87)</f>
        <v>391280</v>
      </c>
      <c r="E88" s="30">
        <f>SUM(E84:E87)</f>
        <v>268000</v>
      </c>
      <c r="F88" s="30">
        <f>SUM(F84:F87)</f>
        <v>112560</v>
      </c>
      <c r="G88" s="31">
        <f>SUM(G84:G87)</f>
        <v>380560</v>
      </c>
      <c r="H88" s="30">
        <f>SUM(H84:H87)</f>
        <v>0</v>
      </c>
      <c r="I88" s="30">
        <f>SUM(I84:I87)</f>
        <v>10720</v>
      </c>
      <c r="J88" s="31">
        <f>SUM(J84:J87)</f>
        <v>10720</v>
      </c>
      <c r="K88" s="32">
        <f>SUM(K84:K87)</f>
        <v>10720</v>
      </c>
      <c r="L88" s="33">
        <f>SUM(L84:L87)</f>
        <v>0</v>
      </c>
      <c r="O88" s="34"/>
      <c r="P88" s="34"/>
      <c r="Q88" s="34"/>
      <c r="R88" s="34"/>
      <c r="S88" s="34"/>
      <c r="T88" s="34"/>
      <c r="U88" s="34"/>
      <c r="V88" s="34"/>
    </row>
    <row r="89" spans="1:22" ht="15" customHeight="1" x14ac:dyDescent="0.2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O89" s="34"/>
      <c r="P89" s="34"/>
      <c r="Q89" s="34"/>
      <c r="R89" s="34"/>
      <c r="S89" s="34"/>
      <c r="T89" s="34"/>
      <c r="U89" s="34"/>
      <c r="V89" s="34"/>
    </row>
    <row r="90" spans="1:22" ht="15" customHeight="1" x14ac:dyDescent="0.2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O90" s="12"/>
      <c r="P90" s="12"/>
      <c r="Q90" s="12"/>
      <c r="R90" s="12"/>
      <c r="S90" s="12"/>
      <c r="T90" s="12"/>
      <c r="U90" s="12"/>
      <c r="V90" s="12"/>
    </row>
    <row r="91" spans="1:22" ht="15" customHeight="1" x14ac:dyDescent="0.2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O91" s="34"/>
      <c r="P91" s="34"/>
      <c r="Q91" s="34"/>
      <c r="R91" s="34"/>
      <c r="S91" s="34"/>
      <c r="T91" s="34"/>
      <c r="U91" s="34"/>
      <c r="V91" s="34"/>
    </row>
    <row r="92" spans="1:22" ht="15" customHeight="1" x14ac:dyDescent="0.2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O92" s="34"/>
      <c r="P92" s="34"/>
      <c r="Q92" s="34"/>
      <c r="R92" s="34"/>
      <c r="S92" s="34"/>
      <c r="T92" s="34"/>
      <c r="U92" s="34"/>
      <c r="V92" s="34"/>
    </row>
    <row r="93" spans="1:22" ht="15" customHeight="1" x14ac:dyDescent="0.2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O93" s="34"/>
      <c r="P93" s="34"/>
      <c r="Q93" s="34"/>
      <c r="R93" s="34"/>
      <c r="S93" s="34"/>
      <c r="T93" s="34"/>
      <c r="U93" s="34"/>
      <c r="V93" s="34"/>
    </row>
    <row r="94" spans="1:22" ht="18" customHeight="1" x14ac:dyDescent="0.2">
      <c r="A94" s="19" t="s">
        <v>39</v>
      </c>
      <c r="B94" s="68" t="str">
        <f>MASTER!B12</f>
        <v>EMPLOYEE 08</v>
      </c>
      <c r="C94" s="69"/>
      <c r="D94" s="69"/>
      <c r="E94" s="69"/>
      <c r="F94" s="70"/>
      <c r="G94" s="71" t="s">
        <v>40</v>
      </c>
      <c r="H94" s="72"/>
      <c r="I94" s="68" t="str">
        <f>MASTER!C12</f>
        <v>LECTURER</v>
      </c>
      <c r="J94" s="70"/>
      <c r="K94" s="20"/>
      <c r="L94" s="21"/>
      <c r="O94" s="35"/>
      <c r="P94" s="35"/>
      <c r="Q94" s="35"/>
      <c r="R94" s="35"/>
      <c r="S94" s="35"/>
      <c r="T94" s="35"/>
      <c r="U94" s="35"/>
      <c r="V94" s="35"/>
    </row>
    <row r="95" spans="1:22" ht="18" x14ac:dyDescent="0.25">
      <c r="A95" s="73" t="s">
        <v>41</v>
      </c>
      <c r="B95" s="75" t="s">
        <v>42</v>
      </c>
      <c r="C95" s="76"/>
      <c r="D95" s="77"/>
      <c r="E95" s="65" t="s">
        <v>43</v>
      </c>
      <c r="F95" s="66"/>
      <c r="G95" s="67"/>
      <c r="H95" s="65" t="s">
        <v>44</v>
      </c>
      <c r="I95" s="66"/>
      <c r="J95" s="67"/>
      <c r="K95" s="44" t="s">
        <v>57</v>
      </c>
      <c r="L95" s="63" t="s">
        <v>45</v>
      </c>
      <c r="O95" s="34"/>
      <c r="P95" s="34"/>
      <c r="Q95" s="34"/>
      <c r="R95" s="34"/>
      <c r="S95" s="34"/>
      <c r="T95" s="34"/>
      <c r="U95" s="34"/>
      <c r="V95" s="34"/>
    </row>
    <row r="96" spans="1:22" ht="18" x14ac:dyDescent="0.25">
      <c r="A96" s="74"/>
      <c r="B96" s="22" t="s">
        <v>46</v>
      </c>
      <c r="C96" s="22" t="s">
        <v>47</v>
      </c>
      <c r="D96" s="22" t="s">
        <v>48</v>
      </c>
      <c r="E96" s="23" t="s">
        <v>46</v>
      </c>
      <c r="F96" s="23" t="s">
        <v>47</v>
      </c>
      <c r="G96" s="23" t="s">
        <v>48</v>
      </c>
      <c r="H96" s="23" t="s">
        <v>46</v>
      </c>
      <c r="I96" s="23" t="s">
        <v>47</v>
      </c>
      <c r="J96" s="23" t="s">
        <v>48</v>
      </c>
      <c r="K96" s="45" t="str">
        <f>MASTER!E12</f>
        <v>GPF</v>
      </c>
      <c r="L96" s="64"/>
      <c r="O96" s="34"/>
      <c r="P96" s="34"/>
      <c r="Q96" s="34"/>
      <c r="R96" s="34"/>
      <c r="S96" s="34"/>
      <c r="T96" s="34"/>
      <c r="U96" s="34"/>
      <c r="V96" s="34"/>
    </row>
    <row r="97" spans="1:22" ht="20.25" customHeight="1" x14ac:dyDescent="0.2">
      <c r="A97" s="24">
        <v>45108</v>
      </c>
      <c r="B97" s="25">
        <f>MASTER!D12</f>
        <v>75600</v>
      </c>
      <c r="C97" s="25">
        <f>ROUND(B97*46%,0)</f>
        <v>34776</v>
      </c>
      <c r="D97" s="26">
        <f>SUM(B97:C97)</f>
        <v>110376</v>
      </c>
      <c r="E97" s="25">
        <f>B97</f>
        <v>75600</v>
      </c>
      <c r="F97" s="25">
        <f>ROUND(E97*42%,0)</f>
        <v>31752</v>
      </c>
      <c r="G97" s="26">
        <f>SUM(E97:F97)</f>
        <v>107352</v>
      </c>
      <c r="H97" s="25">
        <f>B97-E97</f>
        <v>0</v>
      </c>
      <c r="I97" s="25">
        <f>C97-F97</f>
        <v>3024</v>
      </c>
      <c r="J97" s="26">
        <f>D97-G97</f>
        <v>3024</v>
      </c>
      <c r="K97" s="27">
        <f>J97</f>
        <v>3024</v>
      </c>
      <c r="L97" s="28">
        <f>J97-SUM(K97:K97)</f>
        <v>0</v>
      </c>
      <c r="O97" s="34"/>
      <c r="P97" s="34"/>
      <c r="Q97" s="34"/>
      <c r="R97" s="34"/>
      <c r="S97" s="34"/>
      <c r="T97" s="34"/>
      <c r="U97" s="34"/>
      <c r="V97" s="34"/>
    </row>
    <row r="98" spans="1:22" ht="20.25" customHeight="1" x14ac:dyDescent="0.2">
      <c r="A98" s="24">
        <v>45139</v>
      </c>
      <c r="B98" s="25">
        <f>B97</f>
        <v>75600</v>
      </c>
      <c r="C98" s="25">
        <f>ROUND(B98*46%,0)</f>
        <v>34776</v>
      </c>
      <c r="D98" s="26">
        <f>SUM(B98:C98)</f>
        <v>110376</v>
      </c>
      <c r="E98" s="25">
        <f>B98</f>
        <v>75600</v>
      </c>
      <c r="F98" s="25">
        <f>ROUND(E98*42%,0)</f>
        <v>31752</v>
      </c>
      <c r="G98" s="26">
        <f>SUM(E98:F98)</f>
        <v>107352</v>
      </c>
      <c r="H98" s="25">
        <f>B98-E98</f>
        <v>0</v>
      </c>
      <c r="I98" s="25">
        <f>C98-F98</f>
        <v>3024</v>
      </c>
      <c r="J98" s="26">
        <f>D98-G98</f>
        <v>3024</v>
      </c>
      <c r="K98" s="27">
        <f>J98</f>
        <v>3024</v>
      </c>
      <c r="L98" s="28">
        <f>J98-SUM(K98:K98)</f>
        <v>0</v>
      </c>
      <c r="O98" s="34"/>
      <c r="P98" s="34"/>
      <c r="Q98" s="34"/>
      <c r="R98" s="34"/>
      <c r="S98" s="34"/>
      <c r="T98" s="34"/>
      <c r="U98" s="34"/>
      <c r="V98" s="34"/>
    </row>
    <row r="99" spans="1:22" ht="20.25" customHeight="1" x14ac:dyDescent="0.2">
      <c r="A99" s="24">
        <v>45170</v>
      </c>
      <c r="B99" s="25">
        <f>B98</f>
        <v>75600</v>
      </c>
      <c r="C99" s="25">
        <f>ROUND(B99*46%,0)</f>
        <v>34776</v>
      </c>
      <c r="D99" s="26">
        <f>SUM(B99:C99)</f>
        <v>110376</v>
      </c>
      <c r="E99" s="25">
        <f>B99</f>
        <v>75600</v>
      </c>
      <c r="F99" s="25">
        <f>ROUND(E99*42%,0)</f>
        <v>31752</v>
      </c>
      <c r="G99" s="26">
        <f>SUM(E99:F99)</f>
        <v>107352</v>
      </c>
      <c r="H99" s="25">
        <f>B99-E99</f>
        <v>0</v>
      </c>
      <c r="I99" s="25">
        <f>C99-F99</f>
        <v>3024</v>
      </c>
      <c r="J99" s="26">
        <f>D99-G99</f>
        <v>3024</v>
      </c>
      <c r="K99" s="27">
        <f>J99</f>
        <v>3024</v>
      </c>
      <c r="L99" s="28">
        <f>J99-SUM(K99:K99)</f>
        <v>0</v>
      </c>
      <c r="O99" s="34"/>
      <c r="P99" s="34"/>
      <c r="Q99" s="34"/>
      <c r="R99" s="34"/>
      <c r="S99" s="34"/>
      <c r="T99" s="34"/>
      <c r="U99" s="34"/>
      <c r="V99" s="34"/>
    </row>
    <row r="100" spans="1:22" ht="20.25" customHeight="1" x14ac:dyDescent="0.2">
      <c r="A100" s="24">
        <v>45200</v>
      </c>
      <c r="B100" s="25">
        <f>B99</f>
        <v>75600</v>
      </c>
      <c r="C100" s="25">
        <f>ROUND(B100*46%,0)</f>
        <v>34776</v>
      </c>
      <c r="D100" s="26">
        <f>SUM(B100:C100)</f>
        <v>110376</v>
      </c>
      <c r="E100" s="25">
        <f>B100</f>
        <v>75600</v>
      </c>
      <c r="F100" s="25">
        <f>ROUND(E100*42%,0)</f>
        <v>31752</v>
      </c>
      <c r="G100" s="26">
        <f>SUM(E100:F100)</f>
        <v>107352</v>
      </c>
      <c r="H100" s="25">
        <f>B100-E100</f>
        <v>0</v>
      </c>
      <c r="I100" s="25">
        <f>C100-F100</f>
        <v>3024</v>
      </c>
      <c r="J100" s="26">
        <f>D100-G100</f>
        <v>3024</v>
      </c>
      <c r="K100" s="27">
        <f>J100</f>
        <v>3024</v>
      </c>
      <c r="L100" s="28">
        <f>J100-SUM(K100:K100)</f>
        <v>0</v>
      </c>
      <c r="O100" s="12"/>
      <c r="P100" s="12"/>
      <c r="Q100" s="12"/>
      <c r="R100" s="12"/>
      <c r="S100" s="12"/>
      <c r="T100" s="12"/>
      <c r="U100" s="12"/>
      <c r="V100" s="12"/>
    </row>
    <row r="101" spans="1:22" ht="23.25" customHeight="1" x14ac:dyDescent="0.2">
      <c r="A101" s="29" t="s">
        <v>48</v>
      </c>
      <c r="B101" s="30">
        <f>SUM(B97:B100)</f>
        <v>302400</v>
      </c>
      <c r="C101" s="30">
        <f>SUM(C97:C100)</f>
        <v>139104</v>
      </c>
      <c r="D101" s="31">
        <f>SUM(D97:D100)</f>
        <v>441504</v>
      </c>
      <c r="E101" s="30">
        <f>SUM(E97:E100)</f>
        <v>302400</v>
      </c>
      <c r="F101" s="30">
        <f>SUM(F97:F100)</f>
        <v>127008</v>
      </c>
      <c r="G101" s="31">
        <f>SUM(G97:G100)</f>
        <v>429408</v>
      </c>
      <c r="H101" s="30">
        <f>SUM(H97:H100)</f>
        <v>0</v>
      </c>
      <c r="I101" s="30">
        <f>SUM(I97:I100)</f>
        <v>12096</v>
      </c>
      <c r="J101" s="31">
        <f>SUM(J97:J100)</f>
        <v>12096</v>
      </c>
      <c r="K101" s="32">
        <f>SUM(K97:K100)</f>
        <v>12096</v>
      </c>
      <c r="L101" s="33">
        <f>SUM(L97:L100)</f>
        <v>0</v>
      </c>
      <c r="O101" s="34"/>
      <c r="P101" s="34"/>
      <c r="Q101" s="34"/>
      <c r="R101" s="34"/>
      <c r="S101" s="34"/>
      <c r="T101" s="34"/>
      <c r="U101" s="34"/>
      <c r="V101" s="34"/>
    </row>
    <row r="102" spans="1:22" ht="15" customHeight="1" x14ac:dyDescent="0.2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O102" s="34"/>
      <c r="P102" s="34"/>
      <c r="Q102" s="34"/>
      <c r="R102" s="34"/>
      <c r="S102" s="34"/>
      <c r="T102" s="34"/>
      <c r="U102" s="34"/>
      <c r="V102" s="34"/>
    </row>
    <row r="103" spans="1:22" ht="15" customHeight="1" x14ac:dyDescent="0.2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O103" s="12"/>
      <c r="P103" s="12"/>
      <c r="Q103" s="12"/>
      <c r="R103" s="12"/>
      <c r="S103" s="12"/>
      <c r="T103" s="12"/>
      <c r="U103" s="12"/>
      <c r="V103" s="12"/>
    </row>
    <row r="104" spans="1:22" ht="15" customHeight="1" x14ac:dyDescent="0.2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O104" s="34"/>
      <c r="P104" s="34"/>
      <c r="Q104" s="34"/>
      <c r="R104" s="34"/>
      <c r="S104" s="34"/>
      <c r="T104" s="34"/>
      <c r="U104" s="34"/>
      <c r="V104" s="34"/>
    </row>
    <row r="105" spans="1:22" ht="15" customHeight="1" x14ac:dyDescent="0.2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O105" s="34"/>
      <c r="P105" s="34"/>
      <c r="Q105" s="34"/>
      <c r="R105" s="34"/>
      <c r="S105" s="34"/>
      <c r="T105" s="34"/>
      <c r="U105" s="34"/>
      <c r="V105" s="34"/>
    </row>
    <row r="106" spans="1:22" ht="15" customHeight="1" x14ac:dyDescent="0.2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O106" s="34"/>
      <c r="P106" s="34"/>
      <c r="Q106" s="34"/>
      <c r="R106" s="34"/>
      <c r="S106" s="34"/>
      <c r="T106" s="34"/>
      <c r="U106" s="34"/>
      <c r="V106" s="34"/>
    </row>
    <row r="107" spans="1:22" ht="18" customHeight="1" x14ac:dyDescent="0.2">
      <c r="A107" s="19" t="s">
        <v>39</v>
      </c>
      <c r="B107" s="68" t="str">
        <f>MASTER!B13</f>
        <v>EMPLOYEE 09</v>
      </c>
      <c r="C107" s="69"/>
      <c r="D107" s="69"/>
      <c r="E107" s="69"/>
      <c r="F107" s="70"/>
      <c r="G107" s="71" t="s">
        <v>40</v>
      </c>
      <c r="H107" s="72"/>
      <c r="I107" s="68" t="str">
        <f>MASTER!C13</f>
        <v>LECTURER</v>
      </c>
      <c r="J107" s="70"/>
      <c r="K107" s="20"/>
      <c r="L107" s="21"/>
      <c r="O107" s="35"/>
      <c r="Q107" s="35"/>
      <c r="R107" s="35"/>
      <c r="S107" s="35"/>
      <c r="T107" s="35"/>
      <c r="U107" s="35"/>
      <c r="V107" s="35"/>
    </row>
    <row r="108" spans="1:22" ht="18" x14ac:dyDescent="0.25">
      <c r="A108" s="73" t="s">
        <v>41</v>
      </c>
      <c r="B108" s="75" t="s">
        <v>42</v>
      </c>
      <c r="C108" s="76"/>
      <c r="D108" s="77"/>
      <c r="E108" s="65" t="s">
        <v>43</v>
      </c>
      <c r="F108" s="66"/>
      <c r="G108" s="67"/>
      <c r="H108" s="65" t="s">
        <v>44</v>
      </c>
      <c r="I108" s="66"/>
      <c r="J108" s="67"/>
      <c r="K108" s="44" t="s">
        <v>57</v>
      </c>
      <c r="L108" s="63" t="s">
        <v>45</v>
      </c>
      <c r="O108" s="34"/>
      <c r="Q108" s="34"/>
      <c r="R108" s="34"/>
      <c r="S108" s="34"/>
      <c r="T108" s="34"/>
      <c r="U108" s="34"/>
      <c r="V108" s="34"/>
    </row>
    <row r="109" spans="1:22" ht="18" x14ac:dyDescent="0.25">
      <c r="A109" s="74"/>
      <c r="B109" s="22" t="s">
        <v>46</v>
      </c>
      <c r="C109" s="22" t="s">
        <v>47</v>
      </c>
      <c r="D109" s="22" t="s">
        <v>48</v>
      </c>
      <c r="E109" s="23" t="s">
        <v>46</v>
      </c>
      <c r="F109" s="23" t="s">
        <v>47</v>
      </c>
      <c r="G109" s="23" t="s">
        <v>48</v>
      </c>
      <c r="H109" s="23" t="s">
        <v>46</v>
      </c>
      <c r="I109" s="23" t="s">
        <v>47</v>
      </c>
      <c r="J109" s="23" t="s">
        <v>48</v>
      </c>
      <c r="K109" s="45" t="str">
        <f>MASTER!E13</f>
        <v>GPF</v>
      </c>
      <c r="L109" s="64"/>
      <c r="O109" s="34"/>
      <c r="Q109" s="34"/>
      <c r="R109" s="34"/>
      <c r="S109" s="34"/>
      <c r="T109" s="34"/>
      <c r="U109" s="34"/>
      <c r="V109" s="34"/>
    </row>
    <row r="110" spans="1:22" ht="20.25" customHeight="1" x14ac:dyDescent="0.2">
      <c r="A110" s="24">
        <v>45108</v>
      </c>
      <c r="B110" s="25">
        <f>MASTER!D13</f>
        <v>77900</v>
      </c>
      <c r="C110" s="25">
        <f>ROUND(B110*46%,0)</f>
        <v>35834</v>
      </c>
      <c r="D110" s="26">
        <f>SUM(B110:C110)</f>
        <v>113734</v>
      </c>
      <c r="E110" s="25">
        <f>B110</f>
        <v>77900</v>
      </c>
      <c r="F110" s="25">
        <f>ROUND(E110*42%,0)</f>
        <v>32718</v>
      </c>
      <c r="G110" s="26">
        <f>SUM(E110:F110)</f>
        <v>110618</v>
      </c>
      <c r="H110" s="25">
        <f>B110-E110</f>
        <v>0</v>
      </c>
      <c r="I110" s="25">
        <f>C110-F110</f>
        <v>3116</v>
      </c>
      <c r="J110" s="26">
        <f>D110-G110</f>
        <v>3116</v>
      </c>
      <c r="K110" s="27">
        <f>J110</f>
        <v>3116</v>
      </c>
      <c r="L110" s="28">
        <f>J110-SUM(K110:K110)</f>
        <v>0</v>
      </c>
      <c r="O110" s="34"/>
      <c r="Q110" s="34"/>
      <c r="R110" s="34"/>
      <c r="S110" s="34"/>
      <c r="T110" s="34"/>
      <c r="U110" s="34"/>
      <c r="V110" s="34"/>
    </row>
    <row r="111" spans="1:22" ht="20.25" customHeight="1" x14ac:dyDescent="0.2">
      <c r="A111" s="24">
        <v>45139</v>
      </c>
      <c r="B111" s="25">
        <f>B110</f>
        <v>77900</v>
      </c>
      <c r="C111" s="25">
        <f>ROUND(B111*46%,0)</f>
        <v>35834</v>
      </c>
      <c r="D111" s="26">
        <f>SUM(B111:C111)</f>
        <v>113734</v>
      </c>
      <c r="E111" s="25">
        <f>B111</f>
        <v>77900</v>
      </c>
      <c r="F111" s="25">
        <f>ROUND(E111*42%,0)</f>
        <v>32718</v>
      </c>
      <c r="G111" s="26">
        <f>SUM(E111:F111)</f>
        <v>110618</v>
      </c>
      <c r="H111" s="25">
        <f>B111-E111</f>
        <v>0</v>
      </c>
      <c r="I111" s="25">
        <f>C111-F111</f>
        <v>3116</v>
      </c>
      <c r="J111" s="26">
        <f>D111-G111</f>
        <v>3116</v>
      </c>
      <c r="K111" s="27">
        <f>J111</f>
        <v>3116</v>
      </c>
      <c r="L111" s="28">
        <f>J111-SUM(K111:K111)</f>
        <v>0</v>
      </c>
      <c r="O111" s="34"/>
      <c r="Q111" s="34"/>
      <c r="R111" s="34"/>
      <c r="S111" s="34"/>
      <c r="T111" s="34"/>
      <c r="U111" s="34"/>
      <c r="V111" s="34"/>
    </row>
    <row r="112" spans="1:22" ht="20.25" customHeight="1" x14ac:dyDescent="0.2">
      <c r="A112" s="24">
        <v>45170</v>
      </c>
      <c r="B112" s="25">
        <f>B111</f>
        <v>77900</v>
      </c>
      <c r="C112" s="25">
        <f>ROUND(B112*46%,0)</f>
        <v>35834</v>
      </c>
      <c r="D112" s="26">
        <f>SUM(B112:C112)</f>
        <v>113734</v>
      </c>
      <c r="E112" s="25">
        <f>B112</f>
        <v>77900</v>
      </c>
      <c r="F112" s="25">
        <f>ROUND(E112*42%,0)</f>
        <v>32718</v>
      </c>
      <c r="G112" s="26">
        <f>SUM(E112:F112)</f>
        <v>110618</v>
      </c>
      <c r="H112" s="25">
        <f>B112-E112</f>
        <v>0</v>
      </c>
      <c r="I112" s="25">
        <f>C112-F112</f>
        <v>3116</v>
      </c>
      <c r="J112" s="26">
        <f>D112-G112</f>
        <v>3116</v>
      </c>
      <c r="K112" s="27">
        <f>J112</f>
        <v>3116</v>
      </c>
      <c r="L112" s="28">
        <f>J112-SUM(K112:K112)</f>
        <v>0</v>
      </c>
      <c r="O112" s="34"/>
      <c r="Q112" s="34"/>
      <c r="R112" s="34"/>
      <c r="S112" s="34"/>
      <c r="T112" s="34"/>
      <c r="U112" s="34"/>
      <c r="V112" s="34"/>
    </row>
    <row r="113" spans="1:22" ht="20.25" customHeight="1" x14ac:dyDescent="0.2">
      <c r="A113" s="24">
        <v>45200</v>
      </c>
      <c r="B113" s="25">
        <f>B112</f>
        <v>77900</v>
      </c>
      <c r="C113" s="25">
        <f>ROUND(B113*46%,0)</f>
        <v>35834</v>
      </c>
      <c r="D113" s="26">
        <f>SUM(B113:C113)</f>
        <v>113734</v>
      </c>
      <c r="E113" s="25">
        <f>B113</f>
        <v>77900</v>
      </c>
      <c r="F113" s="25">
        <f>ROUND(E113*42%,0)</f>
        <v>32718</v>
      </c>
      <c r="G113" s="26">
        <f>SUM(E113:F113)</f>
        <v>110618</v>
      </c>
      <c r="H113" s="25">
        <f>B113-E113</f>
        <v>0</v>
      </c>
      <c r="I113" s="25">
        <f>C113-F113</f>
        <v>3116</v>
      </c>
      <c r="J113" s="26">
        <f>D113-G113</f>
        <v>3116</v>
      </c>
      <c r="K113" s="27">
        <f>J113</f>
        <v>3116</v>
      </c>
      <c r="L113" s="28">
        <f>J113-SUM(K113:K113)</f>
        <v>0</v>
      </c>
      <c r="O113" s="12"/>
      <c r="Q113" s="12"/>
      <c r="R113" s="12"/>
      <c r="S113" s="12"/>
      <c r="T113" s="12"/>
      <c r="U113" s="12"/>
      <c r="V113" s="12"/>
    </row>
    <row r="114" spans="1:22" ht="23.25" customHeight="1" x14ac:dyDescent="0.2">
      <c r="A114" s="29" t="s">
        <v>48</v>
      </c>
      <c r="B114" s="30">
        <f>SUM(B110:B113)</f>
        <v>311600</v>
      </c>
      <c r="C114" s="30">
        <f>SUM(C110:C113)</f>
        <v>143336</v>
      </c>
      <c r="D114" s="31">
        <f>SUM(D110:D113)</f>
        <v>454936</v>
      </c>
      <c r="E114" s="30">
        <f>SUM(E110:E113)</f>
        <v>311600</v>
      </c>
      <c r="F114" s="30">
        <f>SUM(F110:F113)</f>
        <v>130872</v>
      </c>
      <c r="G114" s="31">
        <f>SUM(G110:G113)</f>
        <v>442472</v>
      </c>
      <c r="H114" s="30">
        <f>SUM(H110:H113)</f>
        <v>0</v>
      </c>
      <c r="I114" s="30">
        <f>SUM(I110:I113)</f>
        <v>12464</v>
      </c>
      <c r="J114" s="31">
        <f>SUM(J110:J113)</f>
        <v>12464</v>
      </c>
      <c r="K114" s="32">
        <f>SUM(K110:K113)</f>
        <v>12464</v>
      </c>
      <c r="L114" s="33">
        <f>SUM(L110:L113)</f>
        <v>0</v>
      </c>
      <c r="O114" s="34"/>
      <c r="Q114" s="34"/>
      <c r="R114" s="34"/>
      <c r="S114" s="34"/>
      <c r="T114" s="34"/>
      <c r="U114" s="34"/>
      <c r="V114" s="34"/>
    </row>
    <row r="115" spans="1:22" ht="15" customHeight="1" x14ac:dyDescent="0.2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O115" s="34"/>
      <c r="Q115" s="34"/>
      <c r="R115" s="34"/>
      <c r="S115" s="34"/>
      <c r="T115" s="34"/>
      <c r="U115" s="34"/>
      <c r="V115" s="34"/>
    </row>
    <row r="116" spans="1:22" ht="15" customHeight="1" x14ac:dyDescent="0.2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O116" s="12"/>
      <c r="Q116" s="12"/>
      <c r="R116" s="12"/>
      <c r="S116" s="12"/>
      <c r="T116" s="12"/>
      <c r="U116" s="12"/>
      <c r="V116" s="12"/>
    </row>
    <row r="117" spans="1:22" ht="15" customHeight="1" x14ac:dyDescent="0.2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O117" s="34"/>
      <c r="Q117" s="34"/>
      <c r="R117" s="34"/>
      <c r="S117" s="34"/>
      <c r="T117" s="34"/>
      <c r="U117" s="34"/>
      <c r="V117" s="34"/>
    </row>
    <row r="118" spans="1:22" ht="15" customHeight="1" x14ac:dyDescent="0.2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O118" s="34"/>
      <c r="Q118" s="34"/>
      <c r="R118" s="34"/>
      <c r="S118" s="34"/>
      <c r="T118" s="34"/>
      <c r="U118" s="34"/>
      <c r="V118" s="34"/>
    </row>
    <row r="119" spans="1:22" ht="15" customHeight="1" x14ac:dyDescent="0.2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O119" s="34"/>
      <c r="P119" s="34"/>
      <c r="Q119" s="34"/>
      <c r="R119" s="34"/>
      <c r="S119" s="34"/>
      <c r="T119" s="34"/>
      <c r="U119" s="34"/>
      <c r="V119" s="34"/>
    </row>
    <row r="120" spans="1:22" ht="18" customHeight="1" x14ac:dyDescent="0.2">
      <c r="A120" s="19" t="s">
        <v>39</v>
      </c>
      <c r="B120" s="68" t="str">
        <f>MASTER!B14</f>
        <v>EMPLOYEE 10</v>
      </c>
      <c r="C120" s="69"/>
      <c r="D120" s="69"/>
      <c r="E120" s="69"/>
      <c r="F120" s="70"/>
      <c r="G120" s="71" t="s">
        <v>40</v>
      </c>
      <c r="H120" s="72"/>
      <c r="I120" s="68" t="str">
        <f>MASTER!C14</f>
        <v>LECTURER</v>
      </c>
      <c r="J120" s="70"/>
      <c r="K120" s="20"/>
      <c r="L120" s="21"/>
      <c r="O120" s="35"/>
      <c r="P120" s="35"/>
      <c r="Q120" s="35"/>
      <c r="R120" s="35"/>
      <c r="S120" s="35"/>
      <c r="T120" s="35"/>
      <c r="U120" s="35"/>
      <c r="V120" s="35"/>
    </row>
    <row r="121" spans="1:22" ht="18" x14ac:dyDescent="0.25">
      <c r="A121" s="73" t="s">
        <v>41</v>
      </c>
      <c r="B121" s="75" t="s">
        <v>42</v>
      </c>
      <c r="C121" s="76"/>
      <c r="D121" s="77"/>
      <c r="E121" s="65" t="s">
        <v>43</v>
      </c>
      <c r="F121" s="66"/>
      <c r="G121" s="67"/>
      <c r="H121" s="65" t="s">
        <v>44</v>
      </c>
      <c r="I121" s="66"/>
      <c r="J121" s="67"/>
      <c r="K121" s="44" t="s">
        <v>57</v>
      </c>
      <c r="L121" s="63" t="s">
        <v>45</v>
      </c>
      <c r="O121" s="34"/>
      <c r="P121" s="34"/>
      <c r="Q121" s="34"/>
      <c r="R121" s="34"/>
      <c r="S121" s="34"/>
      <c r="T121" s="34"/>
      <c r="U121" s="34"/>
      <c r="V121" s="34"/>
    </row>
    <row r="122" spans="1:22" ht="18" x14ac:dyDescent="0.25">
      <c r="A122" s="74"/>
      <c r="B122" s="22" t="s">
        <v>46</v>
      </c>
      <c r="C122" s="22" t="s">
        <v>47</v>
      </c>
      <c r="D122" s="22" t="s">
        <v>48</v>
      </c>
      <c r="E122" s="23" t="s">
        <v>46</v>
      </c>
      <c r="F122" s="23" t="s">
        <v>47</v>
      </c>
      <c r="G122" s="23" t="s">
        <v>48</v>
      </c>
      <c r="H122" s="23" t="s">
        <v>46</v>
      </c>
      <c r="I122" s="23" t="s">
        <v>47</v>
      </c>
      <c r="J122" s="23" t="s">
        <v>48</v>
      </c>
      <c r="K122" s="45" t="str">
        <f>MASTER!E14</f>
        <v>GPF</v>
      </c>
      <c r="L122" s="64"/>
      <c r="O122" s="34"/>
      <c r="P122" s="34"/>
      <c r="Q122" s="34"/>
      <c r="R122" s="34"/>
      <c r="S122" s="34"/>
      <c r="T122" s="34"/>
      <c r="U122" s="34"/>
      <c r="V122" s="34"/>
    </row>
    <row r="123" spans="1:22" ht="20.25" customHeight="1" x14ac:dyDescent="0.2">
      <c r="A123" s="24">
        <v>45108</v>
      </c>
      <c r="B123" s="25">
        <f>MASTER!D14</f>
        <v>49900</v>
      </c>
      <c r="C123" s="25">
        <f>ROUND(B123*46%,0)</f>
        <v>22954</v>
      </c>
      <c r="D123" s="26">
        <f>SUM(B123:C123)</f>
        <v>72854</v>
      </c>
      <c r="E123" s="25">
        <f>B123</f>
        <v>49900</v>
      </c>
      <c r="F123" s="25">
        <f>ROUND(E123*42%,0)</f>
        <v>20958</v>
      </c>
      <c r="G123" s="26">
        <f>SUM(E123:F123)</f>
        <v>70858</v>
      </c>
      <c r="H123" s="25">
        <f>B123-E123</f>
        <v>0</v>
      </c>
      <c r="I123" s="25">
        <f>C123-F123</f>
        <v>1996</v>
      </c>
      <c r="J123" s="26">
        <f>D123-G123</f>
        <v>1996</v>
      </c>
      <c r="K123" s="27">
        <f>J123</f>
        <v>1996</v>
      </c>
      <c r="L123" s="28">
        <f>J123-SUM(K123:K123)</f>
        <v>0</v>
      </c>
      <c r="O123" s="34"/>
      <c r="P123" s="34"/>
      <c r="Q123" s="34"/>
      <c r="R123" s="34"/>
      <c r="S123" s="34"/>
      <c r="T123" s="34"/>
      <c r="U123" s="34"/>
      <c r="V123" s="34"/>
    </row>
    <row r="124" spans="1:22" ht="20.25" customHeight="1" x14ac:dyDescent="0.2">
      <c r="A124" s="24">
        <v>45139</v>
      </c>
      <c r="B124" s="25">
        <f>B123</f>
        <v>49900</v>
      </c>
      <c r="C124" s="25">
        <f>ROUND(B124*46%,0)</f>
        <v>22954</v>
      </c>
      <c r="D124" s="26">
        <f>SUM(B124:C124)</f>
        <v>72854</v>
      </c>
      <c r="E124" s="25">
        <f>B124</f>
        <v>49900</v>
      </c>
      <c r="F124" s="25">
        <f>ROUND(E124*42%,0)</f>
        <v>20958</v>
      </c>
      <c r="G124" s="26">
        <f>SUM(E124:F124)</f>
        <v>70858</v>
      </c>
      <c r="H124" s="25">
        <f>B124-E124</f>
        <v>0</v>
      </c>
      <c r="I124" s="25">
        <f>C124-F124</f>
        <v>1996</v>
      </c>
      <c r="J124" s="26">
        <f>D124-G124</f>
        <v>1996</v>
      </c>
      <c r="K124" s="27">
        <f>J124</f>
        <v>1996</v>
      </c>
      <c r="L124" s="28">
        <f>J124-SUM(K124:K124)</f>
        <v>0</v>
      </c>
      <c r="O124" s="34"/>
      <c r="P124" s="34"/>
      <c r="Q124" s="34"/>
      <c r="R124" s="34"/>
      <c r="S124" s="34"/>
      <c r="T124" s="34"/>
      <c r="U124" s="34"/>
      <c r="V124" s="34"/>
    </row>
    <row r="125" spans="1:22" ht="20.25" customHeight="1" x14ac:dyDescent="0.2">
      <c r="A125" s="24">
        <v>45170</v>
      </c>
      <c r="B125" s="25">
        <f>B124</f>
        <v>49900</v>
      </c>
      <c r="C125" s="25">
        <f>ROUND(B125*46%,0)</f>
        <v>22954</v>
      </c>
      <c r="D125" s="26">
        <f>SUM(B125:C125)</f>
        <v>72854</v>
      </c>
      <c r="E125" s="25">
        <f>B125</f>
        <v>49900</v>
      </c>
      <c r="F125" s="25">
        <f>ROUND(E125*42%,0)</f>
        <v>20958</v>
      </c>
      <c r="G125" s="26">
        <f>SUM(E125:F125)</f>
        <v>70858</v>
      </c>
      <c r="H125" s="25">
        <f>B125-E125</f>
        <v>0</v>
      </c>
      <c r="I125" s="25">
        <f>C125-F125</f>
        <v>1996</v>
      </c>
      <c r="J125" s="26">
        <f>D125-G125</f>
        <v>1996</v>
      </c>
      <c r="K125" s="27">
        <f>J125</f>
        <v>1996</v>
      </c>
      <c r="L125" s="28">
        <f>J125-SUM(K125:K125)</f>
        <v>0</v>
      </c>
      <c r="O125" s="34"/>
      <c r="P125" s="34"/>
      <c r="Q125" s="34"/>
      <c r="R125" s="34"/>
      <c r="S125" s="34"/>
      <c r="T125" s="34"/>
      <c r="U125" s="34"/>
      <c r="V125" s="34"/>
    </row>
    <row r="126" spans="1:22" ht="20.25" customHeight="1" x14ac:dyDescent="0.2">
      <c r="A126" s="24">
        <v>45200</v>
      </c>
      <c r="B126" s="25">
        <f>B125</f>
        <v>49900</v>
      </c>
      <c r="C126" s="25">
        <f>ROUND(B126*46%,0)</f>
        <v>22954</v>
      </c>
      <c r="D126" s="26">
        <f>SUM(B126:C126)</f>
        <v>72854</v>
      </c>
      <c r="E126" s="25">
        <f>B126</f>
        <v>49900</v>
      </c>
      <c r="F126" s="25">
        <f>ROUND(E126*42%,0)</f>
        <v>20958</v>
      </c>
      <c r="G126" s="26">
        <f>SUM(E126:F126)</f>
        <v>70858</v>
      </c>
      <c r="H126" s="25">
        <f>B126-E126</f>
        <v>0</v>
      </c>
      <c r="I126" s="25">
        <f>C126-F126</f>
        <v>1996</v>
      </c>
      <c r="J126" s="26">
        <f>D126-G126</f>
        <v>1996</v>
      </c>
      <c r="K126" s="27">
        <f>J126</f>
        <v>1996</v>
      </c>
      <c r="L126" s="28">
        <f>J126-SUM(K126:K126)</f>
        <v>0</v>
      </c>
      <c r="O126" s="12"/>
      <c r="P126" s="12"/>
      <c r="Q126" s="12"/>
      <c r="R126" s="12"/>
      <c r="S126" s="12"/>
      <c r="T126" s="12"/>
      <c r="U126" s="12"/>
      <c r="V126" s="12"/>
    </row>
    <row r="127" spans="1:22" ht="23.25" customHeight="1" x14ac:dyDescent="0.2">
      <c r="A127" s="29" t="s">
        <v>48</v>
      </c>
      <c r="B127" s="30">
        <f>SUM(B123:B126)</f>
        <v>199600</v>
      </c>
      <c r="C127" s="30">
        <f>SUM(C123:C126)</f>
        <v>91816</v>
      </c>
      <c r="D127" s="31">
        <f>SUM(D123:D126)</f>
        <v>291416</v>
      </c>
      <c r="E127" s="30">
        <f>SUM(E123:E126)</f>
        <v>199600</v>
      </c>
      <c r="F127" s="30">
        <f>SUM(F123:F126)</f>
        <v>83832</v>
      </c>
      <c r="G127" s="31">
        <f>SUM(G123:G126)</f>
        <v>283432</v>
      </c>
      <c r="H127" s="30">
        <f>SUM(H123:H126)</f>
        <v>0</v>
      </c>
      <c r="I127" s="30">
        <f>SUM(I123:I126)</f>
        <v>7984</v>
      </c>
      <c r="J127" s="31">
        <f>SUM(J123:J126)</f>
        <v>7984</v>
      </c>
      <c r="K127" s="32">
        <f>SUM(K123:K126)</f>
        <v>7984</v>
      </c>
      <c r="L127" s="33">
        <f>SUM(L123:L126)</f>
        <v>0</v>
      </c>
      <c r="O127" s="34"/>
      <c r="P127" s="34"/>
      <c r="Q127" s="34"/>
      <c r="R127" s="34"/>
      <c r="S127" s="34"/>
      <c r="T127" s="34"/>
      <c r="U127" s="34"/>
      <c r="V127" s="34"/>
    </row>
    <row r="128" spans="1:22" ht="15" customHeight="1" x14ac:dyDescent="0.2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O128" s="34"/>
      <c r="P128" s="34"/>
      <c r="Q128" s="34"/>
      <c r="R128" s="34"/>
      <c r="S128" s="34"/>
      <c r="T128" s="34"/>
      <c r="U128" s="34"/>
      <c r="V128" s="34"/>
    </row>
    <row r="129" spans="1:22" ht="15" customHeight="1" x14ac:dyDescent="0.2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O129" s="12"/>
      <c r="P129" s="12"/>
      <c r="Q129" s="12"/>
      <c r="R129" s="12"/>
      <c r="S129" s="12"/>
      <c r="T129" s="12"/>
      <c r="U129" s="12"/>
      <c r="V129" s="12"/>
    </row>
    <row r="130" spans="1:22" ht="15" customHeight="1" x14ac:dyDescent="0.2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O130" s="34"/>
      <c r="P130" s="34"/>
      <c r="Q130" s="34"/>
      <c r="R130" s="34"/>
      <c r="S130" s="34"/>
      <c r="T130" s="34"/>
      <c r="U130" s="34"/>
      <c r="V130" s="34"/>
    </row>
    <row r="131" spans="1:22" ht="15" customHeight="1" x14ac:dyDescent="0.2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O131" s="34"/>
      <c r="P131" s="34"/>
      <c r="Q131" s="34"/>
      <c r="R131" s="34"/>
      <c r="S131" s="34"/>
      <c r="T131" s="34"/>
      <c r="U131" s="34"/>
      <c r="V131" s="34"/>
    </row>
    <row r="132" spans="1:22" ht="15" customHeight="1" x14ac:dyDescent="0.2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O132" s="34"/>
      <c r="P132" s="34"/>
      <c r="Q132" s="34"/>
      <c r="R132" s="34"/>
      <c r="S132" s="34"/>
      <c r="T132" s="34"/>
      <c r="U132" s="34"/>
      <c r="V132" s="34"/>
    </row>
    <row r="133" spans="1:22" ht="18" customHeight="1" x14ac:dyDescent="0.2">
      <c r="A133" s="19" t="s">
        <v>39</v>
      </c>
      <c r="B133" s="68" t="str">
        <f>MASTER!B15</f>
        <v>EMPLOYEE 11</v>
      </c>
      <c r="C133" s="69"/>
      <c r="D133" s="69"/>
      <c r="E133" s="69"/>
      <c r="F133" s="70"/>
      <c r="G133" s="71" t="s">
        <v>40</v>
      </c>
      <c r="H133" s="72"/>
      <c r="I133" s="68" t="str">
        <f>MASTER!C15</f>
        <v>LECTURER</v>
      </c>
      <c r="J133" s="70"/>
      <c r="K133" s="20"/>
      <c r="L133" s="21"/>
      <c r="O133" s="35"/>
      <c r="P133" s="35"/>
      <c r="Q133" s="35"/>
      <c r="R133" s="35"/>
      <c r="S133" s="35"/>
      <c r="T133" s="35"/>
      <c r="U133" s="35"/>
      <c r="V133" s="35"/>
    </row>
    <row r="134" spans="1:22" ht="18" x14ac:dyDescent="0.25">
      <c r="A134" s="73" t="s">
        <v>41</v>
      </c>
      <c r="B134" s="75" t="s">
        <v>42</v>
      </c>
      <c r="C134" s="76"/>
      <c r="D134" s="77"/>
      <c r="E134" s="65" t="s">
        <v>43</v>
      </c>
      <c r="F134" s="66"/>
      <c r="G134" s="67"/>
      <c r="H134" s="65" t="s">
        <v>44</v>
      </c>
      <c r="I134" s="66"/>
      <c r="J134" s="67"/>
      <c r="K134" s="44" t="s">
        <v>57</v>
      </c>
      <c r="L134" s="63" t="s">
        <v>45</v>
      </c>
      <c r="O134" s="34"/>
      <c r="P134" s="34"/>
      <c r="Q134" s="34"/>
      <c r="R134" s="34"/>
      <c r="S134" s="34"/>
      <c r="T134" s="34"/>
      <c r="U134" s="34"/>
      <c r="V134" s="34"/>
    </row>
    <row r="135" spans="1:22" ht="18" x14ac:dyDescent="0.25">
      <c r="A135" s="74"/>
      <c r="B135" s="22" t="s">
        <v>46</v>
      </c>
      <c r="C135" s="22" t="s">
        <v>47</v>
      </c>
      <c r="D135" s="22" t="s">
        <v>48</v>
      </c>
      <c r="E135" s="23" t="s">
        <v>46</v>
      </c>
      <c r="F135" s="23" t="s">
        <v>47</v>
      </c>
      <c r="G135" s="23" t="s">
        <v>48</v>
      </c>
      <c r="H135" s="23" t="s">
        <v>46</v>
      </c>
      <c r="I135" s="23" t="s">
        <v>47</v>
      </c>
      <c r="J135" s="23" t="s">
        <v>48</v>
      </c>
      <c r="K135" s="45" t="str">
        <f>MASTER!E15</f>
        <v>GPF</v>
      </c>
      <c r="L135" s="64"/>
      <c r="O135" s="34"/>
      <c r="P135" s="34"/>
      <c r="Q135" s="34"/>
      <c r="R135" s="34"/>
      <c r="S135" s="34"/>
      <c r="T135" s="34"/>
      <c r="U135" s="34"/>
      <c r="V135" s="34"/>
    </row>
    <row r="136" spans="1:22" ht="20.25" customHeight="1" x14ac:dyDescent="0.2">
      <c r="A136" s="24">
        <v>45108</v>
      </c>
      <c r="B136" s="25">
        <f>MASTER!D15</f>
        <v>49900</v>
      </c>
      <c r="C136" s="25">
        <f>ROUND(B136*46%,0)</f>
        <v>22954</v>
      </c>
      <c r="D136" s="26">
        <f>SUM(B136:C136)</f>
        <v>72854</v>
      </c>
      <c r="E136" s="25">
        <f>B136</f>
        <v>49900</v>
      </c>
      <c r="F136" s="25">
        <f>ROUND(E136*42%,0)</f>
        <v>20958</v>
      </c>
      <c r="G136" s="26">
        <f>SUM(E136:F136)</f>
        <v>70858</v>
      </c>
      <c r="H136" s="25">
        <f>B136-E136</f>
        <v>0</v>
      </c>
      <c r="I136" s="25">
        <f>C136-F136</f>
        <v>1996</v>
      </c>
      <c r="J136" s="26">
        <f>D136-G136</f>
        <v>1996</v>
      </c>
      <c r="K136" s="27">
        <f>J136</f>
        <v>1996</v>
      </c>
      <c r="L136" s="28">
        <f>J136-SUM(K136:K136)</f>
        <v>0</v>
      </c>
      <c r="O136" s="34"/>
      <c r="P136" s="34"/>
      <c r="Q136" s="34"/>
      <c r="R136" s="34"/>
      <c r="S136" s="34"/>
      <c r="T136" s="34"/>
      <c r="U136" s="34"/>
      <c r="V136" s="34"/>
    </row>
    <row r="137" spans="1:22" ht="20.25" customHeight="1" x14ac:dyDescent="0.2">
      <c r="A137" s="24">
        <v>45139</v>
      </c>
      <c r="B137" s="25">
        <f>B136</f>
        <v>49900</v>
      </c>
      <c r="C137" s="25">
        <f>ROUND(B137*46%,0)</f>
        <v>22954</v>
      </c>
      <c r="D137" s="26">
        <f>SUM(B137:C137)</f>
        <v>72854</v>
      </c>
      <c r="E137" s="25">
        <f>B137</f>
        <v>49900</v>
      </c>
      <c r="F137" s="25">
        <f>ROUND(E137*42%,0)</f>
        <v>20958</v>
      </c>
      <c r="G137" s="26">
        <f>SUM(E137:F137)</f>
        <v>70858</v>
      </c>
      <c r="H137" s="25">
        <f>B137-E137</f>
        <v>0</v>
      </c>
      <c r="I137" s="25">
        <f>C137-F137</f>
        <v>1996</v>
      </c>
      <c r="J137" s="26">
        <f>D137-G137</f>
        <v>1996</v>
      </c>
      <c r="K137" s="27">
        <f>J137</f>
        <v>1996</v>
      </c>
      <c r="L137" s="28">
        <f>J137-SUM(K137:K137)</f>
        <v>0</v>
      </c>
      <c r="O137" s="34"/>
      <c r="P137" s="34"/>
      <c r="Q137" s="34"/>
      <c r="R137" s="34"/>
      <c r="S137" s="34"/>
      <c r="T137" s="34"/>
      <c r="U137" s="34"/>
      <c r="V137" s="34"/>
    </row>
    <row r="138" spans="1:22" ht="20.25" customHeight="1" x14ac:dyDescent="0.2">
      <c r="A138" s="24">
        <v>45170</v>
      </c>
      <c r="B138" s="25">
        <f>B137</f>
        <v>49900</v>
      </c>
      <c r="C138" s="25">
        <f>ROUND(B138*46%,0)</f>
        <v>22954</v>
      </c>
      <c r="D138" s="26">
        <f>SUM(B138:C138)</f>
        <v>72854</v>
      </c>
      <c r="E138" s="25">
        <f>B138</f>
        <v>49900</v>
      </c>
      <c r="F138" s="25">
        <f>ROUND(E138*42%,0)</f>
        <v>20958</v>
      </c>
      <c r="G138" s="26">
        <f>SUM(E138:F138)</f>
        <v>70858</v>
      </c>
      <c r="H138" s="25">
        <f>B138-E138</f>
        <v>0</v>
      </c>
      <c r="I138" s="25">
        <f>C138-F138</f>
        <v>1996</v>
      </c>
      <c r="J138" s="26">
        <f>D138-G138</f>
        <v>1996</v>
      </c>
      <c r="K138" s="27">
        <f>J138</f>
        <v>1996</v>
      </c>
      <c r="L138" s="28">
        <f>J138-SUM(K138:K138)</f>
        <v>0</v>
      </c>
      <c r="O138" s="34"/>
      <c r="P138" s="34"/>
      <c r="Q138" s="34"/>
      <c r="R138" s="34"/>
      <c r="S138" s="34"/>
      <c r="T138" s="34"/>
      <c r="U138" s="34"/>
      <c r="V138" s="34"/>
    </row>
    <row r="139" spans="1:22" ht="20.25" customHeight="1" x14ac:dyDescent="0.2">
      <c r="A139" s="24">
        <v>45200</v>
      </c>
      <c r="B139" s="25">
        <f>B138</f>
        <v>49900</v>
      </c>
      <c r="C139" s="25">
        <f>ROUND(B139*46%,0)</f>
        <v>22954</v>
      </c>
      <c r="D139" s="26">
        <f>SUM(B139:C139)</f>
        <v>72854</v>
      </c>
      <c r="E139" s="25">
        <f>B139</f>
        <v>49900</v>
      </c>
      <c r="F139" s="25">
        <f>ROUND(E139*42%,0)</f>
        <v>20958</v>
      </c>
      <c r="G139" s="26">
        <f>SUM(E139:F139)</f>
        <v>70858</v>
      </c>
      <c r="H139" s="25">
        <f>B139-E139</f>
        <v>0</v>
      </c>
      <c r="I139" s="25">
        <f>C139-F139</f>
        <v>1996</v>
      </c>
      <c r="J139" s="26">
        <f>D139-G139</f>
        <v>1996</v>
      </c>
      <c r="K139" s="27">
        <f>J139</f>
        <v>1996</v>
      </c>
      <c r="L139" s="28">
        <f>J139-SUM(K139:K139)</f>
        <v>0</v>
      </c>
      <c r="O139" s="12"/>
      <c r="P139" s="12"/>
      <c r="Q139" s="12"/>
      <c r="R139" s="12"/>
      <c r="S139" s="12"/>
      <c r="T139" s="12"/>
      <c r="U139" s="12"/>
      <c r="V139" s="12"/>
    </row>
    <row r="140" spans="1:22" ht="23.25" customHeight="1" x14ac:dyDescent="0.2">
      <c r="A140" s="29" t="s">
        <v>48</v>
      </c>
      <c r="B140" s="30">
        <f>SUM(B136:B139)</f>
        <v>199600</v>
      </c>
      <c r="C140" s="30">
        <f>SUM(C136:C139)</f>
        <v>91816</v>
      </c>
      <c r="D140" s="31">
        <f>SUM(D136:D139)</f>
        <v>291416</v>
      </c>
      <c r="E140" s="30">
        <f>SUM(E136:E139)</f>
        <v>199600</v>
      </c>
      <c r="F140" s="30">
        <f>SUM(F136:F139)</f>
        <v>83832</v>
      </c>
      <c r="G140" s="31">
        <f>SUM(G136:G139)</f>
        <v>283432</v>
      </c>
      <c r="H140" s="30">
        <f>SUM(H136:H139)</f>
        <v>0</v>
      </c>
      <c r="I140" s="30">
        <f>SUM(I136:I139)</f>
        <v>7984</v>
      </c>
      <c r="J140" s="31">
        <f>SUM(J136:J139)</f>
        <v>7984</v>
      </c>
      <c r="K140" s="32">
        <f>SUM(K136:K139)</f>
        <v>7984</v>
      </c>
      <c r="L140" s="33">
        <f>SUM(L136:L139)</f>
        <v>0</v>
      </c>
      <c r="O140" s="34"/>
      <c r="P140" s="34"/>
      <c r="Q140" s="34"/>
      <c r="R140" s="34"/>
      <c r="S140" s="34"/>
      <c r="T140" s="34"/>
      <c r="U140" s="34"/>
      <c r="V140" s="34"/>
    </row>
    <row r="141" spans="1:22" ht="15" customHeight="1" x14ac:dyDescent="0.2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O141" s="34"/>
      <c r="P141" s="34"/>
      <c r="Q141" s="34"/>
      <c r="R141" s="34"/>
      <c r="S141" s="34"/>
      <c r="T141" s="34"/>
      <c r="U141" s="34"/>
      <c r="V141" s="34"/>
    </row>
    <row r="142" spans="1:22" ht="15" customHeight="1" x14ac:dyDescent="0.2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O142" s="34"/>
      <c r="P142" s="34"/>
      <c r="Q142" s="34"/>
      <c r="R142" s="34"/>
      <c r="S142" s="34"/>
      <c r="T142" s="34"/>
      <c r="U142" s="34"/>
      <c r="V142" s="34"/>
    </row>
    <row r="143" spans="1:22" ht="15" customHeight="1" x14ac:dyDescent="0.2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O143" s="12"/>
      <c r="P143" s="12"/>
      <c r="Q143" s="12"/>
      <c r="R143" s="12"/>
      <c r="S143" s="12"/>
      <c r="T143" s="12"/>
      <c r="U143" s="12"/>
      <c r="V143" s="12"/>
    </row>
    <row r="144" spans="1:22" ht="15" customHeight="1" x14ac:dyDescent="0.2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O144" s="34"/>
      <c r="P144" s="34"/>
      <c r="Q144" s="34"/>
      <c r="R144" s="34"/>
      <c r="S144" s="34"/>
      <c r="T144" s="34"/>
      <c r="U144" s="34"/>
      <c r="V144" s="34"/>
    </row>
    <row r="145" spans="1:22" ht="15" customHeight="1" x14ac:dyDescent="0.2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O145" s="34"/>
      <c r="P145" s="34"/>
      <c r="Q145" s="34"/>
      <c r="R145" s="34"/>
      <c r="S145" s="34"/>
      <c r="T145" s="34"/>
      <c r="U145" s="34"/>
      <c r="V145" s="34"/>
    </row>
    <row r="146" spans="1:22" ht="18" customHeight="1" x14ac:dyDescent="0.2">
      <c r="A146" s="19" t="s">
        <v>39</v>
      </c>
      <c r="B146" s="68" t="str">
        <f>MASTER!B16</f>
        <v>EMPLOYEE 12</v>
      </c>
      <c r="C146" s="69"/>
      <c r="D146" s="69"/>
      <c r="E146" s="69"/>
      <c r="F146" s="70"/>
      <c r="G146" s="71" t="s">
        <v>40</v>
      </c>
      <c r="H146" s="72"/>
      <c r="I146" s="68" t="str">
        <f>MASTER!C16</f>
        <v>LECTURER</v>
      </c>
      <c r="J146" s="70"/>
      <c r="K146" s="20"/>
      <c r="L146" s="21"/>
      <c r="O146" s="35"/>
      <c r="P146" s="35"/>
      <c r="Q146" s="35"/>
      <c r="R146" s="35"/>
      <c r="S146" s="35"/>
      <c r="T146" s="35"/>
      <c r="U146" s="35"/>
      <c r="V146" s="35"/>
    </row>
    <row r="147" spans="1:22" ht="18" x14ac:dyDescent="0.25">
      <c r="A147" s="73" t="s">
        <v>41</v>
      </c>
      <c r="B147" s="75" t="s">
        <v>42</v>
      </c>
      <c r="C147" s="76"/>
      <c r="D147" s="77"/>
      <c r="E147" s="65" t="s">
        <v>43</v>
      </c>
      <c r="F147" s="66"/>
      <c r="G147" s="67"/>
      <c r="H147" s="65" t="s">
        <v>44</v>
      </c>
      <c r="I147" s="66"/>
      <c r="J147" s="67"/>
      <c r="K147" s="44" t="s">
        <v>57</v>
      </c>
      <c r="L147" s="63" t="s">
        <v>45</v>
      </c>
      <c r="O147" s="34"/>
      <c r="P147" s="34"/>
      <c r="Q147" s="34"/>
      <c r="R147" s="34"/>
      <c r="S147" s="34"/>
      <c r="T147" s="34"/>
      <c r="U147" s="34"/>
      <c r="V147" s="34"/>
    </row>
    <row r="148" spans="1:22" ht="18" x14ac:dyDescent="0.25">
      <c r="A148" s="74"/>
      <c r="B148" s="22" t="s">
        <v>46</v>
      </c>
      <c r="C148" s="22" t="s">
        <v>47</v>
      </c>
      <c r="D148" s="22" t="s">
        <v>48</v>
      </c>
      <c r="E148" s="23" t="s">
        <v>46</v>
      </c>
      <c r="F148" s="23" t="s">
        <v>47</v>
      </c>
      <c r="G148" s="23" t="s">
        <v>48</v>
      </c>
      <c r="H148" s="23" t="s">
        <v>46</v>
      </c>
      <c r="I148" s="23" t="s">
        <v>47</v>
      </c>
      <c r="J148" s="23" t="s">
        <v>48</v>
      </c>
      <c r="K148" s="45" t="str">
        <f>MASTER!E16</f>
        <v>GPF</v>
      </c>
      <c r="L148" s="64"/>
      <c r="O148" s="34"/>
      <c r="P148" s="34"/>
      <c r="Q148" s="34"/>
      <c r="R148" s="34"/>
      <c r="S148" s="34"/>
      <c r="T148" s="34"/>
      <c r="U148" s="34"/>
      <c r="V148" s="34"/>
    </row>
    <row r="149" spans="1:22" ht="20.25" customHeight="1" x14ac:dyDescent="0.2">
      <c r="A149" s="24">
        <v>45108</v>
      </c>
      <c r="B149" s="25">
        <f>MASTER!D16</f>
        <v>49900</v>
      </c>
      <c r="C149" s="25">
        <f>ROUND(B149*46%,0)</f>
        <v>22954</v>
      </c>
      <c r="D149" s="26">
        <f>SUM(B149:C149)</f>
        <v>72854</v>
      </c>
      <c r="E149" s="25">
        <f>B149</f>
        <v>49900</v>
      </c>
      <c r="F149" s="25">
        <f>ROUND(E149*42%,0)</f>
        <v>20958</v>
      </c>
      <c r="G149" s="26">
        <f>SUM(E149:F149)</f>
        <v>70858</v>
      </c>
      <c r="H149" s="25">
        <f>B149-E149</f>
        <v>0</v>
      </c>
      <c r="I149" s="25">
        <f>C149-F149</f>
        <v>1996</v>
      </c>
      <c r="J149" s="26">
        <f>D149-G149</f>
        <v>1996</v>
      </c>
      <c r="K149" s="27">
        <f>J149</f>
        <v>1996</v>
      </c>
      <c r="L149" s="28">
        <f>J149-SUM(K149:K149)</f>
        <v>0</v>
      </c>
      <c r="O149" s="34"/>
      <c r="P149" s="34"/>
      <c r="Q149" s="34"/>
      <c r="R149" s="34"/>
      <c r="S149" s="34"/>
      <c r="T149" s="34"/>
      <c r="U149" s="34"/>
      <c r="V149" s="34"/>
    </row>
    <row r="150" spans="1:22" ht="20.25" customHeight="1" x14ac:dyDescent="0.2">
      <c r="A150" s="24">
        <v>45139</v>
      </c>
      <c r="B150" s="25">
        <f>B149</f>
        <v>49900</v>
      </c>
      <c r="C150" s="25">
        <f>ROUND(B150*46%,0)</f>
        <v>22954</v>
      </c>
      <c r="D150" s="26">
        <f>SUM(B150:C150)</f>
        <v>72854</v>
      </c>
      <c r="E150" s="25">
        <f>B150</f>
        <v>49900</v>
      </c>
      <c r="F150" s="25">
        <f>ROUND(E150*42%,0)</f>
        <v>20958</v>
      </c>
      <c r="G150" s="26">
        <f>SUM(E150:F150)</f>
        <v>70858</v>
      </c>
      <c r="H150" s="25">
        <f>B150-E150</f>
        <v>0</v>
      </c>
      <c r="I150" s="25">
        <f>C150-F150</f>
        <v>1996</v>
      </c>
      <c r="J150" s="26">
        <f>D150-G150</f>
        <v>1996</v>
      </c>
      <c r="K150" s="27">
        <f>J150</f>
        <v>1996</v>
      </c>
      <c r="L150" s="28">
        <f>J150-SUM(K150:K150)</f>
        <v>0</v>
      </c>
      <c r="O150" s="34"/>
      <c r="P150" s="34"/>
      <c r="Q150" s="34"/>
      <c r="R150" s="34"/>
      <c r="S150" s="34"/>
      <c r="T150" s="34"/>
      <c r="U150" s="34"/>
      <c r="V150" s="34"/>
    </row>
    <row r="151" spans="1:22" ht="20.25" customHeight="1" x14ac:dyDescent="0.2">
      <c r="A151" s="24">
        <v>45170</v>
      </c>
      <c r="B151" s="25">
        <f>B150</f>
        <v>49900</v>
      </c>
      <c r="C151" s="25">
        <f>ROUND(B151*46%,0)</f>
        <v>22954</v>
      </c>
      <c r="D151" s="26">
        <f>SUM(B151:C151)</f>
        <v>72854</v>
      </c>
      <c r="E151" s="25">
        <f>B151</f>
        <v>49900</v>
      </c>
      <c r="F151" s="25">
        <f>ROUND(E151*42%,0)</f>
        <v>20958</v>
      </c>
      <c r="G151" s="26">
        <f>SUM(E151:F151)</f>
        <v>70858</v>
      </c>
      <c r="H151" s="25">
        <f>B151-E151</f>
        <v>0</v>
      </c>
      <c r="I151" s="25">
        <f>C151-F151</f>
        <v>1996</v>
      </c>
      <c r="J151" s="26">
        <f>D151-G151</f>
        <v>1996</v>
      </c>
      <c r="K151" s="27">
        <f>J151</f>
        <v>1996</v>
      </c>
      <c r="L151" s="28">
        <f>J151-SUM(K151:K151)</f>
        <v>0</v>
      </c>
      <c r="O151" s="34"/>
      <c r="P151" s="34"/>
      <c r="Q151" s="34"/>
      <c r="R151" s="34"/>
      <c r="S151" s="34"/>
      <c r="T151" s="34"/>
      <c r="U151" s="34"/>
      <c r="V151" s="34"/>
    </row>
    <row r="152" spans="1:22" ht="20.25" customHeight="1" x14ac:dyDescent="0.2">
      <c r="A152" s="24">
        <v>45200</v>
      </c>
      <c r="B152" s="25">
        <f>B151</f>
        <v>49900</v>
      </c>
      <c r="C152" s="25">
        <f>ROUND(B152*46%,0)</f>
        <v>22954</v>
      </c>
      <c r="D152" s="26">
        <f>SUM(B152:C152)</f>
        <v>72854</v>
      </c>
      <c r="E152" s="25">
        <f>B152</f>
        <v>49900</v>
      </c>
      <c r="F152" s="25">
        <f>ROUND(E152*42%,0)</f>
        <v>20958</v>
      </c>
      <c r="G152" s="26">
        <f>SUM(E152:F152)</f>
        <v>70858</v>
      </c>
      <c r="H152" s="25">
        <f>B152-E152</f>
        <v>0</v>
      </c>
      <c r="I152" s="25">
        <f>C152-F152</f>
        <v>1996</v>
      </c>
      <c r="J152" s="26">
        <f>D152-G152</f>
        <v>1996</v>
      </c>
      <c r="K152" s="27">
        <f>J152</f>
        <v>1996</v>
      </c>
      <c r="L152" s="28">
        <f>J152-SUM(K152:K152)</f>
        <v>0</v>
      </c>
      <c r="O152" s="12"/>
      <c r="P152" s="12"/>
      <c r="Q152" s="12"/>
      <c r="R152" s="12"/>
      <c r="S152" s="12"/>
      <c r="T152" s="12"/>
      <c r="U152" s="12"/>
      <c r="V152" s="12"/>
    </row>
    <row r="153" spans="1:22" ht="23.25" customHeight="1" x14ac:dyDescent="0.2">
      <c r="A153" s="29" t="s">
        <v>48</v>
      </c>
      <c r="B153" s="30">
        <f>SUM(B149:B152)</f>
        <v>199600</v>
      </c>
      <c r="C153" s="30">
        <f>SUM(C149:C152)</f>
        <v>91816</v>
      </c>
      <c r="D153" s="31">
        <f>SUM(D149:D152)</f>
        <v>291416</v>
      </c>
      <c r="E153" s="30">
        <f>SUM(E149:E152)</f>
        <v>199600</v>
      </c>
      <c r="F153" s="30">
        <f>SUM(F149:F152)</f>
        <v>83832</v>
      </c>
      <c r="G153" s="31">
        <f>SUM(G149:G152)</f>
        <v>283432</v>
      </c>
      <c r="H153" s="30">
        <f>SUM(H149:H152)</f>
        <v>0</v>
      </c>
      <c r="I153" s="30">
        <f>SUM(I149:I152)</f>
        <v>7984</v>
      </c>
      <c r="J153" s="31">
        <f>SUM(J149:J152)</f>
        <v>7984</v>
      </c>
      <c r="K153" s="32">
        <f>SUM(K149:K152)</f>
        <v>7984</v>
      </c>
      <c r="L153" s="33">
        <f>SUM(L149:L152)</f>
        <v>0</v>
      </c>
      <c r="O153" s="34"/>
      <c r="P153" s="34"/>
      <c r="Q153" s="34"/>
      <c r="R153" s="34"/>
      <c r="S153" s="34"/>
      <c r="T153" s="34"/>
      <c r="U153" s="34"/>
      <c r="V153" s="34"/>
    </row>
    <row r="154" spans="1:22" ht="15" customHeight="1" x14ac:dyDescent="0.2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O154" s="34"/>
      <c r="P154" s="34"/>
      <c r="Q154" s="34"/>
      <c r="R154" s="34"/>
      <c r="S154" s="34"/>
      <c r="T154" s="34"/>
      <c r="U154" s="34"/>
      <c r="V154" s="34"/>
    </row>
    <row r="155" spans="1:22" ht="15" customHeight="1" x14ac:dyDescent="0.2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O155" s="12"/>
      <c r="P155" s="12"/>
      <c r="Q155" s="12"/>
      <c r="R155" s="12"/>
      <c r="S155" s="12"/>
      <c r="T155" s="12"/>
      <c r="U155" s="12"/>
      <c r="V155" s="12"/>
    </row>
    <row r="156" spans="1:22" ht="15" customHeight="1" x14ac:dyDescent="0.2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O156" s="34"/>
      <c r="P156" s="34"/>
      <c r="Q156" s="34"/>
      <c r="R156" s="34"/>
      <c r="S156" s="34"/>
      <c r="T156" s="34"/>
      <c r="U156" s="34"/>
      <c r="V156" s="34"/>
    </row>
    <row r="157" spans="1:22" ht="15" customHeight="1" x14ac:dyDescent="0.2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O157" s="34"/>
      <c r="P157" s="34"/>
      <c r="Q157" s="34"/>
      <c r="R157" s="34"/>
      <c r="S157" s="34"/>
      <c r="T157" s="34"/>
      <c r="U157" s="34"/>
      <c r="V157" s="34"/>
    </row>
    <row r="158" spans="1:22" ht="15" customHeight="1" x14ac:dyDescent="0.2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O158" s="34"/>
      <c r="P158" s="34"/>
      <c r="Q158" s="34"/>
      <c r="R158" s="34"/>
      <c r="S158" s="34"/>
      <c r="T158" s="34"/>
      <c r="U158" s="34"/>
      <c r="V158" s="34"/>
    </row>
    <row r="159" spans="1:22" ht="18" customHeight="1" x14ac:dyDescent="0.2">
      <c r="A159" s="19" t="s">
        <v>39</v>
      </c>
      <c r="B159" s="68" t="str">
        <f>MASTER!B17</f>
        <v>EMPLOYEE 13</v>
      </c>
      <c r="C159" s="69"/>
      <c r="D159" s="69"/>
      <c r="E159" s="69"/>
      <c r="F159" s="70"/>
      <c r="G159" s="71" t="s">
        <v>40</v>
      </c>
      <c r="H159" s="72"/>
      <c r="I159" s="68" t="str">
        <f>MASTER!C17</f>
        <v>SR TEACHER</v>
      </c>
      <c r="J159" s="70"/>
      <c r="K159" s="20"/>
      <c r="L159" s="21"/>
      <c r="O159" s="35"/>
      <c r="Q159" s="35"/>
      <c r="R159" s="35"/>
      <c r="S159" s="35"/>
      <c r="T159" s="35"/>
      <c r="U159" s="35"/>
      <c r="V159" s="35"/>
    </row>
    <row r="160" spans="1:22" ht="18" x14ac:dyDescent="0.25">
      <c r="A160" s="73" t="s">
        <v>41</v>
      </c>
      <c r="B160" s="75" t="s">
        <v>42</v>
      </c>
      <c r="C160" s="76"/>
      <c r="D160" s="77"/>
      <c r="E160" s="65" t="s">
        <v>43</v>
      </c>
      <c r="F160" s="66"/>
      <c r="G160" s="67"/>
      <c r="H160" s="65" t="s">
        <v>44</v>
      </c>
      <c r="I160" s="66"/>
      <c r="J160" s="67"/>
      <c r="K160" s="44" t="s">
        <v>57</v>
      </c>
      <c r="L160" s="63" t="s">
        <v>45</v>
      </c>
      <c r="O160" s="34"/>
      <c r="Q160" s="34"/>
      <c r="R160" s="34"/>
      <c r="S160" s="34"/>
      <c r="T160" s="34"/>
      <c r="U160" s="34"/>
      <c r="V160" s="34"/>
    </row>
    <row r="161" spans="1:22" ht="18" x14ac:dyDescent="0.25">
      <c r="A161" s="74"/>
      <c r="B161" s="22" t="s">
        <v>46</v>
      </c>
      <c r="C161" s="22" t="s">
        <v>47</v>
      </c>
      <c r="D161" s="22" t="s">
        <v>48</v>
      </c>
      <c r="E161" s="23" t="s">
        <v>46</v>
      </c>
      <c r="F161" s="23" t="s">
        <v>47</v>
      </c>
      <c r="G161" s="23" t="s">
        <v>48</v>
      </c>
      <c r="H161" s="23" t="s">
        <v>46</v>
      </c>
      <c r="I161" s="23" t="s">
        <v>47</v>
      </c>
      <c r="J161" s="23" t="s">
        <v>48</v>
      </c>
      <c r="K161" s="45" t="str">
        <f>MASTER!E17</f>
        <v>GPF</v>
      </c>
      <c r="L161" s="64"/>
      <c r="O161" s="34"/>
      <c r="Q161" s="34"/>
      <c r="R161" s="34"/>
      <c r="S161" s="34"/>
      <c r="T161" s="34"/>
      <c r="U161" s="34"/>
      <c r="V161" s="34"/>
    </row>
    <row r="162" spans="1:22" ht="20.25" customHeight="1" x14ac:dyDescent="0.2">
      <c r="A162" s="24">
        <v>45108</v>
      </c>
      <c r="B162" s="25">
        <f>MASTER!D17</f>
        <v>80200</v>
      </c>
      <c r="C162" s="25">
        <f>ROUND(B162*46%,0)</f>
        <v>36892</v>
      </c>
      <c r="D162" s="26">
        <f>SUM(B162:C162)</f>
        <v>117092</v>
      </c>
      <c r="E162" s="25">
        <f>B162</f>
        <v>80200</v>
      </c>
      <c r="F162" s="25">
        <f>ROUND(E162*42%,0)</f>
        <v>33684</v>
      </c>
      <c r="G162" s="26">
        <f>SUM(E162:F162)</f>
        <v>113884</v>
      </c>
      <c r="H162" s="25">
        <f>B162-E162</f>
        <v>0</v>
      </c>
      <c r="I162" s="25">
        <f>C162-F162</f>
        <v>3208</v>
      </c>
      <c r="J162" s="26">
        <f>D162-G162</f>
        <v>3208</v>
      </c>
      <c r="K162" s="27">
        <f>J162</f>
        <v>3208</v>
      </c>
      <c r="L162" s="28">
        <f>J162-SUM(K162:K162)</f>
        <v>0</v>
      </c>
      <c r="O162" s="34"/>
      <c r="Q162" s="34"/>
      <c r="R162" s="34"/>
      <c r="S162" s="34"/>
      <c r="T162" s="34"/>
      <c r="U162" s="34"/>
      <c r="V162" s="34"/>
    </row>
    <row r="163" spans="1:22" ht="20.25" customHeight="1" x14ac:dyDescent="0.2">
      <c r="A163" s="24">
        <v>45139</v>
      </c>
      <c r="B163" s="25">
        <f>B162</f>
        <v>80200</v>
      </c>
      <c r="C163" s="25">
        <f>ROUND(B163*46%,0)</f>
        <v>36892</v>
      </c>
      <c r="D163" s="26">
        <f>SUM(B163:C163)</f>
        <v>117092</v>
      </c>
      <c r="E163" s="25">
        <f>B163</f>
        <v>80200</v>
      </c>
      <c r="F163" s="25">
        <f>ROUND(E163*42%,0)</f>
        <v>33684</v>
      </c>
      <c r="G163" s="26">
        <f>SUM(E163:F163)</f>
        <v>113884</v>
      </c>
      <c r="H163" s="25">
        <f>B163-E163</f>
        <v>0</v>
      </c>
      <c r="I163" s="25">
        <f>C163-F163</f>
        <v>3208</v>
      </c>
      <c r="J163" s="26">
        <f>D163-G163</f>
        <v>3208</v>
      </c>
      <c r="K163" s="27">
        <f>J163</f>
        <v>3208</v>
      </c>
      <c r="L163" s="28">
        <f>J163-SUM(K163:K163)</f>
        <v>0</v>
      </c>
      <c r="O163" s="34"/>
      <c r="Q163" s="34"/>
      <c r="R163" s="34"/>
      <c r="S163" s="34"/>
      <c r="T163" s="34"/>
      <c r="U163" s="34"/>
      <c r="V163" s="34"/>
    </row>
    <row r="164" spans="1:22" ht="20.25" customHeight="1" x14ac:dyDescent="0.2">
      <c r="A164" s="24">
        <v>45170</v>
      </c>
      <c r="B164" s="25">
        <f>B163</f>
        <v>80200</v>
      </c>
      <c r="C164" s="25">
        <f>ROUND(B164*46%,0)</f>
        <v>36892</v>
      </c>
      <c r="D164" s="26">
        <f>SUM(B164:C164)</f>
        <v>117092</v>
      </c>
      <c r="E164" s="25">
        <f>B164</f>
        <v>80200</v>
      </c>
      <c r="F164" s="25">
        <f>ROUND(E164*42%,0)</f>
        <v>33684</v>
      </c>
      <c r="G164" s="26">
        <f>SUM(E164:F164)</f>
        <v>113884</v>
      </c>
      <c r="H164" s="25">
        <f>B164-E164</f>
        <v>0</v>
      </c>
      <c r="I164" s="25">
        <f>C164-F164</f>
        <v>3208</v>
      </c>
      <c r="J164" s="26">
        <f>D164-G164</f>
        <v>3208</v>
      </c>
      <c r="K164" s="27">
        <f>J164</f>
        <v>3208</v>
      </c>
      <c r="L164" s="28">
        <f>J164-SUM(K164:K164)</f>
        <v>0</v>
      </c>
      <c r="O164" s="34"/>
      <c r="Q164" s="34"/>
      <c r="R164" s="34"/>
      <c r="S164" s="34"/>
      <c r="T164" s="34"/>
      <c r="U164" s="34"/>
      <c r="V164" s="34"/>
    </row>
    <row r="165" spans="1:22" ht="20.25" customHeight="1" x14ac:dyDescent="0.2">
      <c r="A165" s="24">
        <v>45200</v>
      </c>
      <c r="B165" s="25">
        <f>B164</f>
        <v>80200</v>
      </c>
      <c r="C165" s="25">
        <f>ROUND(B165*46%,0)</f>
        <v>36892</v>
      </c>
      <c r="D165" s="26">
        <f>SUM(B165:C165)</f>
        <v>117092</v>
      </c>
      <c r="E165" s="25">
        <f>B165</f>
        <v>80200</v>
      </c>
      <c r="F165" s="25">
        <f>ROUND(E165*42%,0)</f>
        <v>33684</v>
      </c>
      <c r="G165" s="26">
        <f>SUM(E165:F165)</f>
        <v>113884</v>
      </c>
      <c r="H165" s="25">
        <f>B165-E165</f>
        <v>0</v>
      </c>
      <c r="I165" s="25">
        <f>C165-F165</f>
        <v>3208</v>
      </c>
      <c r="J165" s="26">
        <f>D165-G165</f>
        <v>3208</v>
      </c>
      <c r="K165" s="27">
        <f>J165</f>
        <v>3208</v>
      </c>
      <c r="L165" s="28">
        <f>J165-SUM(K165:K165)</f>
        <v>0</v>
      </c>
      <c r="O165" s="12"/>
      <c r="Q165" s="12"/>
      <c r="R165" s="12"/>
      <c r="S165" s="12"/>
      <c r="T165" s="12"/>
      <c r="U165" s="12"/>
      <c r="V165" s="12"/>
    </row>
    <row r="166" spans="1:22" ht="23.25" customHeight="1" x14ac:dyDescent="0.2">
      <c r="A166" s="29" t="s">
        <v>48</v>
      </c>
      <c r="B166" s="30">
        <f>SUM(B162:B165)</f>
        <v>320800</v>
      </c>
      <c r="C166" s="30">
        <f>SUM(C162:C165)</f>
        <v>147568</v>
      </c>
      <c r="D166" s="31">
        <f>SUM(D162:D165)</f>
        <v>468368</v>
      </c>
      <c r="E166" s="30">
        <f>SUM(E162:E165)</f>
        <v>320800</v>
      </c>
      <c r="F166" s="30">
        <f>SUM(F162:F165)</f>
        <v>134736</v>
      </c>
      <c r="G166" s="31">
        <f>SUM(G162:G165)</f>
        <v>455536</v>
      </c>
      <c r="H166" s="30">
        <f>SUM(H162:H165)</f>
        <v>0</v>
      </c>
      <c r="I166" s="30">
        <f>SUM(I162:I165)</f>
        <v>12832</v>
      </c>
      <c r="J166" s="31">
        <f>SUM(J162:J165)</f>
        <v>12832</v>
      </c>
      <c r="K166" s="32">
        <f>SUM(K162:K165)</f>
        <v>12832</v>
      </c>
      <c r="L166" s="33">
        <f>SUM(L162:L165)</f>
        <v>0</v>
      </c>
      <c r="O166" s="34"/>
      <c r="Q166" s="34"/>
      <c r="R166" s="34"/>
      <c r="S166" s="34"/>
      <c r="T166" s="34"/>
      <c r="U166" s="34"/>
      <c r="V166" s="34"/>
    </row>
    <row r="167" spans="1:22" ht="15" customHeight="1" x14ac:dyDescent="0.2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O167" s="34"/>
      <c r="Q167" s="34"/>
      <c r="R167" s="34"/>
      <c r="S167" s="34"/>
      <c r="T167" s="34"/>
      <c r="U167" s="34"/>
      <c r="V167" s="34"/>
    </row>
    <row r="168" spans="1:22" ht="15" customHeight="1" x14ac:dyDescent="0.2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O168" s="34"/>
      <c r="Q168" s="34"/>
      <c r="R168" s="34"/>
      <c r="S168" s="34"/>
      <c r="T168" s="34"/>
      <c r="U168" s="34"/>
      <c r="V168" s="34"/>
    </row>
    <row r="169" spans="1:22" ht="15" customHeight="1" x14ac:dyDescent="0.2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O169" s="12"/>
      <c r="Q169" s="12"/>
      <c r="R169" s="12"/>
      <c r="S169" s="12"/>
      <c r="T169" s="12"/>
      <c r="U169" s="12"/>
      <c r="V169" s="12"/>
    </row>
    <row r="170" spans="1:22" ht="15" customHeight="1" x14ac:dyDescent="0.2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O170" s="34"/>
      <c r="Q170" s="34"/>
      <c r="R170" s="34"/>
      <c r="S170" s="34"/>
      <c r="T170" s="34"/>
      <c r="U170" s="34"/>
      <c r="V170" s="34"/>
    </row>
    <row r="171" spans="1:22" ht="15" customHeight="1" x14ac:dyDescent="0.2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O171" s="34"/>
      <c r="P171" s="34"/>
      <c r="Q171" s="34"/>
      <c r="R171" s="34"/>
      <c r="S171" s="34"/>
      <c r="T171" s="34"/>
      <c r="U171" s="34"/>
      <c r="V171" s="34"/>
    </row>
    <row r="172" spans="1:22" ht="18" customHeight="1" x14ac:dyDescent="0.2">
      <c r="A172" s="19" t="s">
        <v>39</v>
      </c>
      <c r="B172" s="68" t="str">
        <f>MASTER!B18</f>
        <v>EMPLOYEE 14</v>
      </c>
      <c r="C172" s="69"/>
      <c r="D172" s="69"/>
      <c r="E172" s="69"/>
      <c r="F172" s="70"/>
      <c r="G172" s="71" t="s">
        <v>40</v>
      </c>
      <c r="H172" s="72"/>
      <c r="I172" s="68" t="str">
        <f>MASTER!C18</f>
        <v>LECTURER</v>
      </c>
      <c r="J172" s="70"/>
      <c r="K172" s="20"/>
      <c r="L172" s="21"/>
      <c r="O172" s="35"/>
      <c r="P172" s="35"/>
      <c r="Q172" s="35"/>
      <c r="R172" s="35"/>
      <c r="S172" s="35"/>
      <c r="T172" s="35"/>
      <c r="U172" s="35"/>
      <c r="V172" s="35"/>
    </row>
    <row r="173" spans="1:22" ht="18" x14ac:dyDescent="0.25">
      <c r="A173" s="73" t="s">
        <v>41</v>
      </c>
      <c r="B173" s="75" t="s">
        <v>42</v>
      </c>
      <c r="C173" s="76"/>
      <c r="D173" s="77"/>
      <c r="E173" s="65" t="s">
        <v>43</v>
      </c>
      <c r="F173" s="66"/>
      <c r="G173" s="67"/>
      <c r="H173" s="65" t="s">
        <v>44</v>
      </c>
      <c r="I173" s="66"/>
      <c r="J173" s="67"/>
      <c r="K173" s="44" t="s">
        <v>57</v>
      </c>
      <c r="L173" s="63" t="s">
        <v>45</v>
      </c>
      <c r="O173" s="34"/>
      <c r="P173" s="34"/>
      <c r="Q173" s="34"/>
      <c r="R173" s="34"/>
      <c r="S173" s="34"/>
      <c r="T173" s="34"/>
      <c r="U173" s="34"/>
      <c r="V173" s="34"/>
    </row>
    <row r="174" spans="1:22" ht="18" x14ac:dyDescent="0.25">
      <c r="A174" s="74"/>
      <c r="B174" s="22" t="s">
        <v>46</v>
      </c>
      <c r="C174" s="22" t="s">
        <v>47</v>
      </c>
      <c r="D174" s="22" t="s">
        <v>48</v>
      </c>
      <c r="E174" s="23" t="s">
        <v>46</v>
      </c>
      <c r="F174" s="23" t="s">
        <v>47</v>
      </c>
      <c r="G174" s="23" t="s">
        <v>48</v>
      </c>
      <c r="H174" s="23" t="s">
        <v>46</v>
      </c>
      <c r="I174" s="23" t="s">
        <v>47</v>
      </c>
      <c r="J174" s="23" t="s">
        <v>48</v>
      </c>
      <c r="K174" s="45" t="str">
        <f>MASTER!E18</f>
        <v>GPF</v>
      </c>
      <c r="L174" s="64"/>
      <c r="O174" s="34"/>
      <c r="P174" s="34"/>
      <c r="Q174" s="34"/>
      <c r="R174" s="34"/>
      <c r="S174" s="34"/>
      <c r="T174" s="34"/>
      <c r="U174" s="34"/>
      <c r="V174" s="34"/>
    </row>
    <row r="175" spans="1:22" ht="20.25" customHeight="1" x14ac:dyDescent="0.2">
      <c r="A175" s="24">
        <v>45108</v>
      </c>
      <c r="B175" s="25">
        <f>MASTER!D18</f>
        <v>48400</v>
      </c>
      <c r="C175" s="25">
        <f>ROUND(B175*46%,0)</f>
        <v>22264</v>
      </c>
      <c r="D175" s="26">
        <f>SUM(B175:C175)</f>
        <v>70664</v>
      </c>
      <c r="E175" s="25">
        <f>B175</f>
        <v>48400</v>
      </c>
      <c r="F175" s="25">
        <f>ROUND(E175*42%,0)</f>
        <v>20328</v>
      </c>
      <c r="G175" s="26">
        <f>SUM(E175:F175)</f>
        <v>68728</v>
      </c>
      <c r="H175" s="25">
        <f>B175-E175</f>
        <v>0</v>
      </c>
      <c r="I175" s="25">
        <f>C175-F175</f>
        <v>1936</v>
      </c>
      <c r="J175" s="26">
        <f>D175-G175</f>
        <v>1936</v>
      </c>
      <c r="K175" s="27">
        <f>J175</f>
        <v>1936</v>
      </c>
      <c r="L175" s="28">
        <f>J175-SUM(K175:K175)</f>
        <v>0</v>
      </c>
      <c r="O175" s="34"/>
      <c r="P175" s="34"/>
      <c r="Q175" s="34"/>
      <c r="R175" s="34"/>
      <c r="S175" s="34"/>
      <c r="T175" s="34"/>
      <c r="U175" s="34"/>
      <c r="V175" s="34"/>
    </row>
    <row r="176" spans="1:22" ht="20.25" customHeight="1" x14ac:dyDescent="0.2">
      <c r="A176" s="24">
        <v>45139</v>
      </c>
      <c r="B176" s="25">
        <f>B175</f>
        <v>48400</v>
      </c>
      <c r="C176" s="25">
        <f>ROUND(B176*46%,0)</f>
        <v>22264</v>
      </c>
      <c r="D176" s="26">
        <f>SUM(B176:C176)</f>
        <v>70664</v>
      </c>
      <c r="E176" s="25">
        <f>B176</f>
        <v>48400</v>
      </c>
      <c r="F176" s="25">
        <f>ROUND(E176*42%,0)</f>
        <v>20328</v>
      </c>
      <c r="G176" s="26">
        <f>SUM(E176:F176)</f>
        <v>68728</v>
      </c>
      <c r="H176" s="25">
        <f>B176-E176</f>
        <v>0</v>
      </c>
      <c r="I176" s="25">
        <f>C176-F176</f>
        <v>1936</v>
      </c>
      <c r="J176" s="26">
        <f>D176-G176</f>
        <v>1936</v>
      </c>
      <c r="K176" s="27">
        <f>J176</f>
        <v>1936</v>
      </c>
      <c r="L176" s="28">
        <f>J176-SUM(K176:K176)</f>
        <v>0</v>
      </c>
      <c r="O176" s="34"/>
      <c r="P176" s="34"/>
      <c r="Q176" s="34"/>
      <c r="R176" s="34"/>
      <c r="S176" s="34"/>
      <c r="T176" s="34"/>
      <c r="U176" s="34"/>
      <c r="V176" s="34"/>
    </row>
    <row r="177" spans="1:22" ht="20.25" customHeight="1" x14ac:dyDescent="0.2">
      <c r="A177" s="24">
        <v>45170</v>
      </c>
      <c r="B177" s="25">
        <f>B176</f>
        <v>48400</v>
      </c>
      <c r="C177" s="25">
        <f>ROUND(B177*46%,0)</f>
        <v>22264</v>
      </c>
      <c r="D177" s="26">
        <f>SUM(B177:C177)</f>
        <v>70664</v>
      </c>
      <c r="E177" s="25">
        <f>B177</f>
        <v>48400</v>
      </c>
      <c r="F177" s="25">
        <f>ROUND(E177*42%,0)</f>
        <v>20328</v>
      </c>
      <c r="G177" s="26">
        <f>SUM(E177:F177)</f>
        <v>68728</v>
      </c>
      <c r="H177" s="25">
        <f>B177-E177</f>
        <v>0</v>
      </c>
      <c r="I177" s="25">
        <f>C177-F177</f>
        <v>1936</v>
      </c>
      <c r="J177" s="26">
        <f>D177-G177</f>
        <v>1936</v>
      </c>
      <c r="K177" s="27">
        <f>J177</f>
        <v>1936</v>
      </c>
      <c r="L177" s="28">
        <f>J177-SUM(K177:K177)</f>
        <v>0</v>
      </c>
      <c r="O177" s="34"/>
      <c r="P177" s="34"/>
      <c r="Q177" s="34"/>
      <c r="R177" s="34"/>
      <c r="S177" s="34"/>
      <c r="T177" s="34"/>
      <c r="U177" s="34"/>
      <c r="V177" s="34"/>
    </row>
    <row r="178" spans="1:22" ht="20.25" customHeight="1" x14ac:dyDescent="0.2">
      <c r="A178" s="24">
        <v>45200</v>
      </c>
      <c r="B178" s="25">
        <f>B177</f>
        <v>48400</v>
      </c>
      <c r="C178" s="25">
        <f>ROUND(B178*46%,0)</f>
        <v>22264</v>
      </c>
      <c r="D178" s="26">
        <f>SUM(B178:C178)</f>
        <v>70664</v>
      </c>
      <c r="E178" s="25">
        <f>B178</f>
        <v>48400</v>
      </c>
      <c r="F178" s="25">
        <f>ROUND(E178*42%,0)</f>
        <v>20328</v>
      </c>
      <c r="G178" s="26">
        <f>SUM(E178:F178)</f>
        <v>68728</v>
      </c>
      <c r="H178" s="25">
        <f>B178-E178</f>
        <v>0</v>
      </c>
      <c r="I178" s="25">
        <f>C178-F178</f>
        <v>1936</v>
      </c>
      <c r="J178" s="26">
        <f>D178-G178</f>
        <v>1936</v>
      </c>
      <c r="K178" s="27">
        <f>J178</f>
        <v>1936</v>
      </c>
      <c r="L178" s="28">
        <f>J178-SUM(K178:K178)</f>
        <v>0</v>
      </c>
      <c r="O178" s="12"/>
      <c r="P178" s="12"/>
      <c r="Q178" s="12"/>
      <c r="R178" s="12"/>
      <c r="S178" s="12"/>
      <c r="T178" s="12"/>
      <c r="U178" s="12"/>
      <c r="V178" s="12"/>
    </row>
    <row r="179" spans="1:22" ht="23.25" customHeight="1" x14ac:dyDescent="0.2">
      <c r="A179" s="29" t="s">
        <v>48</v>
      </c>
      <c r="B179" s="30">
        <f>SUM(B175:B178)</f>
        <v>193600</v>
      </c>
      <c r="C179" s="30">
        <f>SUM(C175:C178)</f>
        <v>89056</v>
      </c>
      <c r="D179" s="31">
        <f>SUM(D175:D178)</f>
        <v>282656</v>
      </c>
      <c r="E179" s="30">
        <f>SUM(E175:E178)</f>
        <v>193600</v>
      </c>
      <c r="F179" s="30">
        <f>SUM(F175:F178)</f>
        <v>81312</v>
      </c>
      <c r="G179" s="31">
        <f>SUM(G175:G178)</f>
        <v>274912</v>
      </c>
      <c r="H179" s="30">
        <f>SUM(H175:H178)</f>
        <v>0</v>
      </c>
      <c r="I179" s="30">
        <f>SUM(I175:I178)</f>
        <v>7744</v>
      </c>
      <c r="J179" s="31">
        <f>SUM(J175:J178)</f>
        <v>7744</v>
      </c>
      <c r="K179" s="32">
        <f>SUM(K175:K178)</f>
        <v>7744</v>
      </c>
      <c r="L179" s="33">
        <f>SUM(L175:L178)</f>
        <v>0</v>
      </c>
      <c r="O179" s="34"/>
      <c r="P179" s="34"/>
      <c r="Q179" s="34"/>
      <c r="R179" s="34"/>
      <c r="S179" s="34"/>
      <c r="T179" s="34"/>
      <c r="U179" s="34"/>
      <c r="V179" s="34"/>
    </row>
    <row r="180" spans="1:22" ht="15" customHeight="1" x14ac:dyDescent="0.2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O180" s="34"/>
      <c r="P180" s="34"/>
      <c r="Q180" s="34"/>
      <c r="R180" s="34"/>
      <c r="S180" s="34"/>
      <c r="T180" s="34"/>
      <c r="U180" s="34"/>
      <c r="V180" s="34"/>
    </row>
    <row r="181" spans="1:22" ht="15" customHeight="1" x14ac:dyDescent="0.2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O181" s="12"/>
      <c r="P181" s="12"/>
      <c r="Q181" s="12"/>
      <c r="R181" s="12"/>
      <c r="S181" s="12"/>
      <c r="T181" s="12"/>
      <c r="U181" s="12"/>
      <c r="V181" s="12"/>
    </row>
    <row r="182" spans="1:22" ht="15" customHeight="1" x14ac:dyDescent="0.2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O182" s="34"/>
      <c r="P182" s="34"/>
      <c r="Q182" s="34"/>
      <c r="R182" s="34"/>
      <c r="S182" s="34"/>
      <c r="T182" s="34"/>
      <c r="U182" s="34"/>
      <c r="V182" s="34"/>
    </row>
    <row r="183" spans="1:22" ht="15" customHeight="1" x14ac:dyDescent="0.2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O183" s="34"/>
      <c r="P183" s="34"/>
      <c r="Q183" s="34"/>
      <c r="R183" s="34"/>
      <c r="S183" s="34"/>
      <c r="T183" s="34"/>
      <c r="U183" s="34"/>
      <c r="V183" s="34"/>
    </row>
    <row r="184" spans="1:22" ht="15" customHeight="1" x14ac:dyDescent="0.2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O184" s="34"/>
      <c r="P184" s="34"/>
      <c r="Q184" s="34"/>
      <c r="R184" s="34"/>
      <c r="S184" s="34"/>
      <c r="T184" s="34"/>
      <c r="U184" s="34"/>
      <c r="V184" s="34"/>
    </row>
    <row r="185" spans="1:22" ht="18" customHeight="1" x14ac:dyDescent="0.2">
      <c r="A185" s="19" t="s">
        <v>39</v>
      </c>
      <c r="B185" s="68" t="str">
        <f>MASTER!B19</f>
        <v>EMPLOYEE 15</v>
      </c>
      <c r="C185" s="69"/>
      <c r="D185" s="69"/>
      <c r="E185" s="69"/>
      <c r="F185" s="70"/>
      <c r="G185" s="71" t="s">
        <v>40</v>
      </c>
      <c r="H185" s="72"/>
      <c r="I185" s="68" t="str">
        <f>MASTER!C19</f>
        <v>SR TEACHER</v>
      </c>
      <c r="J185" s="70"/>
      <c r="K185" s="20"/>
      <c r="L185" s="21"/>
      <c r="O185" s="35"/>
      <c r="P185" s="35"/>
      <c r="Q185" s="35"/>
      <c r="R185" s="35"/>
      <c r="S185" s="35"/>
      <c r="T185" s="35"/>
      <c r="U185" s="35"/>
      <c r="V185" s="35"/>
    </row>
    <row r="186" spans="1:22" ht="18" x14ac:dyDescent="0.25">
      <c r="A186" s="73" t="s">
        <v>41</v>
      </c>
      <c r="B186" s="75" t="s">
        <v>42</v>
      </c>
      <c r="C186" s="76"/>
      <c r="D186" s="77"/>
      <c r="E186" s="65" t="s">
        <v>43</v>
      </c>
      <c r="F186" s="66"/>
      <c r="G186" s="67"/>
      <c r="H186" s="65" t="s">
        <v>44</v>
      </c>
      <c r="I186" s="66"/>
      <c r="J186" s="67"/>
      <c r="K186" s="44" t="s">
        <v>57</v>
      </c>
      <c r="L186" s="63" t="s">
        <v>45</v>
      </c>
      <c r="O186" s="34"/>
      <c r="P186" s="34"/>
      <c r="Q186" s="34"/>
      <c r="R186" s="34"/>
      <c r="S186" s="34"/>
      <c r="T186" s="34"/>
      <c r="U186" s="34"/>
      <c r="V186" s="34"/>
    </row>
    <row r="187" spans="1:22" ht="18" x14ac:dyDescent="0.25">
      <c r="A187" s="74"/>
      <c r="B187" s="22" t="s">
        <v>46</v>
      </c>
      <c r="C187" s="22" t="s">
        <v>47</v>
      </c>
      <c r="D187" s="22" t="s">
        <v>48</v>
      </c>
      <c r="E187" s="23" t="s">
        <v>46</v>
      </c>
      <c r="F187" s="23" t="s">
        <v>47</v>
      </c>
      <c r="G187" s="23" t="s">
        <v>48</v>
      </c>
      <c r="H187" s="23" t="s">
        <v>46</v>
      </c>
      <c r="I187" s="23" t="s">
        <v>47</v>
      </c>
      <c r="J187" s="23" t="s">
        <v>48</v>
      </c>
      <c r="K187" s="45" t="str">
        <f>MASTER!E19</f>
        <v>GPF</v>
      </c>
      <c r="L187" s="64"/>
      <c r="O187" s="34"/>
      <c r="P187" s="34"/>
      <c r="Q187" s="34"/>
      <c r="R187" s="34"/>
      <c r="S187" s="34"/>
      <c r="T187" s="34"/>
      <c r="U187" s="34"/>
      <c r="V187" s="34"/>
    </row>
    <row r="188" spans="1:22" ht="20.25" customHeight="1" x14ac:dyDescent="0.2">
      <c r="A188" s="24">
        <v>45108</v>
      </c>
      <c r="B188" s="25">
        <f>MASTER!D19</f>
        <v>43800</v>
      </c>
      <c r="C188" s="25">
        <f>ROUND(B188*46%,0)</f>
        <v>20148</v>
      </c>
      <c r="D188" s="26">
        <f>SUM(B188:C188)</f>
        <v>63948</v>
      </c>
      <c r="E188" s="25">
        <f>B188</f>
        <v>43800</v>
      </c>
      <c r="F188" s="25">
        <f>ROUND(E188*42%,0)</f>
        <v>18396</v>
      </c>
      <c r="G188" s="26">
        <f>SUM(E188:F188)</f>
        <v>62196</v>
      </c>
      <c r="H188" s="25">
        <f>B188-E188</f>
        <v>0</v>
      </c>
      <c r="I188" s="25">
        <f>C188-F188</f>
        <v>1752</v>
      </c>
      <c r="J188" s="26">
        <f>D188-G188</f>
        <v>1752</v>
      </c>
      <c r="K188" s="27">
        <f>J188</f>
        <v>1752</v>
      </c>
      <c r="L188" s="28">
        <f>J188-SUM(K188:K188)</f>
        <v>0</v>
      </c>
      <c r="O188" s="34"/>
      <c r="P188" s="34"/>
      <c r="Q188" s="34"/>
      <c r="R188" s="34"/>
      <c r="S188" s="34"/>
      <c r="T188" s="34"/>
      <c r="U188" s="34"/>
      <c r="V188" s="34"/>
    </row>
    <row r="189" spans="1:22" ht="20.25" customHeight="1" x14ac:dyDescent="0.2">
      <c r="A189" s="24">
        <v>45139</v>
      </c>
      <c r="B189" s="25">
        <f>B188</f>
        <v>43800</v>
      </c>
      <c r="C189" s="25">
        <f>ROUND(B189*46%,0)</f>
        <v>20148</v>
      </c>
      <c r="D189" s="26">
        <f>SUM(B189:C189)</f>
        <v>63948</v>
      </c>
      <c r="E189" s="25">
        <f>B189</f>
        <v>43800</v>
      </c>
      <c r="F189" s="25">
        <f>ROUND(E189*42%,0)</f>
        <v>18396</v>
      </c>
      <c r="G189" s="26">
        <f>SUM(E189:F189)</f>
        <v>62196</v>
      </c>
      <c r="H189" s="25">
        <f>B189-E189</f>
        <v>0</v>
      </c>
      <c r="I189" s="25">
        <f>C189-F189</f>
        <v>1752</v>
      </c>
      <c r="J189" s="26">
        <f>D189-G189</f>
        <v>1752</v>
      </c>
      <c r="K189" s="27">
        <f>J189</f>
        <v>1752</v>
      </c>
      <c r="L189" s="28">
        <f>J189-SUM(K189:K189)</f>
        <v>0</v>
      </c>
      <c r="O189" s="34"/>
      <c r="P189" s="34"/>
      <c r="Q189" s="34"/>
      <c r="R189" s="34"/>
      <c r="S189" s="34"/>
      <c r="T189" s="34"/>
      <c r="U189" s="34"/>
      <c r="V189" s="34"/>
    </row>
    <row r="190" spans="1:22" ht="20.25" customHeight="1" x14ac:dyDescent="0.2">
      <c r="A190" s="24">
        <v>45170</v>
      </c>
      <c r="B190" s="25">
        <f>B189</f>
        <v>43800</v>
      </c>
      <c r="C190" s="25">
        <f>ROUND(B190*46%,0)</f>
        <v>20148</v>
      </c>
      <c r="D190" s="26">
        <f>SUM(B190:C190)</f>
        <v>63948</v>
      </c>
      <c r="E190" s="25">
        <f>B190</f>
        <v>43800</v>
      </c>
      <c r="F190" s="25">
        <f>ROUND(E190*42%,0)</f>
        <v>18396</v>
      </c>
      <c r="G190" s="26">
        <f>SUM(E190:F190)</f>
        <v>62196</v>
      </c>
      <c r="H190" s="25">
        <f>B190-E190</f>
        <v>0</v>
      </c>
      <c r="I190" s="25">
        <f>C190-F190</f>
        <v>1752</v>
      </c>
      <c r="J190" s="26">
        <f>D190-G190</f>
        <v>1752</v>
      </c>
      <c r="K190" s="27">
        <f>J190</f>
        <v>1752</v>
      </c>
      <c r="L190" s="28">
        <f>J190-SUM(K190:K190)</f>
        <v>0</v>
      </c>
      <c r="O190" s="34"/>
      <c r="P190" s="34"/>
      <c r="Q190" s="34"/>
      <c r="R190" s="34"/>
      <c r="S190" s="34"/>
      <c r="T190" s="34"/>
      <c r="U190" s="34"/>
      <c r="V190" s="34"/>
    </row>
    <row r="191" spans="1:22" ht="20.25" customHeight="1" x14ac:dyDescent="0.2">
      <c r="A191" s="24">
        <v>45200</v>
      </c>
      <c r="B191" s="25">
        <f>B190</f>
        <v>43800</v>
      </c>
      <c r="C191" s="25">
        <f>ROUND(B191*46%,0)</f>
        <v>20148</v>
      </c>
      <c r="D191" s="26">
        <f>SUM(B191:C191)</f>
        <v>63948</v>
      </c>
      <c r="E191" s="25">
        <f>B191</f>
        <v>43800</v>
      </c>
      <c r="F191" s="25">
        <f>ROUND(E191*42%,0)</f>
        <v>18396</v>
      </c>
      <c r="G191" s="26">
        <f>SUM(E191:F191)</f>
        <v>62196</v>
      </c>
      <c r="H191" s="25">
        <f>B191-E191</f>
        <v>0</v>
      </c>
      <c r="I191" s="25">
        <f>C191-F191</f>
        <v>1752</v>
      </c>
      <c r="J191" s="26">
        <f>D191-G191</f>
        <v>1752</v>
      </c>
      <c r="K191" s="27">
        <f>J191</f>
        <v>1752</v>
      </c>
      <c r="L191" s="28">
        <f>J191-SUM(K191:K191)</f>
        <v>0</v>
      </c>
      <c r="O191" s="12"/>
      <c r="P191" s="12"/>
      <c r="Q191" s="12"/>
      <c r="R191" s="12"/>
      <c r="S191" s="12"/>
      <c r="T191" s="12"/>
      <c r="U191" s="12"/>
      <c r="V191" s="12"/>
    </row>
    <row r="192" spans="1:22" ht="23.25" customHeight="1" x14ac:dyDescent="0.2">
      <c r="A192" s="29" t="s">
        <v>48</v>
      </c>
      <c r="B192" s="30">
        <f>SUM(B188:B191)</f>
        <v>175200</v>
      </c>
      <c r="C192" s="30">
        <f>SUM(C188:C191)</f>
        <v>80592</v>
      </c>
      <c r="D192" s="31">
        <f>SUM(D188:D191)</f>
        <v>255792</v>
      </c>
      <c r="E192" s="30">
        <f>SUM(E188:E191)</f>
        <v>175200</v>
      </c>
      <c r="F192" s="30">
        <f>SUM(F188:F191)</f>
        <v>73584</v>
      </c>
      <c r="G192" s="31">
        <f>SUM(G188:G191)</f>
        <v>248784</v>
      </c>
      <c r="H192" s="30">
        <f>SUM(H188:H191)</f>
        <v>0</v>
      </c>
      <c r="I192" s="30">
        <f>SUM(I188:I191)</f>
        <v>7008</v>
      </c>
      <c r="J192" s="31">
        <f>SUM(J188:J191)</f>
        <v>7008</v>
      </c>
      <c r="K192" s="32">
        <f>SUM(K188:K191)</f>
        <v>7008</v>
      </c>
      <c r="L192" s="33">
        <f>SUM(L188:L191)</f>
        <v>0</v>
      </c>
      <c r="O192" s="34"/>
      <c r="P192" s="34"/>
      <c r="Q192" s="34"/>
      <c r="R192" s="34"/>
      <c r="S192" s="34"/>
      <c r="T192" s="34"/>
      <c r="U192" s="34"/>
      <c r="V192" s="34"/>
    </row>
    <row r="193" spans="1:22" ht="15" customHeight="1" x14ac:dyDescent="0.2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O193" s="34"/>
      <c r="P193" s="34"/>
      <c r="Q193" s="34"/>
      <c r="R193" s="34"/>
      <c r="S193" s="34"/>
      <c r="T193" s="34"/>
      <c r="U193" s="34"/>
      <c r="V193" s="34"/>
    </row>
    <row r="194" spans="1:22" ht="15" customHeight="1" x14ac:dyDescent="0.2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O194" s="34"/>
      <c r="P194" s="34"/>
      <c r="Q194" s="34"/>
      <c r="R194" s="34"/>
      <c r="S194" s="34"/>
      <c r="T194" s="34"/>
      <c r="U194" s="34"/>
      <c r="V194" s="34"/>
    </row>
    <row r="195" spans="1:22" ht="15" customHeight="1" x14ac:dyDescent="0.2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O195" s="12"/>
      <c r="P195" s="12"/>
      <c r="Q195" s="12"/>
      <c r="R195" s="12"/>
      <c r="S195" s="12"/>
      <c r="T195" s="12"/>
      <c r="U195" s="12"/>
      <c r="V195" s="12"/>
    </row>
    <row r="196" spans="1:22" ht="15" customHeight="1" x14ac:dyDescent="0.2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O196" s="34"/>
      <c r="P196" s="34"/>
      <c r="Q196" s="34"/>
      <c r="R196" s="34"/>
      <c r="S196" s="34"/>
      <c r="T196" s="34"/>
      <c r="U196" s="34"/>
      <c r="V196" s="34"/>
    </row>
    <row r="197" spans="1:22" ht="15" customHeight="1" x14ac:dyDescent="0.2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O197" s="34"/>
      <c r="P197" s="34"/>
      <c r="Q197" s="34"/>
      <c r="R197" s="34"/>
      <c r="S197" s="34"/>
      <c r="T197" s="34"/>
      <c r="U197" s="34"/>
      <c r="V197" s="34"/>
    </row>
    <row r="198" spans="1:22" ht="18" customHeight="1" x14ac:dyDescent="0.2">
      <c r="A198" s="19" t="s">
        <v>39</v>
      </c>
      <c r="B198" s="68" t="str">
        <f>MASTER!B20</f>
        <v>EMPLOYEE 16</v>
      </c>
      <c r="C198" s="69"/>
      <c r="D198" s="69"/>
      <c r="E198" s="69"/>
      <c r="F198" s="70"/>
      <c r="G198" s="71" t="s">
        <v>40</v>
      </c>
      <c r="H198" s="72"/>
      <c r="I198" s="68" t="str">
        <f>MASTER!C20</f>
        <v>SR TEACHER</v>
      </c>
      <c r="J198" s="70"/>
      <c r="K198" s="20"/>
      <c r="L198" s="21"/>
      <c r="O198" s="35"/>
      <c r="P198" s="35"/>
      <c r="Q198" s="35"/>
      <c r="R198" s="35"/>
      <c r="S198" s="35"/>
      <c r="T198" s="35"/>
      <c r="U198" s="35"/>
      <c r="V198" s="35"/>
    </row>
    <row r="199" spans="1:22" ht="18" x14ac:dyDescent="0.25">
      <c r="A199" s="73" t="s">
        <v>41</v>
      </c>
      <c r="B199" s="75" t="s">
        <v>42</v>
      </c>
      <c r="C199" s="76"/>
      <c r="D199" s="77"/>
      <c r="E199" s="65" t="s">
        <v>43</v>
      </c>
      <c r="F199" s="66"/>
      <c r="G199" s="67"/>
      <c r="H199" s="65" t="s">
        <v>44</v>
      </c>
      <c r="I199" s="66"/>
      <c r="J199" s="67"/>
      <c r="K199" s="44" t="s">
        <v>57</v>
      </c>
      <c r="L199" s="63" t="s">
        <v>45</v>
      </c>
      <c r="O199" s="34"/>
      <c r="P199" s="34"/>
      <c r="Q199" s="34"/>
      <c r="R199" s="34"/>
      <c r="S199" s="34"/>
      <c r="T199" s="34"/>
      <c r="U199" s="34"/>
      <c r="V199" s="34"/>
    </row>
    <row r="200" spans="1:22" ht="18" x14ac:dyDescent="0.25">
      <c r="A200" s="74"/>
      <c r="B200" s="22" t="s">
        <v>46</v>
      </c>
      <c r="C200" s="22" t="s">
        <v>47</v>
      </c>
      <c r="D200" s="22" t="s">
        <v>48</v>
      </c>
      <c r="E200" s="23" t="s">
        <v>46</v>
      </c>
      <c r="F200" s="23" t="s">
        <v>47</v>
      </c>
      <c r="G200" s="23" t="s">
        <v>48</v>
      </c>
      <c r="H200" s="23" t="s">
        <v>46</v>
      </c>
      <c r="I200" s="23" t="s">
        <v>47</v>
      </c>
      <c r="J200" s="23" t="s">
        <v>48</v>
      </c>
      <c r="K200" s="45" t="str">
        <f>MASTER!E20</f>
        <v>GPF</v>
      </c>
      <c r="L200" s="64"/>
      <c r="O200" s="34"/>
      <c r="P200" s="34"/>
      <c r="Q200" s="34"/>
      <c r="R200" s="34"/>
      <c r="S200" s="34"/>
      <c r="T200" s="34"/>
      <c r="U200" s="34"/>
      <c r="V200" s="34"/>
    </row>
    <row r="201" spans="1:22" ht="20.25" customHeight="1" x14ac:dyDescent="0.2">
      <c r="A201" s="24">
        <v>45108</v>
      </c>
      <c r="B201" s="25">
        <f>MASTER!D20</f>
        <v>53900</v>
      </c>
      <c r="C201" s="25">
        <f>ROUND(B201*46%,0)</f>
        <v>24794</v>
      </c>
      <c r="D201" s="26">
        <f>SUM(B201:C201)</f>
        <v>78694</v>
      </c>
      <c r="E201" s="25">
        <f>B201</f>
        <v>53900</v>
      </c>
      <c r="F201" s="25">
        <f>ROUND(E201*42%,0)</f>
        <v>22638</v>
      </c>
      <c r="G201" s="26">
        <f>SUM(E201:F201)</f>
        <v>76538</v>
      </c>
      <c r="H201" s="25">
        <f>B201-E201</f>
        <v>0</v>
      </c>
      <c r="I201" s="25">
        <f>C201-F201</f>
        <v>2156</v>
      </c>
      <c r="J201" s="26">
        <f>D201-G201</f>
        <v>2156</v>
      </c>
      <c r="K201" s="27">
        <f>J201</f>
        <v>2156</v>
      </c>
      <c r="L201" s="28">
        <f>J201-SUM(K201:K201)</f>
        <v>0</v>
      </c>
      <c r="O201" s="34"/>
      <c r="P201" s="34"/>
      <c r="Q201" s="34"/>
      <c r="R201" s="34"/>
      <c r="S201" s="34"/>
      <c r="T201" s="34"/>
      <c r="U201" s="34"/>
      <c r="V201" s="34"/>
    </row>
    <row r="202" spans="1:22" ht="20.25" customHeight="1" x14ac:dyDescent="0.2">
      <c r="A202" s="24">
        <v>45139</v>
      </c>
      <c r="B202" s="25">
        <f>B201</f>
        <v>53900</v>
      </c>
      <c r="C202" s="25">
        <f>ROUND(B202*46%,0)</f>
        <v>24794</v>
      </c>
      <c r="D202" s="26">
        <f>SUM(B202:C202)</f>
        <v>78694</v>
      </c>
      <c r="E202" s="25">
        <f>B202</f>
        <v>53900</v>
      </c>
      <c r="F202" s="25">
        <f>ROUND(E202*42%,0)</f>
        <v>22638</v>
      </c>
      <c r="G202" s="26">
        <f>SUM(E202:F202)</f>
        <v>76538</v>
      </c>
      <c r="H202" s="25">
        <f>B202-E202</f>
        <v>0</v>
      </c>
      <c r="I202" s="25">
        <f>C202-F202</f>
        <v>2156</v>
      </c>
      <c r="J202" s="26">
        <f>D202-G202</f>
        <v>2156</v>
      </c>
      <c r="K202" s="27">
        <f>J202</f>
        <v>2156</v>
      </c>
      <c r="L202" s="28">
        <f>J202-SUM(K202:K202)</f>
        <v>0</v>
      </c>
      <c r="O202" s="34"/>
      <c r="P202" s="34"/>
      <c r="Q202" s="34"/>
      <c r="R202" s="34"/>
      <c r="S202" s="34"/>
      <c r="T202" s="34"/>
      <c r="U202" s="34"/>
      <c r="V202" s="34"/>
    </row>
    <row r="203" spans="1:22" ht="20.25" customHeight="1" x14ac:dyDescent="0.2">
      <c r="A203" s="24">
        <v>45170</v>
      </c>
      <c r="B203" s="25">
        <f>B202</f>
        <v>53900</v>
      </c>
      <c r="C203" s="25">
        <f>ROUND(B203*46%,0)</f>
        <v>24794</v>
      </c>
      <c r="D203" s="26">
        <f>SUM(B203:C203)</f>
        <v>78694</v>
      </c>
      <c r="E203" s="25">
        <f>B203</f>
        <v>53900</v>
      </c>
      <c r="F203" s="25">
        <f>ROUND(E203*42%,0)</f>
        <v>22638</v>
      </c>
      <c r="G203" s="26">
        <f>SUM(E203:F203)</f>
        <v>76538</v>
      </c>
      <c r="H203" s="25">
        <f>B203-E203</f>
        <v>0</v>
      </c>
      <c r="I203" s="25">
        <f>C203-F203</f>
        <v>2156</v>
      </c>
      <c r="J203" s="26">
        <f>D203-G203</f>
        <v>2156</v>
      </c>
      <c r="K203" s="27">
        <f>J203</f>
        <v>2156</v>
      </c>
      <c r="L203" s="28">
        <f>J203-SUM(K203:K203)</f>
        <v>0</v>
      </c>
      <c r="O203" s="34"/>
      <c r="P203" s="34"/>
      <c r="Q203" s="34"/>
      <c r="R203" s="34"/>
      <c r="S203" s="34"/>
      <c r="T203" s="34"/>
      <c r="U203" s="34"/>
      <c r="V203" s="34"/>
    </row>
    <row r="204" spans="1:22" ht="20.25" customHeight="1" x14ac:dyDescent="0.2">
      <c r="A204" s="24">
        <v>45200</v>
      </c>
      <c r="B204" s="25">
        <f>B203</f>
        <v>53900</v>
      </c>
      <c r="C204" s="25">
        <f>ROUND(B204*46%,0)</f>
        <v>24794</v>
      </c>
      <c r="D204" s="26">
        <f>SUM(B204:C204)</f>
        <v>78694</v>
      </c>
      <c r="E204" s="25">
        <f>B204</f>
        <v>53900</v>
      </c>
      <c r="F204" s="25">
        <f>ROUND(E204*42%,0)</f>
        <v>22638</v>
      </c>
      <c r="G204" s="26">
        <f>SUM(E204:F204)</f>
        <v>76538</v>
      </c>
      <c r="H204" s="25">
        <f>B204-E204</f>
        <v>0</v>
      </c>
      <c r="I204" s="25">
        <f>C204-F204</f>
        <v>2156</v>
      </c>
      <c r="J204" s="26">
        <f>D204-G204</f>
        <v>2156</v>
      </c>
      <c r="K204" s="27">
        <f>J204</f>
        <v>2156</v>
      </c>
      <c r="L204" s="28">
        <f>J204-SUM(K204:K204)</f>
        <v>0</v>
      </c>
      <c r="O204" s="12"/>
      <c r="P204" s="12"/>
      <c r="Q204" s="12"/>
      <c r="R204" s="12"/>
      <c r="S204" s="12"/>
      <c r="T204" s="12"/>
      <c r="U204" s="12"/>
      <c r="V204" s="12"/>
    </row>
    <row r="205" spans="1:22" ht="23.25" customHeight="1" x14ac:dyDescent="0.2">
      <c r="A205" s="29" t="s">
        <v>48</v>
      </c>
      <c r="B205" s="30">
        <f>SUM(B201:B204)</f>
        <v>215600</v>
      </c>
      <c r="C205" s="30">
        <f>SUM(C201:C204)</f>
        <v>99176</v>
      </c>
      <c r="D205" s="31">
        <f>SUM(D201:D204)</f>
        <v>314776</v>
      </c>
      <c r="E205" s="30">
        <f>SUM(E201:E204)</f>
        <v>215600</v>
      </c>
      <c r="F205" s="30">
        <f>SUM(F201:F204)</f>
        <v>90552</v>
      </c>
      <c r="G205" s="31">
        <f>SUM(G201:G204)</f>
        <v>306152</v>
      </c>
      <c r="H205" s="30">
        <f>SUM(H201:H204)</f>
        <v>0</v>
      </c>
      <c r="I205" s="30">
        <f>SUM(I201:I204)</f>
        <v>8624</v>
      </c>
      <c r="J205" s="31">
        <f>SUM(J201:J204)</f>
        <v>8624</v>
      </c>
      <c r="K205" s="32">
        <f>SUM(K201:K204)</f>
        <v>8624</v>
      </c>
      <c r="L205" s="33">
        <f>SUM(L201:L204)</f>
        <v>0</v>
      </c>
      <c r="O205" s="34"/>
      <c r="P205" s="34"/>
      <c r="Q205" s="34"/>
      <c r="R205" s="34"/>
      <c r="S205" s="34"/>
      <c r="T205" s="34"/>
      <c r="U205" s="34"/>
      <c r="V205" s="34"/>
    </row>
    <row r="206" spans="1:22" ht="15" customHeight="1" x14ac:dyDescent="0.2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O206" s="34"/>
      <c r="P206" s="34"/>
      <c r="Q206" s="34"/>
      <c r="R206" s="34"/>
      <c r="S206" s="34"/>
      <c r="T206" s="34"/>
      <c r="U206" s="34"/>
      <c r="V206" s="34"/>
    </row>
    <row r="207" spans="1:22" ht="15" customHeight="1" x14ac:dyDescent="0.2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O207" s="12"/>
      <c r="P207" s="12"/>
      <c r="Q207" s="12"/>
      <c r="R207" s="12"/>
      <c r="S207" s="12"/>
      <c r="T207" s="12"/>
      <c r="U207" s="12"/>
      <c r="V207" s="12"/>
    </row>
    <row r="208" spans="1:22" ht="15" customHeight="1" x14ac:dyDescent="0.2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O208" s="34"/>
      <c r="P208" s="34"/>
      <c r="Q208" s="34"/>
      <c r="R208" s="34"/>
      <c r="S208" s="34"/>
      <c r="T208" s="34"/>
      <c r="U208" s="34"/>
      <c r="V208" s="34"/>
    </row>
    <row r="209" spans="1:22" ht="15" customHeight="1" x14ac:dyDescent="0.2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O209" s="34"/>
      <c r="P209" s="34"/>
      <c r="Q209" s="34"/>
      <c r="R209" s="34"/>
      <c r="S209" s="34"/>
      <c r="T209" s="34"/>
      <c r="U209" s="34"/>
      <c r="V209" s="34"/>
    </row>
    <row r="210" spans="1:22" ht="15" customHeight="1" x14ac:dyDescent="0.2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O210" s="34"/>
      <c r="P210" s="34"/>
      <c r="Q210" s="34"/>
      <c r="R210" s="34"/>
      <c r="S210" s="34"/>
      <c r="T210" s="34"/>
      <c r="U210" s="34"/>
      <c r="V210" s="34"/>
    </row>
    <row r="211" spans="1:22" ht="18" customHeight="1" x14ac:dyDescent="0.2">
      <c r="A211" s="19" t="s">
        <v>39</v>
      </c>
      <c r="B211" s="68" t="str">
        <f>MASTER!B21</f>
        <v>EMPLOYEE 17</v>
      </c>
      <c r="C211" s="69"/>
      <c r="D211" s="69"/>
      <c r="E211" s="69"/>
      <c r="F211" s="70"/>
      <c r="G211" s="71" t="s">
        <v>40</v>
      </c>
      <c r="H211" s="72"/>
      <c r="I211" s="68" t="str">
        <f>MASTER!C21</f>
        <v>AAO</v>
      </c>
      <c r="J211" s="70"/>
      <c r="K211" s="20"/>
      <c r="L211" s="21"/>
      <c r="O211" s="35"/>
      <c r="Q211" s="35"/>
      <c r="R211" s="35"/>
      <c r="S211" s="35"/>
      <c r="T211" s="35"/>
      <c r="U211" s="35"/>
      <c r="V211" s="35"/>
    </row>
    <row r="212" spans="1:22" ht="18" x14ac:dyDescent="0.25">
      <c r="A212" s="73" t="s">
        <v>41</v>
      </c>
      <c r="B212" s="75" t="s">
        <v>42</v>
      </c>
      <c r="C212" s="76"/>
      <c r="D212" s="77"/>
      <c r="E212" s="65" t="s">
        <v>43</v>
      </c>
      <c r="F212" s="66"/>
      <c r="G212" s="67"/>
      <c r="H212" s="65" t="s">
        <v>44</v>
      </c>
      <c r="I212" s="66"/>
      <c r="J212" s="67"/>
      <c r="K212" s="44" t="s">
        <v>57</v>
      </c>
      <c r="L212" s="63" t="s">
        <v>45</v>
      </c>
      <c r="O212" s="34"/>
      <c r="Q212" s="34"/>
      <c r="R212" s="34"/>
      <c r="S212" s="34"/>
      <c r="T212" s="34"/>
      <c r="U212" s="34"/>
      <c r="V212" s="34"/>
    </row>
    <row r="213" spans="1:22" ht="18" x14ac:dyDescent="0.25">
      <c r="A213" s="74"/>
      <c r="B213" s="22" t="s">
        <v>46</v>
      </c>
      <c r="C213" s="22" t="s">
        <v>47</v>
      </c>
      <c r="D213" s="22" t="s">
        <v>48</v>
      </c>
      <c r="E213" s="23" t="s">
        <v>46</v>
      </c>
      <c r="F213" s="23" t="s">
        <v>47</v>
      </c>
      <c r="G213" s="23" t="s">
        <v>48</v>
      </c>
      <c r="H213" s="23" t="s">
        <v>46</v>
      </c>
      <c r="I213" s="23" t="s">
        <v>47</v>
      </c>
      <c r="J213" s="23" t="s">
        <v>48</v>
      </c>
      <c r="K213" s="45" t="str">
        <f>MASTER!E21</f>
        <v>GPF</v>
      </c>
      <c r="L213" s="64"/>
      <c r="O213" s="34"/>
      <c r="Q213" s="34"/>
      <c r="R213" s="34"/>
      <c r="S213" s="34"/>
      <c r="T213" s="34"/>
      <c r="U213" s="34"/>
      <c r="V213" s="34"/>
    </row>
    <row r="214" spans="1:22" ht="20.25" customHeight="1" x14ac:dyDescent="0.2">
      <c r="A214" s="24">
        <v>45108</v>
      </c>
      <c r="B214" s="25">
        <f>MASTER!D21</f>
        <v>46100</v>
      </c>
      <c r="C214" s="25">
        <f>ROUND(B214*46%,0)</f>
        <v>21206</v>
      </c>
      <c r="D214" s="26">
        <f>SUM(B214:C214)</f>
        <v>67306</v>
      </c>
      <c r="E214" s="25">
        <f>B214</f>
        <v>46100</v>
      </c>
      <c r="F214" s="25">
        <f>ROUND(E214*42%,0)</f>
        <v>19362</v>
      </c>
      <c r="G214" s="26">
        <f>SUM(E214:F214)</f>
        <v>65462</v>
      </c>
      <c r="H214" s="25">
        <f>B214-E214</f>
        <v>0</v>
      </c>
      <c r="I214" s="25">
        <f>C214-F214</f>
        <v>1844</v>
      </c>
      <c r="J214" s="26">
        <f>D214-G214</f>
        <v>1844</v>
      </c>
      <c r="K214" s="27">
        <f>J214</f>
        <v>1844</v>
      </c>
      <c r="L214" s="28">
        <f>J214-SUM(K214:K214)</f>
        <v>0</v>
      </c>
      <c r="O214" s="34"/>
      <c r="Q214" s="34"/>
      <c r="R214" s="34"/>
      <c r="S214" s="34"/>
      <c r="T214" s="34"/>
      <c r="U214" s="34"/>
      <c r="V214" s="34"/>
    </row>
    <row r="215" spans="1:22" ht="20.25" customHeight="1" x14ac:dyDescent="0.2">
      <c r="A215" s="24">
        <v>45139</v>
      </c>
      <c r="B215" s="25">
        <f>B214</f>
        <v>46100</v>
      </c>
      <c r="C215" s="25">
        <f>ROUND(B215*46%,0)</f>
        <v>21206</v>
      </c>
      <c r="D215" s="26">
        <f>SUM(B215:C215)</f>
        <v>67306</v>
      </c>
      <c r="E215" s="25">
        <f>B215</f>
        <v>46100</v>
      </c>
      <c r="F215" s="25">
        <f>ROUND(E215*42%,0)</f>
        <v>19362</v>
      </c>
      <c r="G215" s="26">
        <f>SUM(E215:F215)</f>
        <v>65462</v>
      </c>
      <c r="H215" s="25">
        <f>B215-E215</f>
        <v>0</v>
      </c>
      <c r="I215" s="25">
        <f>C215-F215</f>
        <v>1844</v>
      </c>
      <c r="J215" s="26">
        <f>D215-G215</f>
        <v>1844</v>
      </c>
      <c r="K215" s="27">
        <f>J215</f>
        <v>1844</v>
      </c>
      <c r="L215" s="28">
        <f>J215-SUM(K215:K215)</f>
        <v>0</v>
      </c>
      <c r="O215" s="34"/>
      <c r="Q215" s="34"/>
      <c r="R215" s="34"/>
      <c r="S215" s="34"/>
      <c r="T215" s="34"/>
      <c r="U215" s="34"/>
      <c r="V215" s="34"/>
    </row>
    <row r="216" spans="1:22" ht="20.25" customHeight="1" x14ac:dyDescent="0.2">
      <c r="A216" s="24">
        <v>45170</v>
      </c>
      <c r="B216" s="25">
        <f>B215</f>
        <v>46100</v>
      </c>
      <c r="C216" s="25">
        <f>ROUND(B216*46%,0)</f>
        <v>21206</v>
      </c>
      <c r="D216" s="26">
        <f>SUM(B216:C216)</f>
        <v>67306</v>
      </c>
      <c r="E216" s="25">
        <f>B216</f>
        <v>46100</v>
      </c>
      <c r="F216" s="25">
        <f>ROUND(E216*42%,0)</f>
        <v>19362</v>
      </c>
      <c r="G216" s="26">
        <f>SUM(E216:F216)</f>
        <v>65462</v>
      </c>
      <c r="H216" s="25">
        <f>B216-E216</f>
        <v>0</v>
      </c>
      <c r="I216" s="25">
        <f>C216-F216</f>
        <v>1844</v>
      </c>
      <c r="J216" s="26">
        <f>D216-G216</f>
        <v>1844</v>
      </c>
      <c r="K216" s="27">
        <f>J216</f>
        <v>1844</v>
      </c>
      <c r="L216" s="28">
        <f>J216-SUM(K216:K216)</f>
        <v>0</v>
      </c>
      <c r="O216" s="34"/>
      <c r="Q216" s="34"/>
      <c r="R216" s="34"/>
      <c r="S216" s="34"/>
      <c r="T216" s="34"/>
      <c r="U216" s="34"/>
      <c r="V216" s="34"/>
    </row>
    <row r="217" spans="1:22" ht="20.25" customHeight="1" x14ac:dyDescent="0.2">
      <c r="A217" s="24">
        <v>45200</v>
      </c>
      <c r="B217" s="25">
        <f>B216</f>
        <v>46100</v>
      </c>
      <c r="C217" s="25">
        <f>ROUND(B217*46%,0)</f>
        <v>21206</v>
      </c>
      <c r="D217" s="26">
        <f>SUM(B217:C217)</f>
        <v>67306</v>
      </c>
      <c r="E217" s="25">
        <f>B217</f>
        <v>46100</v>
      </c>
      <c r="F217" s="25">
        <f>ROUND(E217*42%,0)</f>
        <v>19362</v>
      </c>
      <c r="G217" s="26">
        <f>SUM(E217:F217)</f>
        <v>65462</v>
      </c>
      <c r="H217" s="25">
        <f>B217-E217</f>
        <v>0</v>
      </c>
      <c r="I217" s="25">
        <f>C217-F217</f>
        <v>1844</v>
      </c>
      <c r="J217" s="26">
        <f>D217-G217</f>
        <v>1844</v>
      </c>
      <c r="K217" s="27">
        <f>J217</f>
        <v>1844</v>
      </c>
      <c r="L217" s="28">
        <f>J217-SUM(K217:K217)</f>
        <v>0</v>
      </c>
      <c r="O217" s="12"/>
      <c r="Q217" s="12"/>
      <c r="R217" s="12"/>
      <c r="S217" s="12"/>
      <c r="T217" s="12"/>
      <c r="U217" s="12"/>
      <c r="V217" s="12"/>
    </row>
    <row r="218" spans="1:22" ht="23.25" customHeight="1" x14ac:dyDescent="0.2">
      <c r="A218" s="29" t="s">
        <v>48</v>
      </c>
      <c r="B218" s="30">
        <f>SUM(B214:B217)</f>
        <v>184400</v>
      </c>
      <c r="C218" s="30">
        <f>SUM(C214:C217)</f>
        <v>84824</v>
      </c>
      <c r="D218" s="31">
        <f>SUM(D214:D217)</f>
        <v>269224</v>
      </c>
      <c r="E218" s="30">
        <f>SUM(E214:E217)</f>
        <v>184400</v>
      </c>
      <c r="F218" s="30">
        <f>SUM(F214:F217)</f>
        <v>77448</v>
      </c>
      <c r="G218" s="31">
        <f>SUM(G214:G217)</f>
        <v>261848</v>
      </c>
      <c r="H218" s="30">
        <f>SUM(H214:H217)</f>
        <v>0</v>
      </c>
      <c r="I218" s="30">
        <f>SUM(I214:I217)</f>
        <v>7376</v>
      </c>
      <c r="J218" s="31">
        <f>SUM(J214:J217)</f>
        <v>7376</v>
      </c>
      <c r="K218" s="32">
        <f>SUM(K214:K217)</f>
        <v>7376</v>
      </c>
      <c r="L218" s="33">
        <f>SUM(L214:L217)</f>
        <v>0</v>
      </c>
      <c r="O218" s="34"/>
      <c r="Q218" s="34"/>
      <c r="R218" s="34"/>
      <c r="S218" s="34"/>
      <c r="T218" s="34"/>
      <c r="U218" s="34"/>
      <c r="V218" s="34"/>
    </row>
    <row r="219" spans="1:22" ht="15" customHeight="1" x14ac:dyDescent="0.2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O219" s="34"/>
      <c r="Q219" s="34"/>
      <c r="R219" s="34"/>
      <c r="S219" s="34"/>
      <c r="T219" s="34"/>
      <c r="U219" s="34"/>
      <c r="V219" s="34"/>
    </row>
    <row r="220" spans="1:22" ht="15" customHeight="1" x14ac:dyDescent="0.2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O220" s="34"/>
      <c r="Q220" s="34"/>
      <c r="R220" s="34"/>
      <c r="S220" s="34"/>
      <c r="T220" s="34"/>
      <c r="U220" s="34"/>
      <c r="V220" s="34"/>
    </row>
    <row r="221" spans="1:22" ht="15" customHeight="1" x14ac:dyDescent="0.2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O221" s="12"/>
      <c r="Q221" s="12"/>
      <c r="R221" s="12"/>
      <c r="S221" s="12"/>
      <c r="T221" s="12"/>
      <c r="U221" s="12"/>
      <c r="V221" s="12"/>
    </row>
    <row r="222" spans="1:22" ht="15" customHeight="1" x14ac:dyDescent="0.2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O222" s="34"/>
      <c r="Q222" s="34"/>
      <c r="R222" s="34"/>
      <c r="S222" s="34"/>
      <c r="T222" s="34"/>
      <c r="U222" s="34"/>
      <c r="V222" s="34"/>
    </row>
    <row r="223" spans="1:22" ht="15" customHeight="1" x14ac:dyDescent="0.2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O223" s="34"/>
      <c r="P223" s="34"/>
      <c r="Q223" s="34"/>
      <c r="R223" s="34"/>
      <c r="S223" s="34"/>
      <c r="T223" s="34"/>
      <c r="U223" s="34"/>
      <c r="V223" s="34"/>
    </row>
    <row r="224" spans="1:22" ht="18" customHeight="1" x14ac:dyDescent="0.2">
      <c r="A224" s="19" t="s">
        <v>39</v>
      </c>
      <c r="B224" s="68" t="str">
        <f>MASTER!B22</f>
        <v>EMPLOYEE 18</v>
      </c>
      <c r="C224" s="69"/>
      <c r="D224" s="69"/>
      <c r="E224" s="69"/>
      <c r="F224" s="70"/>
      <c r="G224" s="71" t="s">
        <v>40</v>
      </c>
      <c r="H224" s="72"/>
      <c r="I224" s="68" t="str">
        <f>MASTER!C22</f>
        <v>LECTURER</v>
      </c>
      <c r="J224" s="70"/>
      <c r="K224" s="20"/>
      <c r="L224" s="21"/>
      <c r="O224" s="35"/>
      <c r="P224" s="35"/>
      <c r="Q224" s="35"/>
      <c r="R224" s="35"/>
      <c r="S224" s="35"/>
      <c r="T224" s="35"/>
      <c r="U224" s="35"/>
      <c r="V224" s="35"/>
    </row>
    <row r="225" spans="1:22" ht="18" x14ac:dyDescent="0.25">
      <c r="A225" s="73" t="s">
        <v>41</v>
      </c>
      <c r="B225" s="75" t="s">
        <v>42</v>
      </c>
      <c r="C225" s="76"/>
      <c r="D225" s="77"/>
      <c r="E225" s="65" t="s">
        <v>43</v>
      </c>
      <c r="F225" s="66"/>
      <c r="G225" s="67"/>
      <c r="H225" s="65" t="s">
        <v>44</v>
      </c>
      <c r="I225" s="66"/>
      <c r="J225" s="67"/>
      <c r="K225" s="44" t="s">
        <v>57</v>
      </c>
      <c r="L225" s="63" t="s">
        <v>45</v>
      </c>
      <c r="O225" s="34"/>
      <c r="P225" s="34"/>
      <c r="Q225" s="34"/>
      <c r="R225" s="34"/>
      <c r="S225" s="34"/>
      <c r="T225" s="34"/>
      <c r="U225" s="34"/>
      <c r="V225" s="34"/>
    </row>
    <row r="226" spans="1:22" ht="18" x14ac:dyDescent="0.25">
      <c r="A226" s="74"/>
      <c r="B226" s="22" t="s">
        <v>46</v>
      </c>
      <c r="C226" s="22" t="s">
        <v>47</v>
      </c>
      <c r="D226" s="22" t="s">
        <v>48</v>
      </c>
      <c r="E226" s="23" t="s">
        <v>46</v>
      </c>
      <c r="F226" s="23" t="s">
        <v>47</v>
      </c>
      <c r="G226" s="23" t="s">
        <v>48</v>
      </c>
      <c r="H226" s="23" t="s">
        <v>46</v>
      </c>
      <c r="I226" s="23" t="s">
        <v>47</v>
      </c>
      <c r="J226" s="23" t="s">
        <v>48</v>
      </c>
      <c r="K226" s="45" t="str">
        <f>MASTER!E22</f>
        <v>GPF</v>
      </c>
      <c r="L226" s="64"/>
      <c r="O226" s="34"/>
      <c r="P226" s="34"/>
      <c r="Q226" s="34"/>
      <c r="R226" s="34"/>
      <c r="S226" s="34"/>
      <c r="T226" s="34"/>
      <c r="U226" s="34"/>
      <c r="V226" s="34"/>
    </row>
    <row r="227" spans="1:22" ht="20.25" customHeight="1" x14ac:dyDescent="0.2">
      <c r="A227" s="24">
        <v>45108</v>
      </c>
      <c r="B227" s="25">
        <f>MASTER!D22</f>
        <v>49900</v>
      </c>
      <c r="C227" s="25">
        <f>ROUND(B227*46%,0)</f>
        <v>22954</v>
      </c>
      <c r="D227" s="26">
        <f>SUM(B227:C227)</f>
        <v>72854</v>
      </c>
      <c r="E227" s="25">
        <f>B227</f>
        <v>49900</v>
      </c>
      <c r="F227" s="25">
        <f>ROUND(E227*42%,0)</f>
        <v>20958</v>
      </c>
      <c r="G227" s="26">
        <f>SUM(E227:F227)</f>
        <v>70858</v>
      </c>
      <c r="H227" s="25">
        <f>B227-E227</f>
        <v>0</v>
      </c>
      <c r="I227" s="25">
        <f>C227-F227</f>
        <v>1996</v>
      </c>
      <c r="J227" s="26">
        <f>D227-G227</f>
        <v>1996</v>
      </c>
      <c r="K227" s="27">
        <f>J227</f>
        <v>1996</v>
      </c>
      <c r="L227" s="28">
        <f>J227-SUM(K227:K227)</f>
        <v>0</v>
      </c>
      <c r="O227" s="34"/>
      <c r="P227" s="34"/>
      <c r="Q227" s="34"/>
      <c r="R227" s="34"/>
      <c r="S227" s="34"/>
      <c r="T227" s="34"/>
      <c r="U227" s="34"/>
      <c r="V227" s="34"/>
    </row>
    <row r="228" spans="1:22" ht="20.25" customHeight="1" x14ac:dyDescent="0.2">
      <c r="A228" s="24">
        <v>45139</v>
      </c>
      <c r="B228" s="25">
        <f>B227</f>
        <v>49900</v>
      </c>
      <c r="C228" s="25">
        <f>ROUND(B228*46%,0)</f>
        <v>22954</v>
      </c>
      <c r="D228" s="26">
        <f>SUM(B228:C228)</f>
        <v>72854</v>
      </c>
      <c r="E228" s="25">
        <f>B228</f>
        <v>49900</v>
      </c>
      <c r="F228" s="25">
        <f>ROUND(E228*42%,0)</f>
        <v>20958</v>
      </c>
      <c r="G228" s="26">
        <f>SUM(E228:F228)</f>
        <v>70858</v>
      </c>
      <c r="H228" s="25">
        <f>B228-E228</f>
        <v>0</v>
      </c>
      <c r="I228" s="25">
        <f>C228-F228</f>
        <v>1996</v>
      </c>
      <c r="J228" s="26">
        <f>D228-G228</f>
        <v>1996</v>
      </c>
      <c r="K228" s="27">
        <f>J228</f>
        <v>1996</v>
      </c>
      <c r="L228" s="28">
        <f>J228-SUM(K228:K228)</f>
        <v>0</v>
      </c>
      <c r="O228" s="34"/>
      <c r="P228" s="34"/>
      <c r="Q228" s="34"/>
      <c r="R228" s="34"/>
      <c r="S228" s="34"/>
      <c r="T228" s="34"/>
      <c r="U228" s="34"/>
      <c r="V228" s="34"/>
    </row>
    <row r="229" spans="1:22" ht="20.25" customHeight="1" x14ac:dyDescent="0.2">
      <c r="A229" s="24">
        <v>45170</v>
      </c>
      <c r="B229" s="25">
        <f>B228</f>
        <v>49900</v>
      </c>
      <c r="C229" s="25">
        <f>ROUND(B229*46%,0)</f>
        <v>22954</v>
      </c>
      <c r="D229" s="26">
        <f>SUM(B229:C229)</f>
        <v>72854</v>
      </c>
      <c r="E229" s="25">
        <f>B229</f>
        <v>49900</v>
      </c>
      <c r="F229" s="25">
        <f>ROUND(E229*42%,0)</f>
        <v>20958</v>
      </c>
      <c r="G229" s="26">
        <f>SUM(E229:F229)</f>
        <v>70858</v>
      </c>
      <c r="H229" s="25">
        <f>B229-E229</f>
        <v>0</v>
      </c>
      <c r="I229" s="25">
        <f>C229-F229</f>
        <v>1996</v>
      </c>
      <c r="J229" s="26">
        <f>D229-G229</f>
        <v>1996</v>
      </c>
      <c r="K229" s="27">
        <f>J229</f>
        <v>1996</v>
      </c>
      <c r="L229" s="28">
        <f>J229-SUM(K229:K229)</f>
        <v>0</v>
      </c>
      <c r="O229" s="34"/>
      <c r="P229" s="34"/>
      <c r="Q229" s="34"/>
      <c r="R229" s="34"/>
      <c r="S229" s="34"/>
      <c r="T229" s="34"/>
      <c r="U229" s="34"/>
      <c r="V229" s="34"/>
    </row>
    <row r="230" spans="1:22" ht="20.25" customHeight="1" x14ac:dyDescent="0.2">
      <c r="A230" s="24">
        <v>45200</v>
      </c>
      <c r="B230" s="25">
        <f>B229</f>
        <v>49900</v>
      </c>
      <c r="C230" s="25">
        <f>ROUND(B230*46%,0)</f>
        <v>22954</v>
      </c>
      <c r="D230" s="26">
        <f>SUM(B230:C230)</f>
        <v>72854</v>
      </c>
      <c r="E230" s="25">
        <f>B230</f>
        <v>49900</v>
      </c>
      <c r="F230" s="25">
        <f>ROUND(E230*42%,0)</f>
        <v>20958</v>
      </c>
      <c r="G230" s="26">
        <f>SUM(E230:F230)</f>
        <v>70858</v>
      </c>
      <c r="H230" s="25">
        <f>B230-E230</f>
        <v>0</v>
      </c>
      <c r="I230" s="25">
        <f>C230-F230</f>
        <v>1996</v>
      </c>
      <c r="J230" s="26">
        <f>D230-G230</f>
        <v>1996</v>
      </c>
      <c r="K230" s="27">
        <f>J230</f>
        <v>1996</v>
      </c>
      <c r="L230" s="28">
        <f>J230-SUM(K230:K230)</f>
        <v>0</v>
      </c>
      <c r="O230" s="12"/>
      <c r="P230" s="12"/>
      <c r="Q230" s="12"/>
      <c r="R230" s="12"/>
      <c r="S230" s="12"/>
      <c r="T230" s="12"/>
      <c r="U230" s="12"/>
      <c r="V230" s="12"/>
    </row>
    <row r="231" spans="1:22" ht="23.25" customHeight="1" x14ac:dyDescent="0.2">
      <c r="A231" s="29" t="s">
        <v>48</v>
      </c>
      <c r="B231" s="30">
        <f>SUM(B227:B230)</f>
        <v>199600</v>
      </c>
      <c r="C231" s="30">
        <f>SUM(C227:C230)</f>
        <v>91816</v>
      </c>
      <c r="D231" s="31">
        <f>SUM(D227:D230)</f>
        <v>291416</v>
      </c>
      <c r="E231" s="30">
        <f>SUM(E227:E230)</f>
        <v>199600</v>
      </c>
      <c r="F231" s="30">
        <f>SUM(F227:F230)</f>
        <v>83832</v>
      </c>
      <c r="G231" s="31">
        <f>SUM(G227:G230)</f>
        <v>283432</v>
      </c>
      <c r="H231" s="30">
        <f>SUM(H227:H230)</f>
        <v>0</v>
      </c>
      <c r="I231" s="30">
        <f>SUM(I227:I230)</f>
        <v>7984</v>
      </c>
      <c r="J231" s="31">
        <f>SUM(J227:J230)</f>
        <v>7984</v>
      </c>
      <c r="K231" s="32">
        <f>SUM(K227:K230)</f>
        <v>7984</v>
      </c>
      <c r="L231" s="33">
        <f>SUM(L227:L230)</f>
        <v>0</v>
      </c>
      <c r="O231" s="34"/>
      <c r="P231" s="34"/>
      <c r="Q231" s="34"/>
      <c r="R231" s="34"/>
      <c r="S231" s="34"/>
      <c r="T231" s="34"/>
      <c r="U231" s="34"/>
      <c r="V231" s="34"/>
    </row>
    <row r="232" spans="1:22" ht="15" customHeight="1" x14ac:dyDescent="0.2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O232" s="34"/>
      <c r="P232" s="34"/>
      <c r="Q232" s="34"/>
      <c r="R232" s="34"/>
      <c r="S232" s="34"/>
      <c r="T232" s="34"/>
      <c r="U232" s="34"/>
      <c r="V232" s="34"/>
    </row>
    <row r="233" spans="1:22" ht="15" customHeight="1" x14ac:dyDescent="0.2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O233" s="34"/>
      <c r="P233" s="34"/>
      <c r="Q233" s="34"/>
      <c r="R233" s="34"/>
      <c r="S233" s="34"/>
      <c r="T233" s="34"/>
      <c r="U233" s="34"/>
      <c r="V233" s="34"/>
    </row>
    <row r="234" spans="1:22" ht="15" customHeight="1" x14ac:dyDescent="0.2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O234" s="12"/>
      <c r="P234" s="12"/>
      <c r="Q234" s="12"/>
      <c r="R234" s="12"/>
      <c r="S234" s="12"/>
      <c r="T234" s="12"/>
      <c r="U234" s="12"/>
      <c r="V234" s="12"/>
    </row>
    <row r="235" spans="1:22" ht="15" customHeight="1" x14ac:dyDescent="0.2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O235" s="34"/>
      <c r="P235" s="34"/>
      <c r="Q235" s="34"/>
      <c r="R235" s="34"/>
      <c r="S235" s="34"/>
      <c r="T235" s="34"/>
      <c r="U235" s="34"/>
      <c r="V235" s="34"/>
    </row>
    <row r="236" spans="1:22" ht="15" customHeight="1" x14ac:dyDescent="0.2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O236" s="34"/>
      <c r="P236" s="34"/>
      <c r="Q236" s="34"/>
      <c r="R236" s="34"/>
      <c r="S236" s="34"/>
      <c r="T236" s="34"/>
      <c r="U236" s="34"/>
      <c r="V236" s="34"/>
    </row>
    <row r="237" spans="1:22" ht="18" customHeight="1" x14ac:dyDescent="0.2">
      <c r="A237" s="19" t="s">
        <v>39</v>
      </c>
      <c r="B237" s="68" t="str">
        <f>MASTER!B23</f>
        <v>EMPLOYEE 19</v>
      </c>
      <c r="C237" s="69"/>
      <c r="D237" s="69"/>
      <c r="E237" s="69"/>
      <c r="F237" s="70"/>
      <c r="G237" s="71" t="s">
        <v>40</v>
      </c>
      <c r="H237" s="72"/>
      <c r="I237" s="68" t="str">
        <f>MASTER!C23</f>
        <v>LECTURER</v>
      </c>
      <c r="J237" s="70"/>
      <c r="K237" s="20"/>
      <c r="L237" s="21"/>
      <c r="O237" s="35"/>
      <c r="P237" s="35"/>
      <c r="Q237" s="35"/>
      <c r="R237" s="35"/>
      <c r="S237" s="35"/>
      <c r="T237" s="35"/>
      <c r="U237" s="35"/>
      <c r="V237" s="35"/>
    </row>
    <row r="238" spans="1:22" ht="18" x14ac:dyDescent="0.25">
      <c r="A238" s="73" t="s">
        <v>41</v>
      </c>
      <c r="B238" s="75" t="s">
        <v>42</v>
      </c>
      <c r="C238" s="76"/>
      <c r="D238" s="77"/>
      <c r="E238" s="65" t="s">
        <v>43</v>
      </c>
      <c r="F238" s="66"/>
      <c r="G238" s="67"/>
      <c r="H238" s="65" t="s">
        <v>44</v>
      </c>
      <c r="I238" s="66"/>
      <c r="J238" s="67"/>
      <c r="K238" s="44" t="s">
        <v>57</v>
      </c>
      <c r="L238" s="63" t="s">
        <v>45</v>
      </c>
      <c r="O238" s="34"/>
      <c r="P238" s="34"/>
      <c r="Q238" s="34"/>
      <c r="R238" s="34"/>
      <c r="S238" s="34"/>
      <c r="T238" s="34"/>
      <c r="U238" s="34"/>
      <c r="V238" s="34"/>
    </row>
    <row r="239" spans="1:22" ht="18" x14ac:dyDescent="0.25">
      <c r="A239" s="74"/>
      <c r="B239" s="22" t="s">
        <v>46</v>
      </c>
      <c r="C239" s="22" t="s">
        <v>47</v>
      </c>
      <c r="D239" s="22" t="s">
        <v>48</v>
      </c>
      <c r="E239" s="23" t="s">
        <v>46</v>
      </c>
      <c r="F239" s="23" t="s">
        <v>47</v>
      </c>
      <c r="G239" s="23" t="s">
        <v>48</v>
      </c>
      <c r="H239" s="23" t="s">
        <v>46</v>
      </c>
      <c r="I239" s="23" t="s">
        <v>47</v>
      </c>
      <c r="J239" s="23" t="s">
        <v>48</v>
      </c>
      <c r="K239" s="45" t="str">
        <f>MASTER!E23</f>
        <v>GPF</v>
      </c>
      <c r="L239" s="64"/>
      <c r="O239" s="34"/>
      <c r="P239" s="34"/>
      <c r="Q239" s="34"/>
      <c r="R239" s="34"/>
      <c r="S239" s="34"/>
      <c r="T239" s="34"/>
      <c r="U239" s="34"/>
      <c r="V239" s="34"/>
    </row>
    <row r="240" spans="1:22" ht="20.25" customHeight="1" x14ac:dyDescent="0.2">
      <c r="A240" s="24">
        <v>45108</v>
      </c>
      <c r="B240" s="25">
        <f>MASTER!D23</f>
        <v>49900</v>
      </c>
      <c r="C240" s="25">
        <f>ROUND(B240*46%,0)</f>
        <v>22954</v>
      </c>
      <c r="D240" s="26">
        <f>SUM(B240:C240)</f>
        <v>72854</v>
      </c>
      <c r="E240" s="25">
        <f>B240</f>
        <v>49900</v>
      </c>
      <c r="F240" s="25">
        <f>ROUND(E240*42%,0)</f>
        <v>20958</v>
      </c>
      <c r="G240" s="26">
        <f>SUM(E240:F240)</f>
        <v>70858</v>
      </c>
      <c r="H240" s="25">
        <f>B240-E240</f>
        <v>0</v>
      </c>
      <c r="I240" s="25">
        <f>C240-F240</f>
        <v>1996</v>
      </c>
      <c r="J240" s="26">
        <f>D240-G240</f>
        <v>1996</v>
      </c>
      <c r="K240" s="27">
        <f>J240</f>
        <v>1996</v>
      </c>
      <c r="L240" s="28">
        <f>J240-SUM(K240:K240)</f>
        <v>0</v>
      </c>
      <c r="O240" s="34"/>
      <c r="P240" s="34"/>
      <c r="Q240" s="34"/>
      <c r="R240" s="34"/>
      <c r="S240" s="34"/>
      <c r="T240" s="34"/>
      <c r="U240" s="34"/>
      <c r="V240" s="34"/>
    </row>
    <row r="241" spans="1:22" ht="20.25" customHeight="1" x14ac:dyDescent="0.2">
      <c r="A241" s="24">
        <v>45139</v>
      </c>
      <c r="B241" s="25">
        <f>B240</f>
        <v>49900</v>
      </c>
      <c r="C241" s="25">
        <f>ROUND(B241*46%,0)</f>
        <v>22954</v>
      </c>
      <c r="D241" s="26">
        <f>SUM(B241:C241)</f>
        <v>72854</v>
      </c>
      <c r="E241" s="25">
        <f>B241</f>
        <v>49900</v>
      </c>
      <c r="F241" s="25">
        <f>ROUND(E241*42%,0)</f>
        <v>20958</v>
      </c>
      <c r="G241" s="26">
        <f>SUM(E241:F241)</f>
        <v>70858</v>
      </c>
      <c r="H241" s="25">
        <f>B241-E241</f>
        <v>0</v>
      </c>
      <c r="I241" s="25">
        <f>C241-F241</f>
        <v>1996</v>
      </c>
      <c r="J241" s="26">
        <f>D241-G241</f>
        <v>1996</v>
      </c>
      <c r="K241" s="27">
        <f>J241</f>
        <v>1996</v>
      </c>
      <c r="L241" s="28">
        <f>J241-SUM(K241:K241)</f>
        <v>0</v>
      </c>
      <c r="O241" s="34"/>
      <c r="P241" s="34"/>
      <c r="Q241" s="34"/>
      <c r="R241" s="34"/>
      <c r="S241" s="34"/>
      <c r="T241" s="34"/>
      <c r="U241" s="34"/>
      <c r="V241" s="34"/>
    </row>
    <row r="242" spans="1:22" ht="20.25" customHeight="1" x14ac:dyDescent="0.2">
      <c r="A242" s="24">
        <v>45170</v>
      </c>
      <c r="B242" s="25">
        <f>B241</f>
        <v>49900</v>
      </c>
      <c r="C242" s="25">
        <f>ROUND(B242*46%,0)</f>
        <v>22954</v>
      </c>
      <c r="D242" s="26">
        <f>SUM(B242:C242)</f>
        <v>72854</v>
      </c>
      <c r="E242" s="25">
        <f>B242</f>
        <v>49900</v>
      </c>
      <c r="F242" s="25">
        <f>ROUND(E242*42%,0)</f>
        <v>20958</v>
      </c>
      <c r="G242" s="26">
        <f>SUM(E242:F242)</f>
        <v>70858</v>
      </c>
      <c r="H242" s="25">
        <f>B242-E242</f>
        <v>0</v>
      </c>
      <c r="I242" s="25">
        <f>C242-F242</f>
        <v>1996</v>
      </c>
      <c r="J242" s="26">
        <f>D242-G242</f>
        <v>1996</v>
      </c>
      <c r="K242" s="27">
        <f>J242</f>
        <v>1996</v>
      </c>
      <c r="L242" s="28">
        <f>J242-SUM(K242:K242)</f>
        <v>0</v>
      </c>
      <c r="O242" s="34"/>
      <c r="P242" s="34"/>
      <c r="Q242" s="34"/>
      <c r="R242" s="34"/>
      <c r="S242" s="34"/>
      <c r="T242" s="34"/>
      <c r="U242" s="34"/>
      <c r="V242" s="34"/>
    </row>
    <row r="243" spans="1:22" ht="20.25" customHeight="1" x14ac:dyDescent="0.2">
      <c r="A243" s="24">
        <v>45200</v>
      </c>
      <c r="B243" s="25">
        <f>B242</f>
        <v>49900</v>
      </c>
      <c r="C243" s="25">
        <f>ROUND(B243*46%,0)</f>
        <v>22954</v>
      </c>
      <c r="D243" s="26">
        <f>SUM(B243:C243)</f>
        <v>72854</v>
      </c>
      <c r="E243" s="25">
        <f>B243</f>
        <v>49900</v>
      </c>
      <c r="F243" s="25">
        <f>ROUND(E243*42%,0)</f>
        <v>20958</v>
      </c>
      <c r="G243" s="26">
        <f>SUM(E243:F243)</f>
        <v>70858</v>
      </c>
      <c r="H243" s="25">
        <f>B243-E243</f>
        <v>0</v>
      </c>
      <c r="I243" s="25">
        <f>C243-F243</f>
        <v>1996</v>
      </c>
      <c r="J243" s="26">
        <f>D243-G243</f>
        <v>1996</v>
      </c>
      <c r="K243" s="27">
        <f>J243</f>
        <v>1996</v>
      </c>
      <c r="L243" s="28">
        <f>J243-SUM(K243:K243)</f>
        <v>0</v>
      </c>
      <c r="O243" s="12"/>
      <c r="P243" s="12"/>
      <c r="Q243" s="12"/>
      <c r="R243" s="12"/>
      <c r="S243" s="12"/>
      <c r="T243" s="12"/>
      <c r="U243" s="12"/>
      <c r="V243" s="12"/>
    </row>
    <row r="244" spans="1:22" ht="23.25" customHeight="1" x14ac:dyDescent="0.2">
      <c r="A244" s="29" t="s">
        <v>48</v>
      </c>
      <c r="B244" s="30">
        <f>SUM(B240:B243)</f>
        <v>199600</v>
      </c>
      <c r="C244" s="30">
        <f>SUM(C240:C243)</f>
        <v>91816</v>
      </c>
      <c r="D244" s="31">
        <f>SUM(D240:D243)</f>
        <v>291416</v>
      </c>
      <c r="E244" s="30">
        <f>SUM(E240:E243)</f>
        <v>199600</v>
      </c>
      <c r="F244" s="30">
        <f>SUM(F240:F243)</f>
        <v>83832</v>
      </c>
      <c r="G244" s="31">
        <f>SUM(G240:G243)</f>
        <v>283432</v>
      </c>
      <c r="H244" s="30">
        <f>SUM(H240:H243)</f>
        <v>0</v>
      </c>
      <c r="I244" s="30">
        <f>SUM(I240:I243)</f>
        <v>7984</v>
      </c>
      <c r="J244" s="31">
        <f>SUM(J240:J243)</f>
        <v>7984</v>
      </c>
      <c r="K244" s="32">
        <f>SUM(K240:K243)</f>
        <v>7984</v>
      </c>
      <c r="L244" s="33">
        <f>SUM(L240:L243)</f>
        <v>0</v>
      </c>
      <c r="O244" s="34"/>
      <c r="P244" s="34"/>
      <c r="Q244" s="34"/>
      <c r="R244" s="34"/>
      <c r="S244" s="34"/>
      <c r="T244" s="34"/>
      <c r="U244" s="34"/>
      <c r="V244" s="34"/>
    </row>
    <row r="245" spans="1:22" ht="15" customHeight="1" x14ac:dyDescent="0.2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O245" s="34"/>
      <c r="P245" s="34"/>
      <c r="Q245" s="34"/>
      <c r="R245" s="34"/>
      <c r="S245" s="34"/>
      <c r="T245" s="34"/>
      <c r="U245" s="34"/>
      <c r="V245" s="34"/>
    </row>
    <row r="246" spans="1:22" ht="15" customHeight="1" x14ac:dyDescent="0.2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O246" s="34"/>
      <c r="P246" s="34"/>
      <c r="Q246" s="34"/>
      <c r="R246" s="34"/>
      <c r="S246" s="34"/>
      <c r="T246" s="34"/>
      <c r="U246" s="34"/>
      <c r="V246" s="34"/>
    </row>
    <row r="247" spans="1:22" ht="15" customHeight="1" x14ac:dyDescent="0.2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O247" s="12"/>
      <c r="P247" s="12"/>
      <c r="Q247" s="12"/>
      <c r="R247" s="12"/>
      <c r="S247" s="12"/>
      <c r="T247" s="12"/>
      <c r="U247" s="12"/>
      <c r="V247" s="12"/>
    </row>
    <row r="248" spans="1:22" ht="15" customHeight="1" x14ac:dyDescent="0.2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O248" s="34"/>
      <c r="P248" s="34"/>
      <c r="Q248" s="34"/>
      <c r="R248" s="34"/>
      <c r="S248" s="34"/>
      <c r="T248" s="34"/>
      <c r="U248" s="34"/>
      <c r="V248" s="34"/>
    </row>
    <row r="249" spans="1:22" ht="15" customHeight="1" x14ac:dyDescent="0.2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O249" s="34"/>
      <c r="P249" s="34"/>
      <c r="Q249" s="34"/>
      <c r="R249" s="34"/>
      <c r="S249" s="34"/>
      <c r="T249" s="34"/>
      <c r="U249" s="34"/>
      <c r="V249" s="34"/>
    </row>
    <row r="250" spans="1:22" ht="18" customHeight="1" x14ac:dyDescent="0.2">
      <c r="A250" s="19" t="s">
        <v>39</v>
      </c>
      <c r="B250" s="68" t="str">
        <f>MASTER!B24</f>
        <v>EMPLOYEE 20</v>
      </c>
      <c r="C250" s="69"/>
      <c r="D250" s="69"/>
      <c r="E250" s="69"/>
      <c r="F250" s="70"/>
      <c r="G250" s="71" t="s">
        <v>40</v>
      </c>
      <c r="H250" s="72"/>
      <c r="I250" s="68" t="str">
        <f>MASTER!C24</f>
        <v>LECTURER</v>
      </c>
      <c r="J250" s="70"/>
      <c r="K250" s="20"/>
      <c r="L250" s="21"/>
      <c r="O250" s="35"/>
      <c r="P250" s="35"/>
      <c r="Q250" s="35"/>
      <c r="R250" s="35"/>
      <c r="S250" s="35"/>
      <c r="T250" s="35"/>
      <c r="U250" s="35"/>
      <c r="V250" s="35"/>
    </row>
    <row r="251" spans="1:22" ht="18" x14ac:dyDescent="0.25">
      <c r="A251" s="73" t="s">
        <v>41</v>
      </c>
      <c r="B251" s="75" t="s">
        <v>42</v>
      </c>
      <c r="C251" s="76"/>
      <c r="D251" s="77"/>
      <c r="E251" s="65" t="s">
        <v>43</v>
      </c>
      <c r="F251" s="66"/>
      <c r="G251" s="67"/>
      <c r="H251" s="65" t="s">
        <v>44</v>
      </c>
      <c r="I251" s="66"/>
      <c r="J251" s="67"/>
      <c r="K251" s="44" t="s">
        <v>57</v>
      </c>
      <c r="L251" s="63" t="s">
        <v>45</v>
      </c>
      <c r="O251" s="34"/>
      <c r="P251" s="34"/>
      <c r="Q251" s="34"/>
      <c r="R251" s="34"/>
      <c r="S251" s="34"/>
      <c r="T251" s="34"/>
      <c r="U251" s="34"/>
      <c r="V251" s="34"/>
    </row>
    <row r="252" spans="1:22" ht="18" x14ac:dyDescent="0.25">
      <c r="A252" s="74"/>
      <c r="B252" s="22" t="s">
        <v>46</v>
      </c>
      <c r="C252" s="22" t="s">
        <v>47</v>
      </c>
      <c r="D252" s="22" t="s">
        <v>48</v>
      </c>
      <c r="E252" s="23" t="s">
        <v>46</v>
      </c>
      <c r="F252" s="23" t="s">
        <v>47</v>
      </c>
      <c r="G252" s="23" t="s">
        <v>48</v>
      </c>
      <c r="H252" s="23" t="s">
        <v>46</v>
      </c>
      <c r="I252" s="23" t="s">
        <v>47</v>
      </c>
      <c r="J252" s="23" t="s">
        <v>48</v>
      </c>
      <c r="K252" s="45" t="str">
        <f>MASTER!E24</f>
        <v>GPF</v>
      </c>
      <c r="L252" s="64"/>
      <c r="O252" s="34"/>
      <c r="P252" s="34"/>
      <c r="Q252" s="34"/>
      <c r="R252" s="34"/>
      <c r="S252" s="34"/>
      <c r="T252" s="34"/>
      <c r="U252" s="34"/>
      <c r="V252" s="34"/>
    </row>
    <row r="253" spans="1:22" ht="20.25" customHeight="1" x14ac:dyDescent="0.2">
      <c r="A253" s="24">
        <v>45108</v>
      </c>
      <c r="B253" s="25">
        <f>MASTER!D24</f>
        <v>65000</v>
      </c>
      <c r="C253" s="25">
        <f>ROUND(B253*46%,0)</f>
        <v>29900</v>
      </c>
      <c r="D253" s="26">
        <f>SUM(B253:C253)</f>
        <v>94900</v>
      </c>
      <c r="E253" s="25">
        <f>B253</f>
        <v>65000</v>
      </c>
      <c r="F253" s="25">
        <f>ROUND(E253*42%,0)</f>
        <v>27300</v>
      </c>
      <c r="G253" s="26">
        <f>SUM(E253:F253)</f>
        <v>92300</v>
      </c>
      <c r="H253" s="25">
        <f>B253-E253</f>
        <v>0</v>
      </c>
      <c r="I253" s="25">
        <f>C253-F253</f>
        <v>2600</v>
      </c>
      <c r="J253" s="26">
        <f>D253-G253</f>
        <v>2600</v>
      </c>
      <c r="K253" s="27">
        <f>J253</f>
        <v>2600</v>
      </c>
      <c r="L253" s="28">
        <f>J253-SUM(K253:K253)</f>
        <v>0</v>
      </c>
      <c r="O253" s="34"/>
      <c r="P253" s="34"/>
      <c r="Q253" s="34"/>
      <c r="R253" s="34"/>
      <c r="S253" s="34"/>
      <c r="T253" s="34"/>
      <c r="U253" s="34"/>
      <c r="V253" s="34"/>
    </row>
    <row r="254" spans="1:22" ht="20.25" customHeight="1" x14ac:dyDescent="0.2">
      <c r="A254" s="24">
        <v>45139</v>
      </c>
      <c r="B254" s="25">
        <f>B253</f>
        <v>65000</v>
      </c>
      <c r="C254" s="25">
        <f>ROUND(B254*46%,0)</f>
        <v>29900</v>
      </c>
      <c r="D254" s="26">
        <f>SUM(B254:C254)</f>
        <v>94900</v>
      </c>
      <c r="E254" s="25">
        <f>B254</f>
        <v>65000</v>
      </c>
      <c r="F254" s="25">
        <f>ROUND(E254*42%,0)</f>
        <v>27300</v>
      </c>
      <c r="G254" s="26">
        <f>SUM(E254:F254)</f>
        <v>92300</v>
      </c>
      <c r="H254" s="25">
        <f>B254-E254</f>
        <v>0</v>
      </c>
      <c r="I254" s="25">
        <f>C254-F254</f>
        <v>2600</v>
      </c>
      <c r="J254" s="26">
        <f>D254-G254</f>
        <v>2600</v>
      </c>
      <c r="K254" s="27">
        <f>J254</f>
        <v>2600</v>
      </c>
      <c r="L254" s="28">
        <f>J254-SUM(K254:K254)</f>
        <v>0</v>
      </c>
      <c r="O254" s="34"/>
      <c r="P254" s="34"/>
      <c r="Q254" s="34"/>
      <c r="R254" s="34"/>
      <c r="S254" s="34"/>
      <c r="T254" s="34"/>
      <c r="U254" s="34"/>
      <c r="V254" s="34"/>
    </row>
    <row r="255" spans="1:22" ht="20.25" customHeight="1" x14ac:dyDescent="0.2">
      <c r="A255" s="24">
        <v>45170</v>
      </c>
      <c r="B255" s="25">
        <f>B254</f>
        <v>65000</v>
      </c>
      <c r="C255" s="25">
        <f>ROUND(B255*46%,0)</f>
        <v>29900</v>
      </c>
      <c r="D255" s="26">
        <f>SUM(B255:C255)</f>
        <v>94900</v>
      </c>
      <c r="E255" s="25">
        <f>B255</f>
        <v>65000</v>
      </c>
      <c r="F255" s="25">
        <f>ROUND(E255*42%,0)</f>
        <v>27300</v>
      </c>
      <c r="G255" s="26">
        <f>SUM(E255:F255)</f>
        <v>92300</v>
      </c>
      <c r="H255" s="25">
        <f>B255-E255</f>
        <v>0</v>
      </c>
      <c r="I255" s="25">
        <f>C255-F255</f>
        <v>2600</v>
      </c>
      <c r="J255" s="26">
        <f>D255-G255</f>
        <v>2600</v>
      </c>
      <c r="K255" s="27">
        <f>J255</f>
        <v>2600</v>
      </c>
      <c r="L255" s="28">
        <f>J255-SUM(K255:K255)</f>
        <v>0</v>
      </c>
      <c r="O255" s="34"/>
      <c r="P255" s="34"/>
      <c r="Q255" s="34"/>
      <c r="R255" s="34"/>
      <c r="S255" s="34"/>
      <c r="T255" s="34"/>
      <c r="U255" s="34"/>
      <c r="V255" s="34"/>
    </row>
    <row r="256" spans="1:22" ht="20.25" customHeight="1" x14ac:dyDescent="0.2">
      <c r="A256" s="24">
        <v>45200</v>
      </c>
      <c r="B256" s="25">
        <f>B255</f>
        <v>65000</v>
      </c>
      <c r="C256" s="25">
        <f>ROUND(B256*46%,0)</f>
        <v>29900</v>
      </c>
      <c r="D256" s="26">
        <f>SUM(B256:C256)</f>
        <v>94900</v>
      </c>
      <c r="E256" s="25">
        <f>B256</f>
        <v>65000</v>
      </c>
      <c r="F256" s="25">
        <f>ROUND(E256*42%,0)</f>
        <v>27300</v>
      </c>
      <c r="G256" s="26">
        <f>SUM(E256:F256)</f>
        <v>92300</v>
      </c>
      <c r="H256" s="25">
        <f>B256-E256</f>
        <v>0</v>
      </c>
      <c r="I256" s="25">
        <f>C256-F256</f>
        <v>2600</v>
      </c>
      <c r="J256" s="26">
        <f>D256-G256</f>
        <v>2600</v>
      </c>
      <c r="K256" s="27">
        <f>J256</f>
        <v>2600</v>
      </c>
      <c r="L256" s="28">
        <f>J256-SUM(K256:K256)</f>
        <v>0</v>
      </c>
      <c r="O256" s="12"/>
      <c r="P256" s="12"/>
      <c r="Q256" s="12"/>
      <c r="R256" s="12"/>
      <c r="S256" s="12"/>
      <c r="T256" s="12"/>
      <c r="U256" s="12"/>
      <c r="V256" s="12"/>
    </row>
    <row r="257" spans="1:22" ht="23.25" customHeight="1" x14ac:dyDescent="0.2">
      <c r="A257" s="29" t="s">
        <v>48</v>
      </c>
      <c r="B257" s="30">
        <f>SUM(B253:B256)</f>
        <v>260000</v>
      </c>
      <c r="C257" s="30">
        <f>SUM(C253:C256)</f>
        <v>119600</v>
      </c>
      <c r="D257" s="31">
        <f>SUM(D253:D256)</f>
        <v>379600</v>
      </c>
      <c r="E257" s="30">
        <f>SUM(E253:E256)</f>
        <v>260000</v>
      </c>
      <c r="F257" s="30">
        <f>SUM(F253:F256)</f>
        <v>109200</v>
      </c>
      <c r="G257" s="31">
        <f>SUM(G253:G256)</f>
        <v>369200</v>
      </c>
      <c r="H257" s="30">
        <f>SUM(H253:H256)</f>
        <v>0</v>
      </c>
      <c r="I257" s="30">
        <f>SUM(I253:I256)</f>
        <v>10400</v>
      </c>
      <c r="J257" s="31">
        <f>SUM(J253:J256)</f>
        <v>10400</v>
      </c>
      <c r="K257" s="32">
        <f>SUM(K253:K256)</f>
        <v>10400</v>
      </c>
      <c r="L257" s="33">
        <f>SUM(L253:L256)</f>
        <v>0</v>
      </c>
      <c r="O257" s="34"/>
      <c r="P257" s="34"/>
      <c r="Q257" s="34"/>
      <c r="R257" s="34"/>
      <c r="S257" s="34"/>
      <c r="T257" s="34"/>
      <c r="U257" s="34"/>
      <c r="V257" s="34"/>
    </row>
    <row r="258" spans="1:22" ht="15" customHeight="1" x14ac:dyDescent="0.2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O258" s="34"/>
      <c r="P258" s="34"/>
      <c r="Q258" s="34"/>
      <c r="R258" s="34"/>
      <c r="S258" s="34"/>
      <c r="T258" s="34"/>
      <c r="U258" s="34"/>
      <c r="V258" s="34"/>
    </row>
    <row r="259" spans="1:22" ht="15" customHeight="1" x14ac:dyDescent="0.2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O259" s="12"/>
      <c r="P259" s="12"/>
      <c r="Q259" s="12"/>
      <c r="R259" s="12"/>
      <c r="S259" s="12"/>
      <c r="T259" s="12"/>
      <c r="U259" s="12"/>
      <c r="V259" s="12"/>
    </row>
    <row r="260" spans="1:22" ht="15" customHeight="1" x14ac:dyDescent="0.2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O260" s="34"/>
      <c r="P260" s="34"/>
      <c r="Q260" s="34"/>
      <c r="R260" s="34"/>
      <c r="S260" s="34"/>
      <c r="T260" s="34"/>
      <c r="U260" s="34"/>
      <c r="V260" s="34"/>
    </row>
    <row r="261" spans="1:22" ht="15" customHeight="1" x14ac:dyDescent="0.2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O261" s="34"/>
      <c r="P261" s="34"/>
      <c r="Q261" s="34"/>
      <c r="R261" s="34"/>
      <c r="S261" s="34"/>
      <c r="T261" s="34"/>
      <c r="U261" s="34"/>
      <c r="V261" s="34"/>
    </row>
    <row r="262" spans="1:22" ht="15" customHeight="1" x14ac:dyDescent="0.2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O262" s="34"/>
      <c r="P262" s="34"/>
      <c r="Q262" s="34"/>
      <c r="R262" s="34"/>
      <c r="S262" s="34"/>
      <c r="T262" s="34"/>
      <c r="U262" s="34"/>
      <c r="V262" s="34"/>
    </row>
    <row r="263" spans="1:22" ht="18" customHeight="1" x14ac:dyDescent="0.2">
      <c r="A263" s="19" t="s">
        <v>39</v>
      </c>
      <c r="B263" s="68" t="str">
        <f>MASTER!B25</f>
        <v>EMPLOYEE 21</v>
      </c>
      <c r="C263" s="69"/>
      <c r="D263" s="69"/>
      <c r="E263" s="69"/>
      <c r="F263" s="70"/>
      <c r="G263" s="71" t="s">
        <v>40</v>
      </c>
      <c r="H263" s="72"/>
      <c r="I263" s="68" t="str">
        <f>MASTER!C25</f>
        <v>LECTURER</v>
      </c>
      <c r="J263" s="70"/>
      <c r="K263" s="20"/>
      <c r="L263" s="21"/>
      <c r="O263" s="35"/>
      <c r="Q263" s="35"/>
      <c r="R263" s="35"/>
      <c r="S263" s="35"/>
      <c r="T263" s="35"/>
      <c r="U263" s="35"/>
      <c r="V263" s="35"/>
    </row>
    <row r="264" spans="1:22" ht="18" x14ac:dyDescent="0.25">
      <c r="A264" s="73" t="s">
        <v>41</v>
      </c>
      <c r="B264" s="75" t="s">
        <v>42</v>
      </c>
      <c r="C264" s="76"/>
      <c r="D264" s="77"/>
      <c r="E264" s="65" t="s">
        <v>43</v>
      </c>
      <c r="F264" s="66"/>
      <c r="G264" s="67"/>
      <c r="H264" s="65" t="s">
        <v>44</v>
      </c>
      <c r="I264" s="66"/>
      <c r="J264" s="67"/>
      <c r="K264" s="44" t="s">
        <v>57</v>
      </c>
      <c r="L264" s="63" t="s">
        <v>45</v>
      </c>
      <c r="O264" s="34"/>
      <c r="Q264" s="34"/>
      <c r="R264" s="34"/>
      <c r="S264" s="34"/>
      <c r="T264" s="34"/>
      <c r="U264" s="34"/>
      <c r="V264" s="34"/>
    </row>
    <row r="265" spans="1:22" ht="18" x14ac:dyDescent="0.25">
      <c r="A265" s="74"/>
      <c r="B265" s="22" t="s">
        <v>46</v>
      </c>
      <c r="C265" s="22" t="s">
        <v>47</v>
      </c>
      <c r="D265" s="22" t="s">
        <v>48</v>
      </c>
      <c r="E265" s="23" t="s">
        <v>46</v>
      </c>
      <c r="F265" s="23" t="s">
        <v>47</v>
      </c>
      <c r="G265" s="23" t="s">
        <v>48</v>
      </c>
      <c r="H265" s="23" t="s">
        <v>46</v>
      </c>
      <c r="I265" s="23" t="s">
        <v>47</v>
      </c>
      <c r="J265" s="23" t="s">
        <v>48</v>
      </c>
      <c r="K265" s="45" t="str">
        <f>MASTER!E25</f>
        <v>GPF</v>
      </c>
      <c r="L265" s="64"/>
      <c r="O265" s="34"/>
      <c r="Q265" s="34"/>
      <c r="R265" s="34"/>
      <c r="S265" s="34"/>
      <c r="T265" s="34"/>
      <c r="U265" s="34"/>
      <c r="V265" s="34"/>
    </row>
    <row r="266" spans="1:22" ht="20.25" customHeight="1" x14ac:dyDescent="0.2">
      <c r="A266" s="24">
        <v>45108</v>
      </c>
      <c r="B266" s="25">
        <f>MASTER!D25</f>
        <v>80200</v>
      </c>
      <c r="C266" s="25">
        <f>ROUND(B266*46%,0)</f>
        <v>36892</v>
      </c>
      <c r="D266" s="26">
        <f>SUM(B266:C266)</f>
        <v>117092</v>
      </c>
      <c r="E266" s="25">
        <f>B266</f>
        <v>80200</v>
      </c>
      <c r="F266" s="25">
        <f>ROUND(E266*42%,0)</f>
        <v>33684</v>
      </c>
      <c r="G266" s="26">
        <f>SUM(E266:F266)</f>
        <v>113884</v>
      </c>
      <c r="H266" s="25">
        <f>B266-E266</f>
        <v>0</v>
      </c>
      <c r="I266" s="25">
        <f>C266-F266</f>
        <v>3208</v>
      </c>
      <c r="J266" s="26">
        <f>D266-G266</f>
        <v>3208</v>
      </c>
      <c r="K266" s="27">
        <f>J266</f>
        <v>3208</v>
      </c>
      <c r="L266" s="28">
        <f>J266-SUM(K266:K266)</f>
        <v>0</v>
      </c>
      <c r="O266" s="34"/>
      <c r="Q266" s="34"/>
      <c r="R266" s="34"/>
      <c r="S266" s="34"/>
      <c r="T266" s="34"/>
      <c r="U266" s="34"/>
      <c r="V266" s="34"/>
    </row>
    <row r="267" spans="1:22" ht="20.25" customHeight="1" x14ac:dyDescent="0.2">
      <c r="A267" s="24">
        <v>45139</v>
      </c>
      <c r="B267" s="25">
        <f>B266</f>
        <v>80200</v>
      </c>
      <c r="C267" s="25">
        <f>ROUND(B267*46%,0)</f>
        <v>36892</v>
      </c>
      <c r="D267" s="26">
        <f>SUM(B267:C267)</f>
        <v>117092</v>
      </c>
      <c r="E267" s="25">
        <f>B267</f>
        <v>80200</v>
      </c>
      <c r="F267" s="25">
        <f>ROUND(E267*42%,0)</f>
        <v>33684</v>
      </c>
      <c r="G267" s="26">
        <f>SUM(E267:F267)</f>
        <v>113884</v>
      </c>
      <c r="H267" s="25">
        <f>B267-E267</f>
        <v>0</v>
      </c>
      <c r="I267" s="25">
        <f>C267-F267</f>
        <v>3208</v>
      </c>
      <c r="J267" s="26">
        <f>D267-G267</f>
        <v>3208</v>
      </c>
      <c r="K267" s="27">
        <f>J267</f>
        <v>3208</v>
      </c>
      <c r="L267" s="28">
        <f>J267-SUM(K267:K267)</f>
        <v>0</v>
      </c>
      <c r="O267" s="34"/>
      <c r="Q267" s="34"/>
      <c r="R267" s="34"/>
      <c r="S267" s="34"/>
      <c r="T267" s="34"/>
      <c r="U267" s="34"/>
      <c r="V267" s="34"/>
    </row>
    <row r="268" spans="1:22" ht="20.25" customHeight="1" x14ac:dyDescent="0.2">
      <c r="A268" s="24">
        <v>45170</v>
      </c>
      <c r="B268" s="25">
        <f>B267</f>
        <v>80200</v>
      </c>
      <c r="C268" s="25">
        <f>ROUND(B268*46%,0)</f>
        <v>36892</v>
      </c>
      <c r="D268" s="26">
        <f>SUM(B268:C268)</f>
        <v>117092</v>
      </c>
      <c r="E268" s="25">
        <f>B268</f>
        <v>80200</v>
      </c>
      <c r="F268" s="25">
        <f>ROUND(E268*42%,0)</f>
        <v>33684</v>
      </c>
      <c r="G268" s="26">
        <f>SUM(E268:F268)</f>
        <v>113884</v>
      </c>
      <c r="H268" s="25">
        <f>B268-E268</f>
        <v>0</v>
      </c>
      <c r="I268" s="25">
        <f>C268-F268</f>
        <v>3208</v>
      </c>
      <c r="J268" s="26">
        <f>D268-G268</f>
        <v>3208</v>
      </c>
      <c r="K268" s="27">
        <f>J268</f>
        <v>3208</v>
      </c>
      <c r="L268" s="28">
        <f>J268-SUM(K268:K268)</f>
        <v>0</v>
      </c>
      <c r="O268" s="34"/>
      <c r="Q268" s="34"/>
      <c r="R268" s="34"/>
      <c r="S268" s="34"/>
      <c r="T268" s="34"/>
      <c r="U268" s="34"/>
      <c r="V268" s="34"/>
    </row>
    <row r="269" spans="1:22" ht="20.25" customHeight="1" x14ac:dyDescent="0.2">
      <c r="A269" s="24">
        <v>45200</v>
      </c>
      <c r="B269" s="25">
        <f>B268</f>
        <v>80200</v>
      </c>
      <c r="C269" s="25">
        <f>ROUND(B269*46%,0)</f>
        <v>36892</v>
      </c>
      <c r="D269" s="26">
        <f>SUM(B269:C269)</f>
        <v>117092</v>
      </c>
      <c r="E269" s="25">
        <f>B269</f>
        <v>80200</v>
      </c>
      <c r="F269" s="25">
        <f>ROUND(E269*42%,0)</f>
        <v>33684</v>
      </c>
      <c r="G269" s="26">
        <f>SUM(E269:F269)</f>
        <v>113884</v>
      </c>
      <c r="H269" s="25">
        <f>B269-E269</f>
        <v>0</v>
      </c>
      <c r="I269" s="25">
        <f>C269-F269</f>
        <v>3208</v>
      </c>
      <c r="J269" s="26">
        <f>D269-G269</f>
        <v>3208</v>
      </c>
      <c r="K269" s="27">
        <f>J269</f>
        <v>3208</v>
      </c>
      <c r="L269" s="28">
        <f>J269-SUM(K269:K269)</f>
        <v>0</v>
      </c>
      <c r="O269" s="12"/>
      <c r="Q269" s="12"/>
      <c r="R269" s="12"/>
      <c r="S269" s="12"/>
      <c r="T269" s="12"/>
      <c r="U269" s="12"/>
      <c r="V269" s="12"/>
    </row>
    <row r="270" spans="1:22" ht="23.25" customHeight="1" x14ac:dyDescent="0.2">
      <c r="A270" s="29" t="s">
        <v>48</v>
      </c>
      <c r="B270" s="30">
        <f>SUM(B266:B269)</f>
        <v>320800</v>
      </c>
      <c r="C270" s="30">
        <f>SUM(C266:C269)</f>
        <v>147568</v>
      </c>
      <c r="D270" s="31">
        <f>SUM(D266:D269)</f>
        <v>468368</v>
      </c>
      <c r="E270" s="30">
        <f>SUM(E266:E269)</f>
        <v>320800</v>
      </c>
      <c r="F270" s="30">
        <f>SUM(F266:F269)</f>
        <v>134736</v>
      </c>
      <c r="G270" s="31">
        <f>SUM(G266:G269)</f>
        <v>455536</v>
      </c>
      <c r="H270" s="30">
        <f>SUM(H266:H269)</f>
        <v>0</v>
      </c>
      <c r="I270" s="30">
        <f>SUM(I266:I269)</f>
        <v>12832</v>
      </c>
      <c r="J270" s="31">
        <f>SUM(J266:J269)</f>
        <v>12832</v>
      </c>
      <c r="K270" s="32">
        <f>SUM(K266:K269)</f>
        <v>12832</v>
      </c>
      <c r="L270" s="33">
        <f>SUM(L266:L269)</f>
        <v>0</v>
      </c>
      <c r="O270" s="34"/>
      <c r="Q270" s="34"/>
      <c r="R270" s="34"/>
      <c r="S270" s="34"/>
      <c r="T270" s="34"/>
      <c r="U270" s="34"/>
      <c r="V270" s="34"/>
    </row>
    <row r="271" spans="1:22" ht="15" customHeight="1" x14ac:dyDescent="0.2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O271" s="34"/>
      <c r="Q271" s="34"/>
      <c r="R271" s="34"/>
      <c r="S271" s="34"/>
      <c r="T271" s="34"/>
      <c r="U271" s="34"/>
      <c r="V271" s="34"/>
    </row>
    <row r="272" spans="1:22" ht="15" customHeight="1" x14ac:dyDescent="0.2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O272" s="12"/>
      <c r="Q272" s="12"/>
      <c r="R272" s="12"/>
      <c r="S272" s="12"/>
      <c r="T272" s="12"/>
      <c r="U272" s="12"/>
      <c r="V272" s="12"/>
    </row>
    <row r="273" spans="1:22" ht="15" customHeight="1" x14ac:dyDescent="0.2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O273" s="34"/>
      <c r="Q273" s="34"/>
      <c r="R273" s="34"/>
      <c r="S273" s="34"/>
      <c r="T273" s="34"/>
      <c r="U273" s="34"/>
      <c r="V273" s="34"/>
    </row>
    <row r="274" spans="1:22" ht="15" customHeight="1" x14ac:dyDescent="0.2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O274" s="34"/>
      <c r="Q274" s="34"/>
      <c r="R274" s="34"/>
      <c r="S274" s="34"/>
      <c r="T274" s="34"/>
      <c r="U274" s="34"/>
      <c r="V274" s="34"/>
    </row>
    <row r="275" spans="1:22" ht="15" customHeight="1" x14ac:dyDescent="0.2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O275" s="34"/>
      <c r="P275" s="34"/>
      <c r="Q275" s="34"/>
      <c r="R275" s="34"/>
      <c r="S275" s="34"/>
      <c r="T275" s="34"/>
      <c r="U275" s="34"/>
      <c r="V275" s="34"/>
    </row>
    <row r="276" spans="1:22" ht="18" customHeight="1" x14ac:dyDescent="0.2">
      <c r="A276" s="19" t="s">
        <v>39</v>
      </c>
      <c r="B276" s="68" t="str">
        <f>MASTER!B26</f>
        <v>EMPLOYEE 22</v>
      </c>
      <c r="C276" s="69"/>
      <c r="D276" s="69"/>
      <c r="E276" s="69"/>
      <c r="F276" s="70"/>
      <c r="G276" s="71" t="s">
        <v>40</v>
      </c>
      <c r="H276" s="72"/>
      <c r="I276" s="68" t="str">
        <f>MASTER!C26</f>
        <v>LECTURER</v>
      </c>
      <c r="J276" s="70"/>
      <c r="K276" s="20"/>
      <c r="L276" s="21"/>
      <c r="O276" s="35"/>
      <c r="P276" s="35"/>
      <c r="Q276" s="35"/>
      <c r="R276" s="35"/>
      <c r="S276" s="35"/>
      <c r="T276" s="35"/>
      <c r="U276" s="35"/>
      <c r="V276" s="35"/>
    </row>
    <row r="277" spans="1:22" ht="18" x14ac:dyDescent="0.25">
      <c r="A277" s="73" t="s">
        <v>41</v>
      </c>
      <c r="B277" s="75" t="s">
        <v>42</v>
      </c>
      <c r="C277" s="76"/>
      <c r="D277" s="77"/>
      <c r="E277" s="65" t="s">
        <v>43</v>
      </c>
      <c r="F277" s="66"/>
      <c r="G277" s="67"/>
      <c r="H277" s="65" t="s">
        <v>44</v>
      </c>
      <c r="I277" s="66"/>
      <c r="J277" s="67"/>
      <c r="K277" s="44" t="s">
        <v>57</v>
      </c>
      <c r="L277" s="63" t="s">
        <v>45</v>
      </c>
      <c r="O277" s="34"/>
      <c r="P277" s="34"/>
      <c r="Q277" s="34"/>
      <c r="R277" s="34"/>
      <c r="S277" s="34"/>
      <c r="T277" s="34"/>
      <c r="U277" s="34"/>
      <c r="V277" s="34"/>
    </row>
    <row r="278" spans="1:22" ht="18" x14ac:dyDescent="0.25">
      <c r="A278" s="74"/>
      <c r="B278" s="22" t="s">
        <v>46</v>
      </c>
      <c r="C278" s="22" t="s">
        <v>47</v>
      </c>
      <c r="D278" s="22" t="s">
        <v>48</v>
      </c>
      <c r="E278" s="23" t="s">
        <v>46</v>
      </c>
      <c r="F278" s="23" t="s">
        <v>47</v>
      </c>
      <c r="G278" s="23" t="s">
        <v>48</v>
      </c>
      <c r="H278" s="23" t="s">
        <v>46</v>
      </c>
      <c r="I278" s="23" t="s">
        <v>47</v>
      </c>
      <c r="J278" s="23" t="s">
        <v>48</v>
      </c>
      <c r="K278" s="45" t="str">
        <f>MASTER!E26</f>
        <v>GPF</v>
      </c>
      <c r="L278" s="64"/>
      <c r="O278" s="34"/>
      <c r="P278" s="34"/>
      <c r="Q278" s="34"/>
      <c r="R278" s="34"/>
      <c r="S278" s="34"/>
      <c r="T278" s="34"/>
      <c r="U278" s="34"/>
      <c r="V278" s="34"/>
    </row>
    <row r="279" spans="1:22" ht="20.25" customHeight="1" x14ac:dyDescent="0.2">
      <c r="A279" s="24">
        <v>45108</v>
      </c>
      <c r="B279" s="25">
        <f>MASTER!D26</f>
        <v>80200</v>
      </c>
      <c r="C279" s="25">
        <f>ROUND(B279*46%,0)</f>
        <v>36892</v>
      </c>
      <c r="D279" s="26">
        <f>SUM(B279:C279)</f>
        <v>117092</v>
      </c>
      <c r="E279" s="25">
        <f>B279</f>
        <v>80200</v>
      </c>
      <c r="F279" s="25">
        <f>ROUND(E279*42%,0)</f>
        <v>33684</v>
      </c>
      <c r="G279" s="26">
        <f>SUM(E279:F279)</f>
        <v>113884</v>
      </c>
      <c r="H279" s="25">
        <f>B279-E279</f>
        <v>0</v>
      </c>
      <c r="I279" s="25">
        <f>C279-F279</f>
        <v>3208</v>
      </c>
      <c r="J279" s="26">
        <f>D279-G279</f>
        <v>3208</v>
      </c>
      <c r="K279" s="27">
        <f>J279</f>
        <v>3208</v>
      </c>
      <c r="L279" s="28">
        <f>J279-SUM(K279:K279)</f>
        <v>0</v>
      </c>
      <c r="O279" s="34"/>
      <c r="P279" s="34"/>
      <c r="Q279" s="34"/>
      <c r="R279" s="34"/>
      <c r="S279" s="34"/>
      <c r="T279" s="34"/>
      <c r="U279" s="34"/>
      <c r="V279" s="34"/>
    </row>
    <row r="280" spans="1:22" ht="20.25" customHeight="1" x14ac:dyDescent="0.2">
      <c r="A280" s="24">
        <v>45139</v>
      </c>
      <c r="B280" s="25">
        <f>B279</f>
        <v>80200</v>
      </c>
      <c r="C280" s="25">
        <f>ROUND(B280*46%,0)</f>
        <v>36892</v>
      </c>
      <c r="D280" s="26">
        <f>SUM(B280:C280)</f>
        <v>117092</v>
      </c>
      <c r="E280" s="25">
        <f>B280</f>
        <v>80200</v>
      </c>
      <c r="F280" s="25">
        <f>ROUND(E280*42%,0)</f>
        <v>33684</v>
      </c>
      <c r="G280" s="26">
        <f>SUM(E280:F280)</f>
        <v>113884</v>
      </c>
      <c r="H280" s="25">
        <f>B280-E280</f>
        <v>0</v>
      </c>
      <c r="I280" s="25">
        <f>C280-F280</f>
        <v>3208</v>
      </c>
      <c r="J280" s="26">
        <f>D280-G280</f>
        <v>3208</v>
      </c>
      <c r="K280" s="27">
        <f>J280</f>
        <v>3208</v>
      </c>
      <c r="L280" s="28">
        <f>J280-SUM(K280:K280)</f>
        <v>0</v>
      </c>
      <c r="O280" s="34"/>
      <c r="P280" s="34"/>
      <c r="Q280" s="34"/>
      <c r="R280" s="34"/>
      <c r="S280" s="34"/>
      <c r="T280" s="34"/>
      <c r="U280" s="34"/>
      <c r="V280" s="34"/>
    </row>
    <row r="281" spans="1:22" ht="20.25" customHeight="1" x14ac:dyDescent="0.2">
      <c r="A281" s="24">
        <v>45170</v>
      </c>
      <c r="B281" s="25">
        <f>B280</f>
        <v>80200</v>
      </c>
      <c r="C281" s="25">
        <f>ROUND(B281*46%,0)</f>
        <v>36892</v>
      </c>
      <c r="D281" s="26">
        <f>SUM(B281:C281)</f>
        <v>117092</v>
      </c>
      <c r="E281" s="25">
        <f>B281</f>
        <v>80200</v>
      </c>
      <c r="F281" s="25">
        <f>ROUND(E281*42%,0)</f>
        <v>33684</v>
      </c>
      <c r="G281" s="26">
        <f>SUM(E281:F281)</f>
        <v>113884</v>
      </c>
      <c r="H281" s="25">
        <f>B281-E281</f>
        <v>0</v>
      </c>
      <c r="I281" s="25">
        <f>C281-F281</f>
        <v>3208</v>
      </c>
      <c r="J281" s="26">
        <f>D281-G281</f>
        <v>3208</v>
      </c>
      <c r="K281" s="27">
        <f>J281</f>
        <v>3208</v>
      </c>
      <c r="L281" s="28">
        <f>J281-SUM(K281:K281)</f>
        <v>0</v>
      </c>
      <c r="O281" s="34"/>
      <c r="P281" s="34"/>
      <c r="Q281" s="34"/>
      <c r="R281" s="34"/>
      <c r="S281" s="34"/>
      <c r="T281" s="34"/>
      <c r="U281" s="34"/>
      <c r="V281" s="34"/>
    </row>
    <row r="282" spans="1:22" ht="20.25" customHeight="1" x14ac:dyDescent="0.2">
      <c r="A282" s="24">
        <v>45200</v>
      </c>
      <c r="B282" s="25">
        <f>B281</f>
        <v>80200</v>
      </c>
      <c r="C282" s="25">
        <f>ROUND(B282*46%,0)</f>
        <v>36892</v>
      </c>
      <c r="D282" s="26">
        <f>SUM(B282:C282)</f>
        <v>117092</v>
      </c>
      <c r="E282" s="25">
        <f>B282</f>
        <v>80200</v>
      </c>
      <c r="F282" s="25">
        <f>ROUND(E282*42%,0)</f>
        <v>33684</v>
      </c>
      <c r="G282" s="26">
        <f>SUM(E282:F282)</f>
        <v>113884</v>
      </c>
      <c r="H282" s="25">
        <f>B282-E282</f>
        <v>0</v>
      </c>
      <c r="I282" s="25">
        <f>C282-F282</f>
        <v>3208</v>
      </c>
      <c r="J282" s="26">
        <f>D282-G282</f>
        <v>3208</v>
      </c>
      <c r="K282" s="27">
        <f>J282</f>
        <v>3208</v>
      </c>
      <c r="L282" s="28">
        <f>J282-SUM(K282:K282)</f>
        <v>0</v>
      </c>
      <c r="O282" s="12"/>
      <c r="P282" s="12"/>
      <c r="Q282" s="12"/>
      <c r="R282" s="12"/>
      <c r="S282" s="12"/>
      <c r="T282" s="12"/>
      <c r="U282" s="12"/>
      <c r="V282" s="12"/>
    </row>
    <row r="283" spans="1:22" ht="23.25" customHeight="1" x14ac:dyDescent="0.2">
      <c r="A283" s="29" t="s">
        <v>48</v>
      </c>
      <c r="B283" s="30">
        <f>SUM(B279:B282)</f>
        <v>320800</v>
      </c>
      <c r="C283" s="30">
        <f>SUM(C279:C282)</f>
        <v>147568</v>
      </c>
      <c r="D283" s="31">
        <f>SUM(D279:D282)</f>
        <v>468368</v>
      </c>
      <c r="E283" s="30">
        <f>SUM(E279:E282)</f>
        <v>320800</v>
      </c>
      <c r="F283" s="30">
        <f>SUM(F279:F282)</f>
        <v>134736</v>
      </c>
      <c r="G283" s="31">
        <f>SUM(G279:G282)</f>
        <v>455536</v>
      </c>
      <c r="H283" s="30">
        <f>SUM(H279:H282)</f>
        <v>0</v>
      </c>
      <c r="I283" s="30">
        <f>SUM(I279:I282)</f>
        <v>12832</v>
      </c>
      <c r="J283" s="31">
        <f>SUM(J279:J282)</f>
        <v>12832</v>
      </c>
      <c r="K283" s="32">
        <f>SUM(K279:K282)</f>
        <v>12832</v>
      </c>
      <c r="L283" s="33">
        <f>SUM(L279:L282)</f>
        <v>0</v>
      </c>
      <c r="O283" s="34"/>
      <c r="P283" s="34"/>
      <c r="Q283" s="34"/>
      <c r="R283" s="34"/>
      <c r="S283" s="34"/>
      <c r="T283" s="34"/>
      <c r="U283" s="34"/>
      <c r="V283" s="34"/>
    </row>
    <row r="284" spans="1:22" ht="15" customHeight="1" x14ac:dyDescent="0.2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O284" s="34"/>
      <c r="P284" s="34"/>
      <c r="Q284" s="34"/>
      <c r="R284" s="34"/>
      <c r="S284" s="34"/>
      <c r="T284" s="34"/>
      <c r="U284" s="34"/>
      <c r="V284" s="34"/>
    </row>
    <row r="285" spans="1:22" ht="15" customHeight="1" x14ac:dyDescent="0.2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O285" s="12"/>
      <c r="P285" s="12"/>
      <c r="Q285" s="12"/>
      <c r="R285" s="12"/>
      <c r="S285" s="12"/>
      <c r="T285" s="12"/>
      <c r="U285" s="12"/>
      <c r="V285" s="12"/>
    </row>
    <row r="286" spans="1:22" ht="15" customHeight="1" x14ac:dyDescent="0.2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O286" s="34"/>
      <c r="P286" s="34"/>
      <c r="Q286" s="34"/>
      <c r="R286" s="34"/>
      <c r="S286" s="34"/>
      <c r="T286" s="34"/>
      <c r="U286" s="34"/>
      <c r="V286" s="34"/>
    </row>
    <row r="287" spans="1:22" ht="15" customHeight="1" x14ac:dyDescent="0.2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O287" s="34"/>
      <c r="P287" s="34"/>
      <c r="Q287" s="34"/>
      <c r="R287" s="34"/>
      <c r="S287" s="34"/>
      <c r="T287" s="34"/>
      <c r="U287" s="34"/>
      <c r="V287" s="34"/>
    </row>
    <row r="288" spans="1:22" ht="15" customHeight="1" x14ac:dyDescent="0.2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O288" s="34"/>
      <c r="P288" s="34"/>
      <c r="Q288" s="34"/>
      <c r="R288" s="34"/>
      <c r="S288" s="34"/>
      <c r="T288" s="34"/>
      <c r="U288" s="34"/>
      <c r="V288" s="34"/>
    </row>
    <row r="289" spans="1:22" ht="18" customHeight="1" x14ac:dyDescent="0.2">
      <c r="A289" s="19" t="s">
        <v>39</v>
      </c>
      <c r="B289" s="68" t="str">
        <f>MASTER!B27</f>
        <v>EMPLOYEE 23</v>
      </c>
      <c r="C289" s="69"/>
      <c r="D289" s="69"/>
      <c r="E289" s="69"/>
      <c r="F289" s="70"/>
      <c r="G289" s="71" t="s">
        <v>40</v>
      </c>
      <c r="H289" s="72"/>
      <c r="I289" s="68" t="str">
        <f>MASTER!C27</f>
        <v>LECTURER</v>
      </c>
      <c r="J289" s="70"/>
      <c r="K289" s="20"/>
      <c r="L289" s="21"/>
      <c r="O289" s="35"/>
      <c r="P289" s="35"/>
      <c r="Q289" s="35"/>
      <c r="R289" s="35"/>
      <c r="S289" s="35"/>
      <c r="T289" s="35"/>
      <c r="U289" s="35"/>
      <c r="V289" s="35"/>
    </row>
    <row r="290" spans="1:22" ht="18" x14ac:dyDescent="0.25">
      <c r="A290" s="73" t="s">
        <v>41</v>
      </c>
      <c r="B290" s="75" t="s">
        <v>42</v>
      </c>
      <c r="C290" s="76"/>
      <c r="D290" s="77"/>
      <c r="E290" s="65" t="s">
        <v>43</v>
      </c>
      <c r="F290" s="66"/>
      <c r="G290" s="67"/>
      <c r="H290" s="65" t="s">
        <v>44</v>
      </c>
      <c r="I290" s="66"/>
      <c r="J290" s="67"/>
      <c r="K290" s="44" t="s">
        <v>57</v>
      </c>
      <c r="L290" s="63" t="s">
        <v>45</v>
      </c>
      <c r="O290" s="34"/>
      <c r="P290" s="34"/>
      <c r="Q290" s="34"/>
      <c r="R290" s="34"/>
      <c r="S290" s="34"/>
      <c r="T290" s="34"/>
      <c r="U290" s="34"/>
      <c r="V290" s="34"/>
    </row>
    <row r="291" spans="1:22" ht="18" x14ac:dyDescent="0.25">
      <c r="A291" s="74"/>
      <c r="B291" s="22" t="s">
        <v>46</v>
      </c>
      <c r="C291" s="22" t="s">
        <v>47</v>
      </c>
      <c r="D291" s="22" t="s">
        <v>48</v>
      </c>
      <c r="E291" s="23" t="s">
        <v>46</v>
      </c>
      <c r="F291" s="23" t="s">
        <v>47</v>
      </c>
      <c r="G291" s="23" t="s">
        <v>48</v>
      </c>
      <c r="H291" s="23" t="s">
        <v>46</v>
      </c>
      <c r="I291" s="23" t="s">
        <v>47</v>
      </c>
      <c r="J291" s="23" t="s">
        <v>48</v>
      </c>
      <c r="K291" s="45" t="str">
        <f>MASTER!E27</f>
        <v>GPF</v>
      </c>
      <c r="L291" s="64"/>
      <c r="O291" s="34"/>
      <c r="P291" s="34"/>
      <c r="Q291" s="34"/>
      <c r="R291" s="34"/>
      <c r="S291" s="34"/>
      <c r="T291" s="34"/>
      <c r="U291" s="34"/>
      <c r="V291" s="34"/>
    </row>
    <row r="292" spans="1:22" ht="20.25" customHeight="1" x14ac:dyDescent="0.2">
      <c r="A292" s="24">
        <v>45108</v>
      </c>
      <c r="B292" s="25">
        <f>MASTER!D27</f>
        <v>80200</v>
      </c>
      <c r="C292" s="25">
        <f>ROUND(B292*46%,0)</f>
        <v>36892</v>
      </c>
      <c r="D292" s="26">
        <f>SUM(B292:C292)</f>
        <v>117092</v>
      </c>
      <c r="E292" s="25">
        <f>B292</f>
        <v>80200</v>
      </c>
      <c r="F292" s="25">
        <f>ROUND(E292*42%,0)</f>
        <v>33684</v>
      </c>
      <c r="G292" s="26">
        <f>SUM(E292:F292)</f>
        <v>113884</v>
      </c>
      <c r="H292" s="25">
        <f>B292-E292</f>
        <v>0</v>
      </c>
      <c r="I292" s="25">
        <f>C292-F292</f>
        <v>3208</v>
      </c>
      <c r="J292" s="26">
        <f>D292-G292</f>
        <v>3208</v>
      </c>
      <c r="K292" s="27">
        <f>J292</f>
        <v>3208</v>
      </c>
      <c r="L292" s="28">
        <f>J292-SUM(K292:K292)</f>
        <v>0</v>
      </c>
      <c r="O292" s="34"/>
      <c r="P292" s="34"/>
      <c r="Q292" s="34"/>
      <c r="R292" s="34"/>
      <c r="S292" s="34"/>
      <c r="T292" s="34"/>
      <c r="U292" s="34"/>
      <c r="V292" s="34"/>
    </row>
    <row r="293" spans="1:22" ht="20.25" customHeight="1" x14ac:dyDescent="0.2">
      <c r="A293" s="24">
        <v>45139</v>
      </c>
      <c r="B293" s="25">
        <f>B292</f>
        <v>80200</v>
      </c>
      <c r="C293" s="25">
        <f>ROUND(B293*46%,0)</f>
        <v>36892</v>
      </c>
      <c r="D293" s="26">
        <f>SUM(B293:C293)</f>
        <v>117092</v>
      </c>
      <c r="E293" s="25">
        <f>B293</f>
        <v>80200</v>
      </c>
      <c r="F293" s="25">
        <f>ROUND(E293*42%,0)</f>
        <v>33684</v>
      </c>
      <c r="G293" s="26">
        <f>SUM(E293:F293)</f>
        <v>113884</v>
      </c>
      <c r="H293" s="25">
        <f>B293-E293</f>
        <v>0</v>
      </c>
      <c r="I293" s="25">
        <f>C293-F293</f>
        <v>3208</v>
      </c>
      <c r="J293" s="26">
        <f>D293-G293</f>
        <v>3208</v>
      </c>
      <c r="K293" s="27">
        <f>J293</f>
        <v>3208</v>
      </c>
      <c r="L293" s="28">
        <f>J293-SUM(K293:K293)</f>
        <v>0</v>
      </c>
      <c r="O293" s="34"/>
      <c r="P293" s="34"/>
      <c r="Q293" s="34"/>
      <c r="R293" s="34"/>
      <c r="S293" s="34"/>
      <c r="T293" s="34"/>
      <c r="U293" s="34"/>
      <c r="V293" s="34"/>
    </row>
    <row r="294" spans="1:22" ht="20.25" customHeight="1" x14ac:dyDescent="0.2">
      <c r="A294" s="24">
        <v>45170</v>
      </c>
      <c r="B294" s="25">
        <f>B293</f>
        <v>80200</v>
      </c>
      <c r="C294" s="25">
        <f>ROUND(B294*46%,0)</f>
        <v>36892</v>
      </c>
      <c r="D294" s="26">
        <f>SUM(B294:C294)</f>
        <v>117092</v>
      </c>
      <c r="E294" s="25">
        <f>B294</f>
        <v>80200</v>
      </c>
      <c r="F294" s="25">
        <f>ROUND(E294*42%,0)</f>
        <v>33684</v>
      </c>
      <c r="G294" s="26">
        <f>SUM(E294:F294)</f>
        <v>113884</v>
      </c>
      <c r="H294" s="25">
        <f>B294-E294</f>
        <v>0</v>
      </c>
      <c r="I294" s="25">
        <f>C294-F294</f>
        <v>3208</v>
      </c>
      <c r="J294" s="26">
        <f>D294-G294</f>
        <v>3208</v>
      </c>
      <c r="K294" s="27">
        <f>J294</f>
        <v>3208</v>
      </c>
      <c r="L294" s="28">
        <f>J294-SUM(K294:K294)</f>
        <v>0</v>
      </c>
      <c r="O294" s="34"/>
      <c r="P294" s="34"/>
      <c r="Q294" s="34"/>
      <c r="R294" s="34"/>
      <c r="S294" s="34"/>
      <c r="T294" s="34"/>
      <c r="U294" s="34"/>
      <c r="V294" s="34"/>
    </row>
    <row r="295" spans="1:22" ht="20.25" customHeight="1" x14ac:dyDescent="0.2">
      <c r="A295" s="24">
        <v>45200</v>
      </c>
      <c r="B295" s="25">
        <f>B294</f>
        <v>80200</v>
      </c>
      <c r="C295" s="25">
        <f>ROUND(B295*46%,0)</f>
        <v>36892</v>
      </c>
      <c r="D295" s="26">
        <f>SUM(B295:C295)</f>
        <v>117092</v>
      </c>
      <c r="E295" s="25">
        <f>B295</f>
        <v>80200</v>
      </c>
      <c r="F295" s="25">
        <f>ROUND(E295*42%,0)</f>
        <v>33684</v>
      </c>
      <c r="G295" s="26">
        <f>SUM(E295:F295)</f>
        <v>113884</v>
      </c>
      <c r="H295" s="25">
        <f>B295-E295</f>
        <v>0</v>
      </c>
      <c r="I295" s="25">
        <f>C295-F295</f>
        <v>3208</v>
      </c>
      <c r="J295" s="26">
        <f>D295-G295</f>
        <v>3208</v>
      </c>
      <c r="K295" s="27">
        <f>J295</f>
        <v>3208</v>
      </c>
      <c r="L295" s="28">
        <f>J295-SUM(K295:K295)</f>
        <v>0</v>
      </c>
      <c r="O295" s="12"/>
      <c r="P295" s="12"/>
      <c r="Q295" s="12"/>
      <c r="R295" s="12"/>
      <c r="S295" s="12"/>
      <c r="T295" s="12"/>
      <c r="U295" s="12"/>
      <c r="V295" s="12"/>
    </row>
    <row r="296" spans="1:22" ht="23.25" customHeight="1" x14ac:dyDescent="0.2">
      <c r="A296" s="29" t="s">
        <v>48</v>
      </c>
      <c r="B296" s="30">
        <f>SUM(B292:B295)</f>
        <v>320800</v>
      </c>
      <c r="C296" s="30">
        <f>SUM(C292:C295)</f>
        <v>147568</v>
      </c>
      <c r="D296" s="31">
        <f>SUM(D292:D295)</f>
        <v>468368</v>
      </c>
      <c r="E296" s="30">
        <f>SUM(E292:E295)</f>
        <v>320800</v>
      </c>
      <c r="F296" s="30">
        <f>SUM(F292:F295)</f>
        <v>134736</v>
      </c>
      <c r="G296" s="31">
        <f>SUM(G292:G295)</f>
        <v>455536</v>
      </c>
      <c r="H296" s="30">
        <f>SUM(H292:H295)</f>
        <v>0</v>
      </c>
      <c r="I296" s="30">
        <f>SUM(I292:I295)</f>
        <v>12832</v>
      </c>
      <c r="J296" s="31">
        <f>SUM(J292:J295)</f>
        <v>12832</v>
      </c>
      <c r="K296" s="32">
        <f>SUM(K292:K295)</f>
        <v>12832</v>
      </c>
      <c r="L296" s="33">
        <f>SUM(L292:L295)</f>
        <v>0</v>
      </c>
      <c r="O296" s="34"/>
      <c r="P296" s="34"/>
      <c r="Q296" s="34"/>
      <c r="R296" s="34"/>
      <c r="S296" s="34"/>
      <c r="T296" s="34"/>
      <c r="U296" s="34"/>
      <c r="V296" s="34"/>
    </row>
    <row r="297" spans="1:22" ht="15" customHeight="1" x14ac:dyDescent="0.2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O297" s="34"/>
      <c r="P297" s="34"/>
      <c r="Q297" s="34"/>
      <c r="R297" s="34"/>
      <c r="S297" s="34"/>
      <c r="T297" s="34"/>
      <c r="U297" s="34"/>
      <c r="V297" s="34"/>
    </row>
    <row r="298" spans="1:22" ht="15" customHeight="1" x14ac:dyDescent="0.2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O298" s="12"/>
      <c r="P298" s="12"/>
      <c r="Q298" s="12"/>
      <c r="R298" s="12"/>
      <c r="S298" s="12"/>
      <c r="T298" s="12"/>
      <c r="U298" s="12"/>
      <c r="V298" s="12"/>
    </row>
    <row r="299" spans="1:22" ht="15" customHeight="1" x14ac:dyDescent="0.2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O299" s="34"/>
      <c r="P299" s="34"/>
      <c r="Q299" s="34"/>
      <c r="R299" s="34"/>
      <c r="S299" s="34"/>
      <c r="T299" s="34"/>
      <c r="U299" s="34"/>
      <c r="V299" s="34"/>
    </row>
    <row r="300" spans="1:22" ht="15" customHeight="1" x14ac:dyDescent="0.2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O300" s="34"/>
      <c r="P300" s="34"/>
      <c r="Q300" s="34"/>
      <c r="R300" s="34"/>
      <c r="S300" s="34"/>
      <c r="T300" s="34"/>
      <c r="U300" s="34"/>
      <c r="V300" s="34"/>
    </row>
    <row r="301" spans="1:22" ht="15" customHeight="1" x14ac:dyDescent="0.2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O301" s="34"/>
      <c r="P301" s="34"/>
      <c r="Q301" s="34"/>
      <c r="R301" s="34"/>
      <c r="S301" s="34"/>
      <c r="T301" s="34"/>
      <c r="U301" s="34"/>
      <c r="V301" s="34"/>
    </row>
    <row r="302" spans="1:22" ht="18" customHeight="1" x14ac:dyDescent="0.2">
      <c r="A302" s="19" t="s">
        <v>39</v>
      </c>
      <c r="B302" s="68" t="str">
        <f>MASTER!B28</f>
        <v>EMPLOYEE 24</v>
      </c>
      <c r="C302" s="69"/>
      <c r="D302" s="69"/>
      <c r="E302" s="69"/>
      <c r="F302" s="70"/>
      <c r="G302" s="71" t="s">
        <v>40</v>
      </c>
      <c r="H302" s="72"/>
      <c r="I302" s="68" t="str">
        <f>MASTER!C28</f>
        <v>LECTURER</v>
      </c>
      <c r="J302" s="70"/>
      <c r="K302" s="20"/>
      <c r="L302" s="21"/>
      <c r="O302" s="35"/>
      <c r="P302" s="35"/>
      <c r="Q302" s="35"/>
      <c r="R302" s="35"/>
      <c r="S302" s="35"/>
      <c r="T302" s="35"/>
      <c r="U302" s="35"/>
      <c r="V302" s="35"/>
    </row>
    <row r="303" spans="1:22" ht="18" x14ac:dyDescent="0.25">
      <c r="A303" s="73" t="s">
        <v>41</v>
      </c>
      <c r="B303" s="75" t="s">
        <v>42</v>
      </c>
      <c r="C303" s="76"/>
      <c r="D303" s="77"/>
      <c r="E303" s="65" t="s">
        <v>43</v>
      </c>
      <c r="F303" s="66"/>
      <c r="G303" s="67"/>
      <c r="H303" s="65" t="s">
        <v>44</v>
      </c>
      <c r="I303" s="66"/>
      <c r="J303" s="67"/>
      <c r="K303" s="44" t="s">
        <v>57</v>
      </c>
      <c r="L303" s="63" t="s">
        <v>45</v>
      </c>
      <c r="O303" s="34"/>
      <c r="P303" s="34"/>
      <c r="Q303" s="34"/>
      <c r="R303" s="34"/>
      <c r="S303" s="34"/>
      <c r="T303" s="34"/>
      <c r="U303" s="34"/>
      <c r="V303" s="34"/>
    </row>
    <row r="304" spans="1:22" ht="18" x14ac:dyDescent="0.25">
      <c r="A304" s="74"/>
      <c r="B304" s="22" t="s">
        <v>46</v>
      </c>
      <c r="C304" s="22" t="s">
        <v>47</v>
      </c>
      <c r="D304" s="22" t="s">
        <v>48</v>
      </c>
      <c r="E304" s="23" t="s">
        <v>46</v>
      </c>
      <c r="F304" s="23" t="s">
        <v>47</v>
      </c>
      <c r="G304" s="23" t="s">
        <v>48</v>
      </c>
      <c r="H304" s="23" t="s">
        <v>46</v>
      </c>
      <c r="I304" s="23" t="s">
        <v>47</v>
      </c>
      <c r="J304" s="23" t="s">
        <v>48</v>
      </c>
      <c r="K304" s="45" t="str">
        <f>MASTER!E28</f>
        <v>GPF</v>
      </c>
      <c r="L304" s="64"/>
      <c r="O304" s="34"/>
      <c r="P304" s="34"/>
      <c r="Q304" s="34"/>
      <c r="R304" s="34"/>
      <c r="S304" s="34"/>
      <c r="T304" s="34"/>
      <c r="U304" s="34"/>
      <c r="V304" s="34"/>
    </row>
    <row r="305" spans="1:22" ht="20.25" customHeight="1" x14ac:dyDescent="0.2">
      <c r="A305" s="24">
        <v>45108</v>
      </c>
      <c r="B305" s="25">
        <f>MASTER!D28</f>
        <v>80200</v>
      </c>
      <c r="C305" s="25">
        <f>ROUND(B305*46%,0)</f>
        <v>36892</v>
      </c>
      <c r="D305" s="26">
        <f>SUM(B305:C305)</f>
        <v>117092</v>
      </c>
      <c r="E305" s="25">
        <f>B305</f>
        <v>80200</v>
      </c>
      <c r="F305" s="25">
        <f>ROUND(E305*42%,0)</f>
        <v>33684</v>
      </c>
      <c r="G305" s="26">
        <f>SUM(E305:F305)</f>
        <v>113884</v>
      </c>
      <c r="H305" s="25">
        <f>B305-E305</f>
        <v>0</v>
      </c>
      <c r="I305" s="25">
        <f>C305-F305</f>
        <v>3208</v>
      </c>
      <c r="J305" s="26">
        <f>D305-G305</f>
        <v>3208</v>
      </c>
      <c r="K305" s="27">
        <f>J305</f>
        <v>3208</v>
      </c>
      <c r="L305" s="28">
        <f>J305-SUM(K305:K305)</f>
        <v>0</v>
      </c>
      <c r="O305" s="34"/>
      <c r="P305" s="34"/>
      <c r="Q305" s="34"/>
      <c r="R305" s="34"/>
      <c r="S305" s="34"/>
      <c r="T305" s="34"/>
      <c r="U305" s="34"/>
      <c r="V305" s="34"/>
    </row>
    <row r="306" spans="1:22" ht="20.25" customHeight="1" x14ac:dyDescent="0.2">
      <c r="A306" s="24">
        <v>45139</v>
      </c>
      <c r="B306" s="25">
        <f>B305</f>
        <v>80200</v>
      </c>
      <c r="C306" s="25">
        <f>ROUND(B306*46%,0)</f>
        <v>36892</v>
      </c>
      <c r="D306" s="26">
        <f>SUM(B306:C306)</f>
        <v>117092</v>
      </c>
      <c r="E306" s="25">
        <f>B306</f>
        <v>80200</v>
      </c>
      <c r="F306" s="25">
        <f>ROUND(E306*42%,0)</f>
        <v>33684</v>
      </c>
      <c r="G306" s="26">
        <f>SUM(E306:F306)</f>
        <v>113884</v>
      </c>
      <c r="H306" s="25">
        <f>B306-E306</f>
        <v>0</v>
      </c>
      <c r="I306" s="25">
        <f>C306-F306</f>
        <v>3208</v>
      </c>
      <c r="J306" s="26">
        <f>D306-G306</f>
        <v>3208</v>
      </c>
      <c r="K306" s="27">
        <f>J306</f>
        <v>3208</v>
      </c>
      <c r="L306" s="28">
        <f>J306-SUM(K306:K306)</f>
        <v>0</v>
      </c>
      <c r="O306" s="34"/>
      <c r="P306" s="34"/>
      <c r="Q306" s="34"/>
      <c r="R306" s="34"/>
      <c r="S306" s="34"/>
      <c r="T306" s="34"/>
      <c r="U306" s="34"/>
      <c r="V306" s="34"/>
    </row>
    <row r="307" spans="1:22" ht="20.25" customHeight="1" x14ac:dyDescent="0.2">
      <c r="A307" s="24">
        <v>45170</v>
      </c>
      <c r="B307" s="25">
        <f>B306</f>
        <v>80200</v>
      </c>
      <c r="C307" s="25">
        <f>ROUND(B307*46%,0)</f>
        <v>36892</v>
      </c>
      <c r="D307" s="26">
        <f>SUM(B307:C307)</f>
        <v>117092</v>
      </c>
      <c r="E307" s="25">
        <f>B307</f>
        <v>80200</v>
      </c>
      <c r="F307" s="25">
        <f>ROUND(E307*42%,0)</f>
        <v>33684</v>
      </c>
      <c r="G307" s="26">
        <f>SUM(E307:F307)</f>
        <v>113884</v>
      </c>
      <c r="H307" s="25">
        <f>B307-E307</f>
        <v>0</v>
      </c>
      <c r="I307" s="25">
        <f>C307-F307</f>
        <v>3208</v>
      </c>
      <c r="J307" s="26">
        <f>D307-G307</f>
        <v>3208</v>
      </c>
      <c r="K307" s="27">
        <f>J307</f>
        <v>3208</v>
      </c>
      <c r="L307" s="28">
        <f>J307-SUM(K307:K307)</f>
        <v>0</v>
      </c>
      <c r="O307" s="34"/>
      <c r="P307" s="34"/>
      <c r="Q307" s="34"/>
      <c r="R307" s="34"/>
      <c r="S307" s="34"/>
      <c r="T307" s="34"/>
      <c r="U307" s="34"/>
      <c r="V307" s="34"/>
    </row>
    <row r="308" spans="1:22" ht="20.25" customHeight="1" x14ac:dyDescent="0.2">
      <c r="A308" s="24">
        <v>45200</v>
      </c>
      <c r="B308" s="25">
        <f>B307</f>
        <v>80200</v>
      </c>
      <c r="C308" s="25">
        <f>ROUND(B308*46%,0)</f>
        <v>36892</v>
      </c>
      <c r="D308" s="26">
        <f>SUM(B308:C308)</f>
        <v>117092</v>
      </c>
      <c r="E308" s="25">
        <f>B308</f>
        <v>80200</v>
      </c>
      <c r="F308" s="25">
        <f>ROUND(E308*42%,0)</f>
        <v>33684</v>
      </c>
      <c r="G308" s="26">
        <f>SUM(E308:F308)</f>
        <v>113884</v>
      </c>
      <c r="H308" s="25">
        <f>B308-E308</f>
        <v>0</v>
      </c>
      <c r="I308" s="25">
        <f>C308-F308</f>
        <v>3208</v>
      </c>
      <c r="J308" s="26">
        <f>D308-G308</f>
        <v>3208</v>
      </c>
      <c r="K308" s="27">
        <f>J308</f>
        <v>3208</v>
      </c>
      <c r="L308" s="28">
        <f>J308-SUM(K308:K308)</f>
        <v>0</v>
      </c>
      <c r="O308" s="12"/>
      <c r="P308" s="12"/>
      <c r="Q308" s="12"/>
      <c r="R308" s="12"/>
      <c r="S308" s="12"/>
      <c r="T308" s="12"/>
      <c r="U308" s="12"/>
      <c r="V308" s="12"/>
    </row>
    <row r="309" spans="1:22" ht="23.25" customHeight="1" x14ac:dyDescent="0.2">
      <c r="A309" s="29" t="s">
        <v>48</v>
      </c>
      <c r="B309" s="30">
        <f>SUM(B305:B308)</f>
        <v>320800</v>
      </c>
      <c r="C309" s="30">
        <f>SUM(C305:C308)</f>
        <v>147568</v>
      </c>
      <c r="D309" s="31">
        <f>SUM(D305:D308)</f>
        <v>468368</v>
      </c>
      <c r="E309" s="30">
        <f>SUM(E305:E308)</f>
        <v>320800</v>
      </c>
      <c r="F309" s="30">
        <f>SUM(F305:F308)</f>
        <v>134736</v>
      </c>
      <c r="G309" s="31">
        <f>SUM(G305:G308)</f>
        <v>455536</v>
      </c>
      <c r="H309" s="30">
        <f>SUM(H305:H308)</f>
        <v>0</v>
      </c>
      <c r="I309" s="30">
        <f>SUM(I305:I308)</f>
        <v>12832</v>
      </c>
      <c r="J309" s="31">
        <f>SUM(J305:J308)</f>
        <v>12832</v>
      </c>
      <c r="K309" s="32">
        <f>SUM(K305:K308)</f>
        <v>12832</v>
      </c>
      <c r="L309" s="33">
        <f>SUM(L305:L308)</f>
        <v>0</v>
      </c>
      <c r="O309" s="34"/>
      <c r="P309" s="34"/>
      <c r="Q309" s="34"/>
      <c r="R309" s="34"/>
      <c r="S309" s="34"/>
      <c r="T309" s="34"/>
      <c r="U309" s="34"/>
      <c r="V309" s="34"/>
    </row>
    <row r="310" spans="1:22" ht="15" customHeight="1" x14ac:dyDescent="0.2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O310" s="34"/>
      <c r="P310" s="34"/>
      <c r="Q310" s="34"/>
      <c r="R310" s="34"/>
      <c r="S310" s="34"/>
      <c r="T310" s="34"/>
      <c r="U310" s="34"/>
      <c r="V310" s="34"/>
    </row>
    <row r="311" spans="1:22" ht="15" customHeight="1" x14ac:dyDescent="0.2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O311" s="12"/>
      <c r="P311" s="12"/>
      <c r="Q311" s="12"/>
      <c r="R311" s="12"/>
      <c r="S311" s="12"/>
      <c r="T311" s="12"/>
      <c r="U311" s="12"/>
      <c r="V311" s="12"/>
    </row>
    <row r="312" spans="1:22" ht="15" customHeight="1" x14ac:dyDescent="0.2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O312" s="34"/>
      <c r="P312" s="34"/>
      <c r="Q312" s="34"/>
      <c r="R312" s="34"/>
      <c r="S312" s="34"/>
      <c r="T312" s="34"/>
      <c r="U312" s="34"/>
      <c r="V312" s="34"/>
    </row>
    <row r="313" spans="1:22" ht="15" customHeight="1" x14ac:dyDescent="0.2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O313" s="34"/>
      <c r="P313" s="34"/>
      <c r="Q313" s="34"/>
      <c r="R313" s="34"/>
      <c r="S313" s="34"/>
      <c r="T313" s="34"/>
      <c r="U313" s="34"/>
      <c r="V313" s="34"/>
    </row>
    <row r="314" spans="1:22" ht="15" customHeight="1" x14ac:dyDescent="0.2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O314" s="34"/>
      <c r="P314" s="34"/>
      <c r="Q314" s="34"/>
      <c r="R314" s="34"/>
      <c r="S314" s="34"/>
      <c r="T314" s="34"/>
      <c r="U314" s="34"/>
      <c r="V314" s="34"/>
    </row>
    <row r="315" spans="1:22" ht="18" customHeight="1" x14ac:dyDescent="0.2">
      <c r="A315" s="19" t="s">
        <v>39</v>
      </c>
      <c r="B315" s="68" t="str">
        <f>MASTER!B29</f>
        <v>EMPLOYEE 25</v>
      </c>
      <c r="C315" s="69"/>
      <c r="D315" s="69"/>
      <c r="E315" s="69"/>
      <c r="F315" s="70"/>
      <c r="G315" s="71" t="s">
        <v>40</v>
      </c>
      <c r="H315" s="72"/>
      <c r="I315" s="68" t="str">
        <f>MASTER!C29</f>
        <v>LECTURER</v>
      </c>
      <c r="J315" s="70"/>
      <c r="K315" s="20"/>
      <c r="L315" s="21"/>
      <c r="O315" s="35"/>
      <c r="Q315" s="35"/>
      <c r="R315" s="35"/>
      <c r="S315" s="35"/>
      <c r="T315" s="35"/>
      <c r="U315" s="35"/>
      <c r="V315" s="35"/>
    </row>
    <row r="316" spans="1:22" ht="18" x14ac:dyDescent="0.25">
      <c r="A316" s="73" t="s">
        <v>41</v>
      </c>
      <c r="B316" s="75" t="s">
        <v>42</v>
      </c>
      <c r="C316" s="76"/>
      <c r="D316" s="77"/>
      <c r="E316" s="65" t="s">
        <v>43</v>
      </c>
      <c r="F316" s="66"/>
      <c r="G316" s="67"/>
      <c r="H316" s="65" t="s">
        <v>44</v>
      </c>
      <c r="I316" s="66"/>
      <c r="J316" s="67"/>
      <c r="K316" s="44" t="s">
        <v>57</v>
      </c>
      <c r="L316" s="63" t="s">
        <v>45</v>
      </c>
      <c r="O316" s="34"/>
      <c r="Q316" s="34"/>
      <c r="R316" s="34"/>
      <c r="S316" s="34"/>
      <c r="T316" s="34"/>
      <c r="U316" s="34"/>
      <c r="V316" s="34"/>
    </row>
    <row r="317" spans="1:22" ht="18" x14ac:dyDescent="0.25">
      <c r="A317" s="74"/>
      <c r="B317" s="22" t="s">
        <v>46</v>
      </c>
      <c r="C317" s="22" t="s">
        <v>47</v>
      </c>
      <c r="D317" s="22" t="s">
        <v>48</v>
      </c>
      <c r="E317" s="23" t="s">
        <v>46</v>
      </c>
      <c r="F317" s="23" t="s">
        <v>47</v>
      </c>
      <c r="G317" s="23" t="s">
        <v>48</v>
      </c>
      <c r="H317" s="23" t="s">
        <v>46</v>
      </c>
      <c r="I317" s="23" t="s">
        <v>47</v>
      </c>
      <c r="J317" s="23" t="s">
        <v>48</v>
      </c>
      <c r="K317" s="45" t="str">
        <f>MASTER!E29</f>
        <v>GPF</v>
      </c>
      <c r="L317" s="64"/>
      <c r="O317" s="34"/>
      <c r="Q317" s="34"/>
      <c r="R317" s="34"/>
      <c r="S317" s="34"/>
      <c r="T317" s="34"/>
      <c r="U317" s="34"/>
      <c r="V317" s="34"/>
    </row>
    <row r="318" spans="1:22" ht="20.25" customHeight="1" x14ac:dyDescent="0.2">
      <c r="A318" s="24">
        <v>45108</v>
      </c>
      <c r="B318" s="25">
        <f>MASTER!D29</f>
        <v>80200</v>
      </c>
      <c r="C318" s="25">
        <f>ROUND(B318*46%,0)</f>
        <v>36892</v>
      </c>
      <c r="D318" s="26">
        <f>SUM(B318:C318)</f>
        <v>117092</v>
      </c>
      <c r="E318" s="25">
        <f>B318</f>
        <v>80200</v>
      </c>
      <c r="F318" s="25">
        <f>ROUND(E318*42%,0)</f>
        <v>33684</v>
      </c>
      <c r="G318" s="26">
        <f>SUM(E318:F318)</f>
        <v>113884</v>
      </c>
      <c r="H318" s="25">
        <f>B318-E318</f>
        <v>0</v>
      </c>
      <c r="I318" s="25">
        <f>C318-F318</f>
        <v>3208</v>
      </c>
      <c r="J318" s="26">
        <f>D318-G318</f>
        <v>3208</v>
      </c>
      <c r="K318" s="27">
        <f>J318</f>
        <v>3208</v>
      </c>
      <c r="L318" s="28">
        <f>J318-SUM(K318:K318)</f>
        <v>0</v>
      </c>
      <c r="O318" s="34"/>
      <c r="Q318" s="34"/>
      <c r="R318" s="34"/>
      <c r="S318" s="34"/>
      <c r="T318" s="34"/>
      <c r="U318" s="34"/>
      <c r="V318" s="34"/>
    </row>
    <row r="319" spans="1:22" ht="20.25" customHeight="1" x14ac:dyDescent="0.2">
      <c r="A319" s="24">
        <v>45139</v>
      </c>
      <c r="B319" s="25">
        <f>B318</f>
        <v>80200</v>
      </c>
      <c r="C319" s="25">
        <f>ROUND(B319*46%,0)</f>
        <v>36892</v>
      </c>
      <c r="D319" s="26">
        <f>SUM(B319:C319)</f>
        <v>117092</v>
      </c>
      <c r="E319" s="25">
        <f>B319</f>
        <v>80200</v>
      </c>
      <c r="F319" s="25">
        <f>ROUND(E319*42%,0)</f>
        <v>33684</v>
      </c>
      <c r="G319" s="26">
        <f>SUM(E319:F319)</f>
        <v>113884</v>
      </c>
      <c r="H319" s="25">
        <f>B319-E319</f>
        <v>0</v>
      </c>
      <c r="I319" s="25">
        <f>C319-F319</f>
        <v>3208</v>
      </c>
      <c r="J319" s="26">
        <f>D319-G319</f>
        <v>3208</v>
      </c>
      <c r="K319" s="27">
        <f>J319</f>
        <v>3208</v>
      </c>
      <c r="L319" s="28">
        <f>J319-SUM(K319:K319)</f>
        <v>0</v>
      </c>
      <c r="O319" s="34"/>
      <c r="Q319" s="34"/>
      <c r="R319" s="34"/>
      <c r="S319" s="34"/>
      <c r="T319" s="34"/>
      <c r="U319" s="34"/>
      <c r="V319" s="34"/>
    </row>
    <row r="320" spans="1:22" ht="20.25" customHeight="1" x14ac:dyDescent="0.2">
      <c r="A320" s="24">
        <v>45170</v>
      </c>
      <c r="B320" s="25">
        <f>B319</f>
        <v>80200</v>
      </c>
      <c r="C320" s="25">
        <f>ROUND(B320*46%,0)</f>
        <v>36892</v>
      </c>
      <c r="D320" s="26">
        <f>SUM(B320:C320)</f>
        <v>117092</v>
      </c>
      <c r="E320" s="25">
        <f>B320</f>
        <v>80200</v>
      </c>
      <c r="F320" s="25">
        <f>ROUND(E320*42%,0)</f>
        <v>33684</v>
      </c>
      <c r="G320" s="26">
        <f>SUM(E320:F320)</f>
        <v>113884</v>
      </c>
      <c r="H320" s="25">
        <f>B320-E320</f>
        <v>0</v>
      </c>
      <c r="I320" s="25">
        <f>C320-F320</f>
        <v>3208</v>
      </c>
      <c r="J320" s="26">
        <f>D320-G320</f>
        <v>3208</v>
      </c>
      <c r="K320" s="27">
        <f>J320</f>
        <v>3208</v>
      </c>
      <c r="L320" s="28">
        <f>J320-SUM(K320:K320)</f>
        <v>0</v>
      </c>
      <c r="O320" s="34"/>
      <c r="Q320" s="34"/>
      <c r="R320" s="34"/>
      <c r="S320" s="34"/>
      <c r="T320" s="34"/>
      <c r="U320" s="34"/>
      <c r="V320" s="34"/>
    </row>
    <row r="321" spans="1:22" ht="20.25" customHeight="1" x14ac:dyDescent="0.2">
      <c r="A321" s="24">
        <v>45200</v>
      </c>
      <c r="B321" s="25">
        <f>B320</f>
        <v>80200</v>
      </c>
      <c r="C321" s="25">
        <f>ROUND(B321*46%,0)</f>
        <v>36892</v>
      </c>
      <c r="D321" s="26">
        <f>SUM(B321:C321)</f>
        <v>117092</v>
      </c>
      <c r="E321" s="25">
        <f>B321</f>
        <v>80200</v>
      </c>
      <c r="F321" s="25">
        <f>ROUND(E321*42%,0)</f>
        <v>33684</v>
      </c>
      <c r="G321" s="26">
        <f>SUM(E321:F321)</f>
        <v>113884</v>
      </c>
      <c r="H321" s="25">
        <f>B321-E321</f>
        <v>0</v>
      </c>
      <c r="I321" s="25">
        <f>C321-F321</f>
        <v>3208</v>
      </c>
      <c r="J321" s="26">
        <f>D321-G321</f>
        <v>3208</v>
      </c>
      <c r="K321" s="27">
        <f>J321</f>
        <v>3208</v>
      </c>
      <c r="L321" s="28">
        <f>J321-SUM(K321:K321)</f>
        <v>0</v>
      </c>
      <c r="O321" s="12"/>
      <c r="Q321" s="12"/>
      <c r="R321" s="12"/>
      <c r="S321" s="12"/>
      <c r="T321" s="12"/>
      <c r="U321" s="12"/>
      <c r="V321" s="12"/>
    </row>
    <row r="322" spans="1:22" ht="23.25" customHeight="1" x14ac:dyDescent="0.2">
      <c r="A322" s="29" t="s">
        <v>48</v>
      </c>
      <c r="B322" s="30">
        <f>SUM(B318:B321)</f>
        <v>320800</v>
      </c>
      <c r="C322" s="30">
        <f>SUM(C318:C321)</f>
        <v>147568</v>
      </c>
      <c r="D322" s="31">
        <f>SUM(D318:D321)</f>
        <v>468368</v>
      </c>
      <c r="E322" s="30">
        <f>SUM(E318:E321)</f>
        <v>320800</v>
      </c>
      <c r="F322" s="30">
        <f>SUM(F318:F321)</f>
        <v>134736</v>
      </c>
      <c r="G322" s="31">
        <f>SUM(G318:G321)</f>
        <v>455536</v>
      </c>
      <c r="H322" s="30">
        <f>SUM(H318:H321)</f>
        <v>0</v>
      </c>
      <c r="I322" s="30">
        <f>SUM(I318:I321)</f>
        <v>12832</v>
      </c>
      <c r="J322" s="31">
        <f>SUM(J318:J321)</f>
        <v>12832</v>
      </c>
      <c r="K322" s="32">
        <f>SUM(K318:K321)</f>
        <v>12832</v>
      </c>
      <c r="L322" s="33">
        <f>SUM(L318:L321)</f>
        <v>0</v>
      </c>
      <c r="O322" s="34"/>
      <c r="Q322" s="34"/>
      <c r="R322" s="34"/>
      <c r="S322" s="34"/>
      <c r="T322" s="34"/>
      <c r="U322" s="34"/>
      <c r="V322" s="34"/>
    </row>
    <row r="323" spans="1:22" ht="15" customHeight="1" x14ac:dyDescent="0.2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O323" s="34"/>
      <c r="Q323" s="34"/>
      <c r="R323" s="34"/>
      <c r="S323" s="34"/>
      <c r="T323" s="34"/>
      <c r="U323" s="34"/>
      <c r="V323" s="34"/>
    </row>
    <row r="324" spans="1:22" ht="15" customHeight="1" x14ac:dyDescent="0.2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O324" s="12"/>
      <c r="Q324" s="12"/>
      <c r="R324" s="12"/>
      <c r="S324" s="12"/>
      <c r="T324" s="12"/>
      <c r="U324" s="12"/>
      <c r="V324" s="12"/>
    </row>
    <row r="325" spans="1:22" ht="15" customHeight="1" x14ac:dyDescent="0.2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O325" s="34"/>
      <c r="Q325" s="34"/>
      <c r="R325" s="34"/>
      <c r="S325" s="34"/>
      <c r="T325" s="34"/>
      <c r="U325" s="34"/>
      <c r="V325" s="34"/>
    </row>
    <row r="326" spans="1:22" ht="15" customHeight="1" x14ac:dyDescent="0.2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O326" s="34"/>
      <c r="Q326" s="34"/>
      <c r="R326" s="34"/>
      <c r="S326" s="34"/>
      <c r="T326" s="34"/>
      <c r="U326" s="34"/>
      <c r="V326" s="34"/>
    </row>
    <row r="327" spans="1:22" ht="15" customHeight="1" x14ac:dyDescent="0.2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O327" s="34"/>
      <c r="P327" s="34"/>
      <c r="Q327" s="34"/>
      <c r="R327" s="34"/>
      <c r="S327" s="34"/>
      <c r="T327" s="34"/>
      <c r="U327" s="34"/>
      <c r="V327" s="34"/>
    </row>
    <row r="328" spans="1:22" ht="18" customHeight="1" x14ac:dyDescent="0.2">
      <c r="A328" s="19" t="s">
        <v>39</v>
      </c>
      <c r="B328" s="68" t="str">
        <f>MASTER!B30</f>
        <v>EMPLOYEE 26</v>
      </c>
      <c r="C328" s="69"/>
      <c r="D328" s="69"/>
      <c r="E328" s="69"/>
      <c r="F328" s="70"/>
      <c r="G328" s="71" t="s">
        <v>40</v>
      </c>
      <c r="H328" s="72"/>
      <c r="I328" s="68" t="str">
        <f>MASTER!C30</f>
        <v>LECTURER</v>
      </c>
      <c r="J328" s="70"/>
      <c r="K328" s="20"/>
      <c r="L328" s="21"/>
      <c r="O328" s="35"/>
      <c r="P328" s="35"/>
      <c r="Q328" s="35"/>
      <c r="R328" s="35"/>
      <c r="S328" s="35"/>
      <c r="T328" s="35"/>
      <c r="U328" s="35"/>
      <c r="V328" s="35"/>
    </row>
    <row r="329" spans="1:22" ht="18" x14ac:dyDescent="0.25">
      <c r="A329" s="73" t="s">
        <v>41</v>
      </c>
      <c r="B329" s="75" t="s">
        <v>42</v>
      </c>
      <c r="C329" s="76"/>
      <c r="D329" s="77"/>
      <c r="E329" s="65" t="s">
        <v>43</v>
      </c>
      <c r="F329" s="66"/>
      <c r="G329" s="67"/>
      <c r="H329" s="65" t="s">
        <v>44</v>
      </c>
      <c r="I329" s="66"/>
      <c r="J329" s="67"/>
      <c r="K329" s="44" t="s">
        <v>57</v>
      </c>
      <c r="L329" s="63" t="s">
        <v>45</v>
      </c>
      <c r="O329" s="34"/>
      <c r="P329" s="34"/>
      <c r="Q329" s="34"/>
      <c r="R329" s="34"/>
      <c r="S329" s="34"/>
      <c r="T329" s="34"/>
      <c r="U329" s="34"/>
      <c r="V329" s="34"/>
    </row>
    <row r="330" spans="1:22" ht="18" x14ac:dyDescent="0.25">
      <c r="A330" s="74"/>
      <c r="B330" s="22" t="s">
        <v>46</v>
      </c>
      <c r="C330" s="22" t="s">
        <v>47</v>
      </c>
      <c r="D330" s="22" t="s">
        <v>48</v>
      </c>
      <c r="E330" s="23" t="s">
        <v>46</v>
      </c>
      <c r="F330" s="23" t="s">
        <v>47</v>
      </c>
      <c r="G330" s="23" t="s">
        <v>48</v>
      </c>
      <c r="H330" s="23" t="s">
        <v>46</v>
      </c>
      <c r="I330" s="23" t="s">
        <v>47</v>
      </c>
      <c r="J330" s="23" t="s">
        <v>48</v>
      </c>
      <c r="K330" s="45" t="str">
        <f>MASTER!E30</f>
        <v>GPF</v>
      </c>
      <c r="L330" s="64"/>
      <c r="O330" s="34"/>
      <c r="P330" s="34"/>
      <c r="Q330" s="34"/>
      <c r="R330" s="34"/>
      <c r="S330" s="34"/>
      <c r="T330" s="34"/>
      <c r="U330" s="34"/>
      <c r="V330" s="34"/>
    </row>
    <row r="331" spans="1:22" ht="20.25" customHeight="1" x14ac:dyDescent="0.2">
      <c r="A331" s="24">
        <v>45108</v>
      </c>
      <c r="B331" s="25">
        <f>MASTER!D30</f>
        <v>80200</v>
      </c>
      <c r="C331" s="25">
        <f>ROUND(B331*46%,0)</f>
        <v>36892</v>
      </c>
      <c r="D331" s="26">
        <f>SUM(B331:C331)</f>
        <v>117092</v>
      </c>
      <c r="E331" s="25">
        <f>B331</f>
        <v>80200</v>
      </c>
      <c r="F331" s="25">
        <f>ROUND(E331*42%,0)</f>
        <v>33684</v>
      </c>
      <c r="G331" s="26">
        <f>SUM(E331:F331)</f>
        <v>113884</v>
      </c>
      <c r="H331" s="25">
        <f>B331-E331</f>
        <v>0</v>
      </c>
      <c r="I331" s="25">
        <f>C331-F331</f>
        <v>3208</v>
      </c>
      <c r="J331" s="26">
        <f>D331-G331</f>
        <v>3208</v>
      </c>
      <c r="K331" s="27">
        <f>J331</f>
        <v>3208</v>
      </c>
      <c r="L331" s="28">
        <f>J331-SUM(K331:K331)</f>
        <v>0</v>
      </c>
      <c r="O331" s="34"/>
      <c r="P331" s="34"/>
      <c r="Q331" s="34"/>
      <c r="R331" s="34"/>
      <c r="S331" s="34"/>
      <c r="T331" s="34"/>
      <c r="U331" s="34"/>
      <c r="V331" s="34"/>
    </row>
    <row r="332" spans="1:22" ht="20.25" customHeight="1" x14ac:dyDescent="0.2">
      <c r="A332" s="24">
        <v>45139</v>
      </c>
      <c r="B332" s="25">
        <f>B331</f>
        <v>80200</v>
      </c>
      <c r="C332" s="25">
        <f>ROUND(B332*46%,0)</f>
        <v>36892</v>
      </c>
      <c r="D332" s="26">
        <f>SUM(B332:C332)</f>
        <v>117092</v>
      </c>
      <c r="E332" s="25">
        <f>B332</f>
        <v>80200</v>
      </c>
      <c r="F332" s="25">
        <f>ROUND(E332*42%,0)</f>
        <v>33684</v>
      </c>
      <c r="G332" s="26">
        <f>SUM(E332:F332)</f>
        <v>113884</v>
      </c>
      <c r="H332" s="25">
        <f>B332-E332</f>
        <v>0</v>
      </c>
      <c r="I332" s="25">
        <f>C332-F332</f>
        <v>3208</v>
      </c>
      <c r="J332" s="26">
        <f>D332-G332</f>
        <v>3208</v>
      </c>
      <c r="K332" s="27">
        <f>J332</f>
        <v>3208</v>
      </c>
      <c r="L332" s="28">
        <f>J332-SUM(K332:K332)</f>
        <v>0</v>
      </c>
      <c r="O332" s="34"/>
      <c r="P332" s="34"/>
      <c r="Q332" s="34"/>
      <c r="R332" s="34"/>
      <c r="S332" s="34"/>
      <c r="T332" s="34"/>
      <c r="U332" s="34"/>
      <c r="V332" s="34"/>
    </row>
    <row r="333" spans="1:22" ht="20.25" customHeight="1" x14ac:dyDescent="0.2">
      <c r="A333" s="24">
        <v>45170</v>
      </c>
      <c r="B333" s="25">
        <f>B332</f>
        <v>80200</v>
      </c>
      <c r="C333" s="25">
        <f>ROUND(B333*46%,0)</f>
        <v>36892</v>
      </c>
      <c r="D333" s="26">
        <f>SUM(B333:C333)</f>
        <v>117092</v>
      </c>
      <c r="E333" s="25">
        <f>B333</f>
        <v>80200</v>
      </c>
      <c r="F333" s="25">
        <f>ROUND(E333*42%,0)</f>
        <v>33684</v>
      </c>
      <c r="G333" s="26">
        <f>SUM(E333:F333)</f>
        <v>113884</v>
      </c>
      <c r="H333" s="25">
        <f>B333-E333</f>
        <v>0</v>
      </c>
      <c r="I333" s="25">
        <f>C333-F333</f>
        <v>3208</v>
      </c>
      <c r="J333" s="26">
        <f>D333-G333</f>
        <v>3208</v>
      </c>
      <c r="K333" s="27">
        <f>J333</f>
        <v>3208</v>
      </c>
      <c r="L333" s="28">
        <f>J333-SUM(K333:K333)</f>
        <v>0</v>
      </c>
      <c r="O333" s="34"/>
      <c r="P333" s="34"/>
      <c r="Q333" s="34"/>
      <c r="R333" s="34"/>
      <c r="S333" s="34"/>
      <c r="T333" s="34"/>
      <c r="U333" s="34"/>
      <c r="V333" s="34"/>
    </row>
    <row r="334" spans="1:22" ht="20.25" customHeight="1" x14ac:dyDescent="0.2">
      <c r="A334" s="24">
        <v>45200</v>
      </c>
      <c r="B334" s="25">
        <f>B333</f>
        <v>80200</v>
      </c>
      <c r="C334" s="25">
        <f>ROUND(B334*46%,0)</f>
        <v>36892</v>
      </c>
      <c r="D334" s="26">
        <f>SUM(B334:C334)</f>
        <v>117092</v>
      </c>
      <c r="E334" s="25">
        <f>B334</f>
        <v>80200</v>
      </c>
      <c r="F334" s="25">
        <f>ROUND(E334*42%,0)</f>
        <v>33684</v>
      </c>
      <c r="G334" s="26">
        <f>SUM(E334:F334)</f>
        <v>113884</v>
      </c>
      <c r="H334" s="25">
        <f>B334-E334</f>
        <v>0</v>
      </c>
      <c r="I334" s="25">
        <f>C334-F334</f>
        <v>3208</v>
      </c>
      <c r="J334" s="26">
        <f>D334-G334</f>
        <v>3208</v>
      </c>
      <c r="K334" s="27">
        <f>J334</f>
        <v>3208</v>
      </c>
      <c r="L334" s="28">
        <f>J334-SUM(K334:K334)</f>
        <v>0</v>
      </c>
      <c r="O334" s="12"/>
      <c r="P334" s="12"/>
      <c r="Q334" s="12"/>
      <c r="R334" s="12"/>
      <c r="S334" s="12"/>
      <c r="T334" s="12"/>
      <c r="U334" s="12"/>
      <c r="V334" s="12"/>
    </row>
    <row r="335" spans="1:22" ht="23.25" customHeight="1" x14ac:dyDescent="0.2">
      <c r="A335" s="29" t="s">
        <v>48</v>
      </c>
      <c r="B335" s="30">
        <f>SUM(B331:B334)</f>
        <v>320800</v>
      </c>
      <c r="C335" s="30">
        <f>SUM(C331:C334)</f>
        <v>147568</v>
      </c>
      <c r="D335" s="31">
        <f>SUM(D331:D334)</f>
        <v>468368</v>
      </c>
      <c r="E335" s="30">
        <f>SUM(E331:E334)</f>
        <v>320800</v>
      </c>
      <c r="F335" s="30">
        <f>SUM(F331:F334)</f>
        <v>134736</v>
      </c>
      <c r="G335" s="31">
        <f>SUM(G331:G334)</f>
        <v>455536</v>
      </c>
      <c r="H335" s="30">
        <f>SUM(H331:H334)</f>
        <v>0</v>
      </c>
      <c r="I335" s="30">
        <f>SUM(I331:I334)</f>
        <v>12832</v>
      </c>
      <c r="J335" s="31">
        <f>SUM(J331:J334)</f>
        <v>12832</v>
      </c>
      <c r="K335" s="32">
        <f>SUM(K331:K334)</f>
        <v>12832</v>
      </c>
      <c r="L335" s="33">
        <f>SUM(L331:L334)</f>
        <v>0</v>
      </c>
      <c r="O335" s="34"/>
      <c r="P335" s="34"/>
      <c r="Q335" s="34"/>
      <c r="R335" s="34"/>
      <c r="S335" s="34"/>
      <c r="T335" s="34"/>
      <c r="U335" s="34"/>
      <c r="V335" s="34"/>
    </row>
    <row r="336" spans="1:22" ht="15" customHeight="1" x14ac:dyDescent="0.2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O336" s="34"/>
      <c r="P336" s="34"/>
      <c r="Q336" s="34"/>
      <c r="R336" s="34"/>
      <c r="S336" s="34"/>
      <c r="T336" s="34"/>
      <c r="U336" s="34"/>
      <c r="V336" s="34"/>
    </row>
    <row r="337" spans="1:22" ht="15" customHeight="1" x14ac:dyDescent="0.2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O337" s="34"/>
      <c r="P337" s="34"/>
      <c r="Q337" s="34"/>
      <c r="R337" s="34"/>
      <c r="S337" s="34"/>
      <c r="T337" s="34"/>
      <c r="U337" s="34"/>
      <c r="V337" s="34"/>
    </row>
    <row r="338" spans="1:22" ht="15" customHeight="1" x14ac:dyDescent="0.2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O338" s="12"/>
      <c r="P338" s="12"/>
      <c r="Q338" s="12"/>
      <c r="R338" s="12"/>
      <c r="S338" s="12"/>
      <c r="T338" s="12"/>
      <c r="U338" s="12"/>
      <c r="V338" s="12"/>
    </row>
    <row r="339" spans="1:22" ht="15" customHeight="1" x14ac:dyDescent="0.2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O339" s="34"/>
      <c r="P339" s="34"/>
      <c r="Q339" s="34"/>
      <c r="R339" s="34"/>
      <c r="S339" s="34"/>
      <c r="T339" s="34"/>
      <c r="U339" s="34"/>
      <c r="V339" s="34"/>
    </row>
    <row r="340" spans="1:22" ht="15" customHeight="1" x14ac:dyDescent="0.2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O340" s="34"/>
      <c r="P340" s="34"/>
      <c r="Q340" s="34"/>
      <c r="R340" s="34"/>
      <c r="S340" s="34"/>
      <c r="T340" s="34"/>
      <c r="U340" s="34"/>
      <c r="V340" s="34"/>
    </row>
    <row r="341" spans="1:22" ht="18" customHeight="1" x14ac:dyDescent="0.2">
      <c r="A341" s="19" t="s">
        <v>39</v>
      </c>
      <c r="B341" s="68" t="str">
        <f>MASTER!B31</f>
        <v>EMPLOYEE 27</v>
      </c>
      <c r="C341" s="69"/>
      <c r="D341" s="69"/>
      <c r="E341" s="69"/>
      <c r="F341" s="70"/>
      <c r="G341" s="71" t="s">
        <v>40</v>
      </c>
      <c r="H341" s="72"/>
      <c r="I341" s="68" t="str">
        <f>MASTER!C31</f>
        <v>LECTURER</v>
      </c>
      <c r="J341" s="70"/>
      <c r="K341" s="20"/>
      <c r="L341" s="21"/>
      <c r="O341" s="35"/>
      <c r="P341" s="35"/>
      <c r="Q341" s="35"/>
      <c r="R341" s="35"/>
      <c r="S341" s="35"/>
      <c r="T341" s="35"/>
      <c r="U341" s="35"/>
      <c r="V341" s="35"/>
    </row>
    <row r="342" spans="1:22" ht="18" x14ac:dyDescent="0.25">
      <c r="A342" s="73" t="s">
        <v>41</v>
      </c>
      <c r="B342" s="75" t="s">
        <v>42</v>
      </c>
      <c r="C342" s="76"/>
      <c r="D342" s="77"/>
      <c r="E342" s="65" t="s">
        <v>43</v>
      </c>
      <c r="F342" s="66"/>
      <c r="G342" s="67"/>
      <c r="H342" s="65" t="s">
        <v>44</v>
      </c>
      <c r="I342" s="66"/>
      <c r="J342" s="67"/>
      <c r="K342" s="44" t="s">
        <v>57</v>
      </c>
      <c r="L342" s="63" t="s">
        <v>45</v>
      </c>
      <c r="O342" s="34"/>
      <c r="P342" s="34"/>
      <c r="Q342" s="34"/>
      <c r="R342" s="34"/>
      <c r="S342" s="34"/>
      <c r="T342" s="34"/>
      <c r="U342" s="34"/>
      <c r="V342" s="34"/>
    </row>
    <row r="343" spans="1:22" ht="18" x14ac:dyDescent="0.25">
      <c r="A343" s="74"/>
      <c r="B343" s="22" t="s">
        <v>46</v>
      </c>
      <c r="C343" s="22" t="s">
        <v>47</v>
      </c>
      <c r="D343" s="22" t="s">
        <v>48</v>
      </c>
      <c r="E343" s="23" t="s">
        <v>46</v>
      </c>
      <c r="F343" s="23" t="s">
        <v>47</v>
      </c>
      <c r="G343" s="23" t="s">
        <v>48</v>
      </c>
      <c r="H343" s="23" t="s">
        <v>46</v>
      </c>
      <c r="I343" s="23" t="s">
        <v>47</v>
      </c>
      <c r="J343" s="23" t="s">
        <v>48</v>
      </c>
      <c r="K343" s="45" t="str">
        <f>MASTER!E31</f>
        <v>GPF</v>
      </c>
      <c r="L343" s="64"/>
      <c r="O343" s="34"/>
      <c r="P343" s="34"/>
      <c r="Q343" s="34"/>
      <c r="R343" s="34"/>
      <c r="S343" s="34"/>
      <c r="T343" s="34"/>
      <c r="U343" s="34"/>
      <c r="V343" s="34"/>
    </row>
    <row r="344" spans="1:22" ht="20.25" customHeight="1" x14ac:dyDescent="0.2">
      <c r="A344" s="24">
        <v>45108</v>
      </c>
      <c r="B344" s="25">
        <f>MASTER!D31</f>
        <v>80200</v>
      </c>
      <c r="C344" s="25">
        <f>ROUND(B344*46%,0)</f>
        <v>36892</v>
      </c>
      <c r="D344" s="26">
        <f>SUM(B344:C344)</f>
        <v>117092</v>
      </c>
      <c r="E344" s="25">
        <f>B344</f>
        <v>80200</v>
      </c>
      <c r="F344" s="25">
        <f>ROUND(E344*42%,0)</f>
        <v>33684</v>
      </c>
      <c r="G344" s="26">
        <f>SUM(E344:F344)</f>
        <v>113884</v>
      </c>
      <c r="H344" s="25">
        <f>B344-E344</f>
        <v>0</v>
      </c>
      <c r="I344" s="25">
        <f>C344-F344</f>
        <v>3208</v>
      </c>
      <c r="J344" s="26">
        <f>D344-G344</f>
        <v>3208</v>
      </c>
      <c r="K344" s="27">
        <f>J344</f>
        <v>3208</v>
      </c>
      <c r="L344" s="28">
        <f>J344-SUM(K344:K344)</f>
        <v>0</v>
      </c>
      <c r="O344" s="34"/>
      <c r="P344" s="34"/>
      <c r="Q344" s="34"/>
      <c r="R344" s="34"/>
      <c r="S344" s="34"/>
      <c r="T344" s="34"/>
      <c r="U344" s="34"/>
      <c r="V344" s="34"/>
    </row>
    <row r="345" spans="1:22" ht="20.25" customHeight="1" x14ac:dyDescent="0.2">
      <c r="A345" s="24">
        <v>45139</v>
      </c>
      <c r="B345" s="25">
        <f>B344</f>
        <v>80200</v>
      </c>
      <c r="C345" s="25">
        <f>ROUND(B345*46%,0)</f>
        <v>36892</v>
      </c>
      <c r="D345" s="26">
        <f>SUM(B345:C345)</f>
        <v>117092</v>
      </c>
      <c r="E345" s="25">
        <f>B345</f>
        <v>80200</v>
      </c>
      <c r="F345" s="25">
        <f>ROUND(E345*42%,0)</f>
        <v>33684</v>
      </c>
      <c r="G345" s="26">
        <f>SUM(E345:F345)</f>
        <v>113884</v>
      </c>
      <c r="H345" s="25">
        <f>B345-E345</f>
        <v>0</v>
      </c>
      <c r="I345" s="25">
        <f>C345-F345</f>
        <v>3208</v>
      </c>
      <c r="J345" s="26">
        <f>D345-G345</f>
        <v>3208</v>
      </c>
      <c r="K345" s="27">
        <f>J345</f>
        <v>3208</v>
      </c>
      <c r="L345" s="28">
        <f>J345-SUM(K345:K345)</f>
        <v>0</v>
      </c>
      <c r="O345" s="34"/>
      <c r="P345" s="34"/>
      <c r="Q345" s="34"/>
      <c r="R345" s="34"/>
      <c r="S345" s="34"/>
      <c r="T345" s="34"/>
      <c r="U345" s="34"/>
      <c r="V345" s="34"/>
    </row>
    <row r="346" spans="1:22" ht="20.25" customHeight="1" x14ac:dyDescent="0.2">
      <c r="A346" s="24">
        <v>45170</v>
      </c>
      <c r="B346" s="25">
        <f>B345</f>
        <v>80200</v>
      </c>
      <c r="C346" s="25">
        <f>ROUND(B346*46%,0)</f>
        <v>36892</v>
      </c>
      <c r="D346" s="26">
        <f>SUM(B346:C346)</f>
        <v>117092</v>
      </c>
      <c r="E346" s="25">
        <f>B346</f>
        <v>80200</v>
      </c>
      <c r="F346" s="25">
        <f>ROUND(E346*42%,0)</f>
        <v>33684</v>
      </c>
      <c r="G346" s="26">
        <f>SUM(E346:F346)</f>
        <v>113884</v>
      </c>
      <c r="H346" s="25">
        <f>B346-E346</f>
        <v>0</v>
      </c>
      <c r="I346" s="25">
        <f>C346-F346</f>
        <v>3208</v>
      </c>
      <c r="J346" s="26">
        <f>D346-G346</f>
        <v>3208</v>
      </c>
      <c r="K346" s="27">
        <f>J346</f>
        <v>3208</v>
      </c>
      <c r="L346" s="28">
        <f>J346-SUM(K346:K346)</f>
        <v>0</v>
      </c>
      <c r="O346" s="34"/>
      <c r="P346" s="34"/>
      <c r="Q346" s="34"/>
      <c r="R346" s="34"/>
      <c r="S346" s="34"/>
      <c r="T346" s="34"/>
      <c r="U346" s="34"/>
      <c r="V346" s="34"/>
    </row>
    <row r="347" spans="1:22" ht="20.25" customHeight="1" x14ac:dyDescent="0.2">
      <c r="A347" s="24">
        <v>45200</v>
      </c>
      <c r="B347" s="25">
        <f>B346</f>
        <v>80200</v>
      </c>
      <c r="C347" s="25">
        <f>ROUND(B347*46%,0)</f>
        <v>36892</v>
      </c>
      <c r="D347" s="26">
        <f>SUM(B347:C347)</f>
        <v>117092</v>
      </c>
      <c r="E347" s="25">
        <f>B347</f>
        <v>80200</v>
      </c>
      <c r="F347" s="25">
        <f>ROUND(E347*42%,0)</f>
        <v>33684</v>
      </c>
      <c r="G347" s="26">
        <f>SUM(E347:F347)</f>
        <v>113884</v>
      </c>
      <c r="H347" s="25">
        <f>B347-E347</f>
        <v>0</v>
      </c>
      <c r="I347" s="25">
        <f>C347-F347</f>
        <v>3208</v>
      </c>
      <c r="J347" s="26">
        <f>D347-G347</f>
        <v>3208</v>
      </c>
      <c r="K347" s="27">
        <f>J347</f>
        <v>3208</v>
      </c>
      <c r="L347" s="28">
        <f>J347-SUM(K347:K347)</f>
        <v>0</v>
      </c>
      <c r="O347" s="12"/>
      <c r="P347" s="12"/>
      <c r="Q347" s="12"/>
      <c r="R347" s="12"/>
      <c r="S347" s="12"/>
      <c r="T347" s="12"/>
      <c r="U347" s="12"/>
      <c r="V347" s="12"/>
    </row>
    <row r="348" spans="1:22" ht="23.25" customHeight="1" x14ac:dyDescent="0.2">
      <c r="A348" s="29" t="s">
        <v>48</v>
      </c>
      <c r="B348" s="30">
        <f>SUM(B344:B347)</f>
        <v>320800</v>
      </c>
      <c r="C348" s="30">
        <f>SUM(C344:C347)</f>
        <v>147568</v>
      </c>
      <c r="D348" s="31">
        <f>SUM(D344:D347)</f>
        <v>468368</v>
      </c>
      <c r="E348" s="30">
        <f>SUM(E344:E347)</f>
        <v>320800</v>
      </c>
      <c r="F348" s="30">
        <f>SUM(F344:F347)</f>
        <v>134736</v>
      </c>
      <c r="G348" s="31">
        <f>SUM(G344:G347)</f>
        <v>455536</v>
      </c>
      <c r="H348" s="30">
        <f>SUM(H344:H347)</f>
        <v>0</v>
      </c>
      <c r="I348" s="30">
        <f>SUM(I344:I347)</f>
        <v>12832</v>
      </c>
      <c r="J348" s="31">
        <f>SUM(J344:J347)</f>
        <v>12832</v>
      </c>
      <c r="K348" s="32">
        <f>SUM(K344:K347)</f>
        <v>12832</v>
      </c>
      <c r="L348" s="33">
        <f>SUM(L344:L347)</f>
        <v>0</v>
      </c>
      <c r="O348" s="34"/>
      <c r="P348" s="34"/>
      <c r="Q348" s="34"/>
      <c r="R348" s="34"/>
      <c r="S348" s="34"/>
      <c r="T348" s="34"/>
      <c r="U348" s="34"/>
      <c r="V348" s="34"/>
    </row>
    <row r="349" spans="1:22" ht="15" customHeight="1" x14ac:dyDescent="0.2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O349" s="34"/>
      <c r="P349" s="34"/>
      <c r="Q349" s="34"/>
      <c r="R349" s="34"/>
      <c r="S349" s="34"/>
      <c r="T349" s="34"/>
      <c r="U349" s="34"/>
      <c r="V349" s="34"/>
    </row>
    <row r="350" spans="1:22" ht="15" customHeight="1" x14ac:dyDescent="0.2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O350" s="34"/>
      <c r="P350" s="34"/>
      <c r="Q350" s="34"/>
      <c r="R350" s="34"/>
      <c r="S350" s="34"/>
      <c r="T350" s="34"/>
      <c r="U350" s="34"/>
      <c r="V350" s="34"/>
    </row>
    <row r="351" spans="1:22" ht="15" customHeight="1" x14ac:dyDescent="0.2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O351" s="12"/>
      <c r="P351" s="12"/>
      <c r="Q351" s="12"/>
      <c r="R351" s="12"/>
      <c r="S351" s="12"/>
      <c r="T351" s="12"/>
      <c r="U351" s="12"/>
      <c r="V351" s="12"/>
    </row>
    <row r="352" spans="1:22" ht="15" customHeight="1" x14ac:dyDescent="0.2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O352" s="34"/>
      <c r="P352" s="34"/>
      <c r="Q352" s="34"/>
      <c r="R352" s="34"/>
      <c r="S352" s="34"/>
      <c r="T352" s="34"/>
      <c r="U352" s="34"/>
      <c r="V352" s="34"/>
    </row>
    <row r="353" spans="1:22" ht="15" customHeight="1" x14ac:dyDescent="0.2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O353" s="34"/>
      <c r="P353" s="34"/>
      <c r="Q353" s="34"/>
      <c r="R353" s="34"/>
      <c r="S353" s="34"/>
      <c r="T353" s="34"/>
      <c r="U353" s="34"/>
      <c r="V353" s="34"/>
    </row>
    <row r="354" spans="1:22" ht="18" customHeight="1" x14ac:dyDescent="0.2">
      <c r="A354" s="19" t="s">
        <v>39</v>
      </c>
      <c r="B354" s="68" t="str">
        <f>MASTER!B32</f>
        <v>EMPLOYEE 28</v>
      </c>
      <c r="C354" s="69"/>
      <c r="D354" s="69"/>
      <c r="E354" s="69"/>
      <c r="F354" s="70"/>
      <c r="G354" s="71" t="s">
        <v>40</v>
      </c>
      <c r="H354" s="72"/>
      <c r="I354" s="68" t="str">
        <f>MASTER!C32</f>
        <v>LECTURER</v>
      </c>
      <c r="J354" s="70"/>
      <c r="K354" s="20"/>
      <c r="L354" s="21"/>
      <c r="O354" s="35"/>
      <c r="P354" s="35"/>
      <c r="Q354" s="35"/>
      <c r="R354" s="35"/>
      <c r="S354" s="35"/>
      <c r="T354" s="35"/>
      <c r="U354" s="35"/>
      <c r="V354" s="35"/>
    </row>
    <row r="355" spans="1:22" ht="18" x14ac:dyDescent="0.25">
      <c r="A355" s="73" t="s">
        <v>41</v>
      </c>
      <c r="B355" s="75" t="s">
        <v>42</v>
      </c>
      <c r="C355" s="76"/>
      <c r="D355" s="77"/>
      <c r="E355" s="65" t="s">
        <v>43</v>
      </c>
      <c r="F355" s="66"/>
      <c r="G355" s="67"/>
      <c r="H355" s="65" t="s">
        <v>44</v>
      </c>
      <c r="I355" s="66"/>
      <c r="J355" s="67"/>
      <c r="K355" s="44" t="s">
        <v>57</v>
      </c>
      <c r="L355" s="63" t="s">
        <v>45</v>
      </c>
      <c r="O355" s="34"/>
      <c r="P355" s="34"/>
      <c r="Q355" s="34"/>
      <c r="R355" s="34"/>
      <c r="S355" s="34"/>
      <c r="T355" s="34"/>
      <c r="U355" s="34"/>
      <c r="V355" s="34"/>
    </row>
    <row r="356" spans="1:22" ht="18" x14ac:dyDescent="0.25">
      <c r="A356" s="74"/>
      <c r="B356" s="22" t="s">
        <v>46</v>
      </c>
      <c r="C356" s="22" t="s">
        <v>47</v>
      </c>
      <c r="D356" s="22" t="s">
        <v>48</v>
      </c>
      <c r="E356" s="23" t="s">
        <v>46</v>
      </c>
      <c r="F356" s="23" t="s">
        <v>47</v>
      </c>
      <c r="G356" s="23" t="s">
        <v>48</v>
      </c>
      <c r="H356" s="23" t="s">
        <v>46</v>
      </c>
      <c r="I356" s="23" t="s">
        <v>47</v>
      </c>
      <c r="J356" s="23" t="s">
        <v>48</v>
      </c>
      <c r="K356" s="45" t="str">
        <f>MASTER!E32</f>
        <v>GPF</v>
      </c>
      <c r="L356" s="64"/>
      <c r="O356" s="34"/>
      <c r="P356" s="34"/>
      <c r="Q356" s="34"/>
      <c r="R356" s="34"/>
      <c r="S356" s="34"/>
      <c r="T356" s="34"/>
      <c r="U356" s="34"/>
      <c r="V356" s="34"/>
    </row>
    <row r="357" spans="1:22" ht="20.25" customHeight="1" x14ac:dyDescent="0.2">
      <c r="A357" s="24">
        <v>45108</v>
      </c>
      <c r="B357" s="25">
        <f>MASTER!D32</f>
        <v>80200</v>
      </c>
      <c r="C357" s="25">
        <f>ROUND(B357*46%,0)</f>
        <v>36892</v>
      </c>
      <c r="D357" s="26">
        <f>SUM(B357:C357)</f>
        <v>117092</v>
      </c>
      <c r="E357" s="25">
        <f>B357</f>
        <v>80200</v>
      </c>
      <c r="F357" s="25">
        <f>ROUND(E357*42%,0)</f>
        <v>33684</v>
      </c>
      <c r="G357" s="26">
        <f>SUM(E357:F357)</f>
        <v>113884</v>
      </c>
      <c r="H357" s="25">
        <f>B357-E357</f>
        <v>0</v>
      </c>
      <c r="I357" s="25">
        <f>C357-F357</f>
        <v>3208</v>
      </c>
      <c r="J357" s="26">
        <f>D357-G357</f>
        <v>3208</v>
      </c>
      <c r="K357" s="27">
        <f>J357</f>
        <v>3208</v>
      </c>
      <c r="L357" s="28">
        <f>J357-SUM(K357:K357)</f>
        <v>0</v>
      </c>
      <c r="O357" s="34"/>
      <c r="P357" s="34"/>
      <c r="Q357" s="34"/>
      <c r="R357" s="34"/>
      <c r="S357" s="34"/>
      <c r="T357" s="34"/>
      <c r="U357" s="34"/>
      <c r="V357" s="34"/>
    </row>
    <row r="358" spans="1:22" ht="20.25" customHeight="1" x14ac:dyDescent="0.2">
      <c r="A358" s="24">
        <v>45139</v>
      </c>
      <c r="B358" s="25">
        <f>B357</f>
        <v>80200</v>
      </c>
      <c r="C358" s="25">
        <f>ROUND(B358*46%,0)</f>
        <v>36892</v>
      </c>
      <c r="D358" s="26">
        <f>SUM(B358:C358)</f>
        <v>117092</v>
      </c>
      <c r="E358" s="25">
        <f>B358</f>
        <v>80200</v>
      </c>
      <c r="F358" s="25">
        <f>ROUND(E358*42%,0)</f>
        <v>33684</v>
      </c>
      <c r="G358" s="26">
        <f>SUM(E358:F358)</f>
        <v>113884</v>
      </c>
      <c r="H358" s="25">
        <f>B358-E358</f>
        <v>0</v>
      </c>
      <c r="I358" s="25">
        <f>C358-F358</f>
        <v>3208</v>
      </c>
      <c r="J358" s="26">
        <f>D358-G358</f>
        <v>3208</v>
      </c>
      <c r="K358" s="27">
        <f>J358</f>
        <v>3208</v>
      </c>
      <c r="L358" s="28">
        <f>J358-SUM(K358:K358)</f>
        <v>0</v>
      </c>
      <c r="O358" s="34"/>
      <c r="P358" s="34"/>
      <c r="Q358" s="34"/>
      <c r="R358" s="34"/>
      <c r="S358" s="34"/>
      <c r="T358" s="34"/>
      <c r="U358" s="34"/>
      <c r="V358" s="34"/>
    </row>
    <row r="359" spans="1:22" ht="20.25" customHeight="1" x14ac:dyDescent="0.2">
      <c r="A359" s="24">
        <v>45170</v>
      </c>
      <c r="B359" s="25">
        <f>B358</f>
        <v>80200</v>
      </c>
      <c r="C359" s="25">
        <f>ROUND(B359*46%,0)</f>
        <v>36892</v>
      </c>
      <c r="D359" s="26">
        <f>SUM(B359:C359)</f>
        <v>117092</v>
      </c>
      <c r="E359" s="25">
        <f>B359</f>
        <v>80200</v>
      </c>
      <c r="F359" s="25">
        <f>ROUND(E359*42%,0)</f>
        <v>33684</v>
      </c>
      <c r="G359" s="26">
        <f>SUM(E359:F359)</f>
        <v>113884</v>
      </c>
      <c r="H359" s="25">
        <f>B359-E359</f>
        <v>0</v>
      </c>
      <c r="I359" s="25">
        <f>C359-F359</f>
        <v>3208</v>
      </c>
      <c r="J359" s="26">
        <f>D359-G359</f>
        <v>3208</v>
      </c>
      <c r="K359" s="27">
        <f>J359</f>
        <v>3208</v>
      </c>
      <c r="L359" s="28">
        <f>J359-SUM(K359:K359)</f>
        <v>0</v>
      </c>
      <c r="O359" s="34"/>
      <c r="P359" s="34"/>
      <c r="Q359" s="34"/>
      <c r="R359" s="34"/>
      <c r="S359" s="34"/>
      <c r="T359" s="34"/>
      <c r="U359" s="34"/>
      <c r="V359" s="34"/>
    </row>
    <row r="360" spans="1:22" ht="20.25" customHeight="1" x14ac:dyDescent="0.2">
      <c r="A360" s="24">
        <v>45200</v>
      </c>
      <c r="B360" s="25">
        <f>B359</f>
        <v>80200</v>
      </c>
      <c r="C360" s="25">
        <f>ROUND(B360*46%,0)</f>
        <v>36892</v>
      </c>
      <c r="D360" s="26">
        <f>SUM(B360:C360)</f>
        <v>117092</v>
      </c>
      <c r="E360" s="25">
        <f>B360</f>
        <v>80200</v>
      </c>
      <c r="F360" s="25">
        <f>ROUND(E360*42%,0)</f>
        <v>33684</v>
      </c>
      <c r="G360" s="26">
        <f>SUM(E360:F360)</f>
        <v>113884</v>
      </c>
      <c r="H360" s="25">
        <f>B360-E360</f>
        <v>0</v>
      </c>
      <c r="I360" s="25">
        <f>C360-F360</f>
        <v>3208</v>
      </c>
      <c r="J360" s="26">
        <f>D360-G360</f>
        <v>3208</v>
      </c>
      <c r="K360" s="27">
        <f>J360</f>
        <v>3208</v>
      </c>
      <c r="L360" s="28">
        <f>J360-SUM(K360:K360)</f>
        <v>0</v>
      </c>
      <c r="O360" s="12"/>
      <c r="P360" s="12"/>
      <c r="Q360" s="12"/>
      <c r="R360" s="12"/>
      <c r="S360" s="12"/>
      <c r="T360" s="12"/>
      <c r="U360" s="12"/>
      <c r="V360" s="12"/>
    </row>
    <row r="361" spans="1:22" ht="23.25" customHeight="1" x14ac:dyDescent="0.2">
      <c r="A361" s="29" t="s">
        <v>48</v>
      </c>
      <c r="B361" s="30">
        <f>SUM(B357:B360)</f>
        <v>320800</v>
      </c>
      <c r="C361" s="30">
        <f>SUM(C357:C360)</f>
        <v>147568</v>
      </c>
      <c r="D361" s="31">
        <f>SUM(D357:D360)</f>
        <v>468368</v>
      </c>
      <c r="E361" s="30">
        <f>SUM(E357:E360)</f>
        <v>320800</v>
      </c>
      <c r="F361" s="30">
        <f>SUM(F357:F360)</f>
        <v>134736</v>
      </c>
      <c r="G361" s="31">
        <f>SUM(G357:G360)</f>
        <v>455536</v>
      </c>
      <c r="H361" s="30">
        <f>SUM(H357:H360)</f>
        <v>0</v>
      </c>
      <c r="I361" s="30">
        <f>SUM(I357:I360)</f>
        <v>12832</v>
      </c>
      <c r="J361" s="31">
        <f>SUM(J357:J360)</f>
        <v>12832</v>
      </c>
      <c r="K361" s="32">
        <f>SUM(K357:K360)</f>
        <v>12832</v>
      </c>
      <c r="L361" s="33">
        <f>SUM(L357:L360)</f>
        <v>0</v>
      </c>
      <c r="O361" s="34"/>
      <c r="P361" s="34"/>
      <c r="Q361" s="34"/>
      <c r="R361" s="34"/>
      <c r="S361" s="34"/>
      <c r="T361" s="34"/>
      <c r="U361" s="34"/>
      <c r="V361" s="34"/>
    </row>
    <row r="362" spans="1:22" ht="15" customHeight="1" x14ac:dyDescent="0.2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O362" s="34"/>
      <c r="P362" s="34"/>
      <c r="Q362" s="34"/>
      <c r="R362" s="34"/>
      <c r="S362" s="34"/>
      <c r="T362" s="34"/>
      <c r="U362" s="34"/>
      <c r="V362" s="34"/>
    </row>
    <row r="363" spans="1:22" ht="15" customHeight="1" x14ac:dyDescent="0.2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O363" s="34"/>
      <c r="P363" s="34"/>
      <c r="Q363" s="34"/>
      <c r="R363" s="34"/>
      <c r="S363" s="34"/>
      <c r="T363" s="34"/>
      <c r="U363" s="34"/>
      <c r="V363" s="34"/>
    </row>
    <row r="364" spans="1:22" ht="15" customHeight="1" x14ac:dyDescent="0.2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O364" s="12"/>
      <c r="P364" s="12"/>
      <c r="Q364" s="12"/>
      <c r="R364" s="12"/>
      <c r="S364" s="12"/>
      <c r="T364" s="12"/>
      <c r="U364" s="12"/>
      <c r="V364" s="12"/>
    </row>
    <row r="365" spans="1:22" ht="15" customHeight="1" x14ac:dyDescent="0.2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O365" s="34"/>
      <c r="P365" s="34"/>
      <c r="Q365" s="34"/>
      <c r="R365" s="34"/>
      <c r="S365" s="34"/>
      <c r="T365" s="34"/>
      <c r="U365" s="34"/>
      <c r="V365" s="34"/>
    </row>
    <row r="366" spans="1:22" ht="15" customHeight="1" x14ac:dyDescent="0.2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O366" s="34"/>
      <c r="P366" s="34"/>
      <c r="Q366" s="34"/>
      <c r="R366" s="34"/>
      <c r="S366" s="34"/>
      <c r="T366" s="34"/>
      <c r="U366" s="34"/>
      <c r="V366" s="34"/>
    </row>
    <row r="367" spans="1:22" ht="18" customHeight="1" x14ac:dyDescent="0.2">
      <c r="A367" s="19" t="s">
        <v>39</v>
      </c>
      <c r="B367" s="68" t="str">
        <f>MASTER!B33</f>
        <v>EMPLOYEE 29</v>
      </c>
      <c r="C367" s="69"/>
      <c r="D367" s="69"/>
      <c r="E367" s="69"/>
      <c r="F367" s="70"/>
      <c r="G367" s="71" t="s">
        <v>40</v>
      </c>
      <c r="H367" s="72"/>
      <c r="I367" s="68" t="str">
        <f>MASTER!C33</f>
        <v>LECTURER</v>
      </c>
      <c r="J367" s="70"/>
      <c r="K367" s="20"/>
      <c r="L367" s="21"/>
      <c r="O367" s="35"/>
      <c r="Q367" s="35"/>
      <c r="R367" s="35"/>
      <c r="S367" s="35"/>
      <c r="T367" s="35"/>
      <c r="U367" s="35"/>
      <c r="V367" s="35"/>
    </row>
    <row r="368" spans="1:22" ht="18" x14ac:dyDescent="0.25">
      <c r="A368" s="73" t="s">
        <v>41</v>
      </c>
      <c r="B368" s="75" t="s">
        <v>42</v>
      </c>
      <c r="C368" s="76"/>
      <c r="D368" s="77"/>
      <c r="E368" s="65" t="s">
        <v>43</v>
      </c>
      <c r="F368" s="66"/>
      <c r="G368" s="67"/>
      <c r="H368" s="65" t="s">
        <v>44</v>
      </c>
      <c r="I368" s="66"/>
      <c r="J368" s="67"/>
      <c r="K368" s="44" t="s">
        <v>57</v>
      </c>
      <c r="L368" s="63" t="s">
        <v>45</v>
      </c>
      <c r="O368" s="34"/>
      <c r="Q368" s="34"/>
      <c r="R368" s="34"/>
      <c r="S368" s="34"/>
      <c r="T368" s="34"/>
      <c r="U368" s="34"/>
      <c r="V368" s="34"/>
    </row>
    <row r="369" spans="1:22" ht="18" x14ac:dyDescent="0.25">
      <c r="A369" s="74"/>
      <c r="B369" s="22" t="s">
        <v>46</v>
      </c>
      <c r="C369" s="22" t="s">
        <v>47</v>
      </c>
      <c r="D369" s="22" t="s">
        <v>48</v>
      </c>
      <c r="E369" s="23" t="s">
        <v>46</v>
      </c>
      <c r="F369" s="23" t="s">
        <v>47</v>
      </c>
      <c r="G369" s="23" t="s">
        <v>48</v>
      </c>
      <c r="H369" s="23" t="s">
        <v>46</v>
      </c>
      <c r="I369" s="23" t="s">
        <v>47</v>
      </c>
      <c r="J369" s="23" t="s">
        <v>48</v>
      </c>
      <c r="K369" s="45" t="str">
        <f>MASTER!E33</f>
        <v>GPF</v>
      </c>
      <c r="L369" s="64"/>
      <c r="O369" s="34"/>
      <c r="Q369" s="34"/>
      <c r="R369" s="34"/>
      <c r="S369" s="34"/>
      <c r="T369" s="34"/>
      <c r="U369" s="34"/>
      <c r="V369" s="34"/>
    </row>
    <row r="370" spans="1:22" ht="20.25" customHeight="1" x14ac:dyDescent="0.2">
      <c r="A370" s="24">
        <v>45108</v>
      </c>
      <c r="B370" s="25">
        <f>MASTER!D33</f>
        <v>80200</v>
      </c>
      <c r="C370" s="25">
        <f>ROUND(B370*46%,0)</f>
        <v>36892</v>
      </c>
      <c r="D370" s="26">
        <f>SUM(B370:C370)</f>
        <v>117092</v>
      </c>
      <c r="E370" s="25">
        <f>B370</f>
        <v>80200</v>
      </c>
      <c r="F370" s="25">
        <f>ROUND(E370*42%,0)</f>
        <v>33684</v>
      </c>
      <c r="G370" s="26">
        <f>SUM(E370:F370)</f>
        <v>113884</v>
      </c>
      <c r="H370" s="25">
        <f>B370-E370</f>
        <v>0</v>
      </c>
      <c r="I370" s="25">
        <f>C370-F370</f>
        <v>3208</v>
      </c>
      <c r="J370" s="26">
        <f>D370-G370</f>
        <v>3208</v>
      </c>
      <c r="K370" s="27">
        <f>J370</f>
        <v>3208</v>
      </c>
      <c r="L370" s="28">
        <f>J370-SUM(K370:K370)</f>
        <v>0</v>
      </c>
      <c r="O370" s="34"/>
      <c r="Q370" s="34"/>
      <c r="R370" s="34"/>
      <c r="S370" s="34"/>
      <c r="T370" s="34"/>
      <c r="U370" s="34"/>
      <c r="V370" s="34"/>
    </row>
    <row r="371" spans="1:22" ht="20.25" customHeight="1" x14ac:dyDescent="0.2">
      <c r="A371" s="24">
        <v>45139</v>
      </c>
      <c r="B371" s="25">
        <f>B370</f>
        <v>80200</v>
      </c>
      <c r="C371" s="25">
        <f>ROUND(B371*46%,0)</f>
        <v>36892</v>
      </c>
      <c r="D371" s="26">
        <f>SUM(B371:C371)</f>
        <v>117092</v>
      </c>
      <c r="E371" s="25">
        <f>B371</f>
        <v>80200</v>
      </c>
      <c r="F371" s="25">
        <f>ROUND(E371*42%,0)</f>
        <v>33684</v>
      </c>
      <c r="G371" s="26">
        <f>SUM(E371:F371)</f>
        <v>113884</v>
      </c>
      <c r="H371" s="25">
        <f>B371-E371</f>
        <v>0</v>
      </c>
      <c r="I371" s="25">
        <f>C371-F371</f>
        <v>3208</v>
      </c>
      <c r="J371" s="26">
        <f>D371-G371</f>
        <v>3208</v>
      </c>
      <c r="K371" s="27">
        <f>J371</f>
        <v>3208</v>
      </c>
      <c r="L371" s="28">
        <f>J371-SUM(K371:K371)</f>
        <v>0</v>
      </c>
      <c r="O371" s="34"/>
      <c r="Q371" s="34"/>
      <c r="R371" s="34"/>
      <c r="S371" s="34"/>
      <c r="T371" s="34"/>
      <c r="U371" s="34"/>
      <c r="V371" s="34"/>
    </row>
    <row r="372" spans="1:22" ht="20.25" customHeight="1" x14ac:dyDescent="0.2">
      <c r="A372" s="24">
        <v>45170</v>
      </c>
      <c r="B372" s="25">
        <f>B371</f>
        <v>80200</v>
      </c>
      <c r="C372" s="25">
        <f>ROUND(B372*46%,0)</f>
        <v>36892</v>
      </c>
      <c r="D372" s="26">
        <f>SUM(B372:C372)</f>
        <v>117092</v>
      </c>
      <c r="E372" s="25">
        <f>B372</f>
        <v>80200</v>
      </c>
      <c r="F372" s="25">
        <f>ROUND(E372*42%,0)</f>
        <v>33684</v>
      </c>
      <c r="G372" s="26">
        <f>SUM(E372:F372)</f>
        <v>113884</v>
      </c>
      <c r="H372" s="25">
        <f>B372-E372</f>
        <v>0</v>
      </c>
      <c r="I372" s="25">
        <f>C372-F372</f>
        <v>3208</v>
      </c>
      <c r="J372" s="26">
        <f>D372-G372</f>
        <v>3208</v>
      </c>
      <c r="K372" s="27">
        <f>J372</f>
        <v>3208</v>
      </c>
      <c r="L372" s="28">
        <f>J372-SUM(K372:K372)</f>
        <v>0</v>
      </c>
      <c r="O372" s="34"/>
      <c r="Q372" s="34"/>
      <c r="R372" s="34"/>
      <c r="S372" s="34"/>
      <c r="T372" s="34"/>
      <c r="U372" s="34"/>
      <c r="V372" s="34"/>
    </row>
    <row r="373" spans="1:22" ht="20.25" customHeight="1" x14ac:dyDescent="0.2">
      <c r="A373" s="24">
        <v>45200</v>
      </c>
      <c r="B373" s="25">
        <f>B372</f>
        <v>80200</v>
      </c>
      <c r="C373" s="25">
        <f>ROUND(B373*46%,0)</f>
        <v>36892</v>
      </c>
      <c r="D373" s="26">
        <f>SUM(B373:C373)</f>
        <v>117092</v>
      </c>
      <c r="E373" s="25">
        <f>B373</f>
        <v>80200</v>
      </c>
      <c r="F373" s="25">
        <f>ROUND(E373*42%,0)</f>
        <v>33684</v>
      </c>
      <c r="G373" s="26">
        <f>SUM(E373:F373)</f>
        <v>113884</v>
      </c>
      <c r="H373" s="25">
        <f>B373-E373</f>
        <v>0</v>
      </c>
      <c r="I373" s="25">
        <f>C373-F373</f>
        <v>3208</v>
      </c>
      <c r="J373" s="26">
        <f>D373-G373</f>
        <v>3208</v>
      </c>
      <c r="K373" s="27">
        <f>J373</f>
        <v>3208</v>
      </c>
      <c r="L373" s="28">
        <f>J373-SUM(K373:K373)</f>
        <v>0</v>
      </c>
      <c r="O373" s="12"/>
      <c r="Q373" s="12"/>
      <c r="R373" s="12"/>
      <c r="S373" s="12"/>
      <c r="T373" s="12"/>
      <c r="U373" s="12"/>
      <c r="V373" s="12"/>
    </row>
    <row r="374" spans="1:22" ht="23.25" customHeight="1" x14ac:dyDescent="0.2">
      <c r="A374" s="29" t="s">
        <v>48</v>
      </c>
      <c r="B374" s="30">
        <f>SUM(B370:B373)</f>
        <v>320800</v>
      </c>
      <c r="C374" s="30">
        <f>SUM(C370:C373)</f>
        <v>147568</v>
      </c>
      <c r="D374" s="31">
        <f>SUM(D370:D373)</f>
        <v>468368</v>
      </c>
      <c r="E374" s="30">
        <f>SUM(E370:E373)</f>
        <v>320800</v>
      </c>
      <c r="F374" s="30">
        <f>SUM(F370:F373)</f>
        <v>134736</v>
      </c>
      <c r="G374" s="31">
        <f>SUM(G370:G373)</f>
        <v>455536</v>
      </c>
      <c r="H374" s="30">
        <f>SUM(H370:H373)</f>
        <v>0</v>
      </c>
      <c r="I374" s="30">
        <f>SUM(I370:I373)</f>
        <v>12832</v>
      </c>
      <c r="J374" s="31">
        <f>SUM(J370:J373)</f>
        <v>12832</v>
      </c>
      <c r="K374" s="32">
        <f>SUM(K370:K373)</f>
        <v>12832</v>
      </c>
      <c r="L374" s="33">
        <f>SUM(L370:L373)</f>
        <v>0</v>
      </c>
      <c r="O374" s="34"/>
      <c r="Q374" s="34"/>
      <c r="R374" s="34"/>
      <c r="S374" s="34"/>
      <c r="T374" s="34"/>
      <c r="U374" s="34"/>
      <c r="V374" s="34"/>
    </row>
    <row r="375" spans="1:22" ht="15" customHeight="1" x14ac:dyDescent="0.2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O375" s="34"/>
      <c r="Q375" s="34"/>
      <c r="R375" s="34"/>
      <c r="S375" s="34"/>
      <c r="T375" s="34"/>
      <c r="U375" s="34"/>
      <c r="V375" s="34"/>
    </row>
    <row r="376" spans="1:22" ht="15" customHeight="1" x14ac:dyDescent="0.2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O376" s="12"/>
      <c r="Q376" s="12"/>
      <c r="R376" s="12"/>
      <c r="S376" s="12"/>
      <c r="T376" s="12"/>
      <c r="U376" s="12"/>
      <c r="V376" s="12"/>
    </row>
    <row r="377" spans="1:22" ht="15" customHeight="1" x14ac:dyDescent="0.2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O377" s="34"/>
      <c r="Q377" s="34"/>
      <c r="R377" s="34"/>
      <c r="S377" s="34"/>
      <c r="T377" s="34"/>
      <c r="U377" s="34"/>
      <c r="V377" s="34"/>
    </row>
    <row r="378" spans="1:22" ht="15" customHeight="1" x14ac:dyDescent="0.2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O378" s="34"/>
      <c r="Q378" s="34"/>
      <c r="R378" s="34"/>
      <c r="S378" s="34"/>
      <c r="T378" s="34"/>
      <c r="U378" s="34"/>
      <c r="V378" s="34"/>
    </row>
    <row r="379" spans="1:22" ht="15" customHeight="1" x14ac:dyDescent="0.2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O379" s="34"/>
      <c r="P379" s="34"/>
      <c r="Q379" s="34"/>
      <c r="R379" s="34"/>
      <c r="S379" s="34"/>
      <c r="T379" s="34"/>
      <c r="U379" s="34"/>
      <c r="V379" s="34"/>
    </row>
    <row r="380" spans="1:22" ht="18" customHeight="1" x14ac:dyDescent="0.2">
      <c r="A380" s="19" t="s">
        <v>39</v>
      </c>
      <c r="B380" s="68" t="str">
        <f>MASTER!B34</f>
        <v>EMPLOYEE 30</v>
      </c>
      <c r="C380" s="69"/>
      <c r="D380" s="69"/>
      <c r="E380" s="69"/>
      <c r="F380" s="70"/>
      <c r="G380" s="71" t="s">
        <v>40</v>
      </c>
      <c r="H380" s="72"/>
      <c r="I380" s="68" t="str">
        <f>MASTER!C34</f>
        <v>LECTURER</v>
      </c>
      <c r="J380" s="70"/>
      <c r="K380" s="20"/>
      <c r="L380" s="21"/>
      <c r="O380" s="35"/>
      <c r="P380" s="35"/>
      <c r="Q380" s="35"/>
      <c r="R380" s="35"/>
      <c r="S380" s="35"/>
      <c r="T380" s="35"/>
      <c r="U380" s="35"/>
      <c r="V380" s="35"/>
    </row>
    <row r="381" spans="1:22" ht="18" x14ac:dyDescent="0.25">
      <c r="A381" s="73" t="s">
        <v>41</v>
      </c>
      <c r="B381" s="75" t="s">
        <v>42</v>
      </c>
      <c r="C381" s="76"/>
      <c r="D381" s="77"/>
      <c r="E381" s="65" t="s">
        <v>43</v>
      </c>
      <c r="F381" s="66"/>
      <c r="G381" s="67"/>
      <c r="H381" s="65" t="s">
        <v>44</v>
      </c>
      <c r="I381" s="66"/>
      <c r="J381" s="67"/>
      <c r="K381" s="44" t="s">
        <v>57</v>
      </c>
      <c r="L381" s="63" t="s">
        <v>45</v>
      </c>
      <c r="O381" s="34"/>
      <c r="P381" s="34"/>
      <c r="Q381" s="34"/>
      <c r="R381" s="34"/>
      <c r="S381" s="34"/>
      <c r="T381" s="34"/>
      <c r="U381" s="34"/>
      <c r="V381" s="34"/>
    </row>
    <row r="382" spans="1:22" ht="18" x14ac:dyDescent="0.25">
      <c r="A382" s="74"/>
      <c r="B382" s="22" t="s">
        <v>46</v>
      </c>
      <c r="C382" s="22" t="s">
        <v>47</v>
      </c>
      <c r="D382" s="22" t="s">
        <v>48</v>
      </c>
      <c r="E382" s="23" t="s">
        <v>46</v>
      </c>
      <c r="F382" s="23" t="s">
        <v>47</v>
      </c>
      <c r="G382" s="23" t="s">
        <v>48</v>
      </c>
      <c r="H382" s="23" t="s">
        <v>46</v>
      </c>
      <c r="I382" s="23" t="s">
        <v>47</v>
      </c>
      <c r="J382" s="23" t="s">
        <v>48</v>
      </c>
      <c r="K382" s="45" t="str">
        <f>MASTER!E34</f>
        <v>GPF</v>
      </c>
      <c r="L382" s="64"/>
      <c r="O382" s="34"/>
      <c r="P382" s="34"/>
      <c r="Q382" s="34"/>
      <c r="R382" s="34"/>
      <c r="S382" s="34"/>
      <c r="T382" s="34"/>
      <c r="U382" s="34"/>
      <c r="V382" s="34"/>
    </row>
    <row r="383" spans="1:22" ht="20.25" customHeight="1" x14ac:dyDescent="0.2">
      <c r="A383" s="24">
        <v>45108</v>
      </c>
      <c r="B383" s="25">
        <f>MASTER!D34</f>
        <v>80200</v>
      </c>
      <c r="C383" s="25">
        <f>ROUND(B383*46%,0)</f>
        <v>36892</v>
      </c>
      <c r="D383" s="26">
        <f>SUM(B383:C383)</f>
        <v>117092</v>
      </c>
      <c r="E383" s="25">
        <f>B383</f>
        <v>80200</v>
      </c>
      <c r="F383" s="25">
        <f>ROUND(E383*42%,0)</f>
        <v>33684</v>
      </c>
      <c r="G383" s="26">
        <f>SUM(E383:F383)</f>
        <v>113884</v>
      </c>
      <c r="H383" s="25">
        <f>B383-E383</f>
        <v>0</v>
      </c>
      <c r="I383" s="25">
        <f>C383-F383</f>
        <v>3208</v>
      </c>
      <c r="J383" s="26">
        <f>D383-G383</f>
        <v>3208</v>
      </c>
      <c r="K383" s="27">
        <f>J383</f>
        <v>3208</v>
      </c>
      <c r="L383" s="28">
        <f>J383-SUM(K383:K383)</f>
        <v>0</v>
      </c>
      <c r="O383" s="34"/>
      <c r="P383" s="34"/>
      <c r="Q383" s="34"/>
      <c r="R383" s="34"/>
      <c r="S383" s="34"/>
      <c r="T383" s="34"/>
      <c r="U383" s="34"/>
      <c r="V383" s="34"/>
    </row>
    <row r="384" spans="1:22" ht="20.25" customHeight="1" x14ac:dyDescent="0.2">
      <c r="A384" s="24">
        <v>45139</v>
      </c>
      <c r="B384" s="25">
        <f>B383</f>
        <v>80200</v>
      </c>
      <c r="C384" s="25">
        <f>ROUND(B384*46%,0)</f>
        <v>36892</v>
      </c>
      <c r="D384" s="26">
        <f>SUM(B384:C384)</f>
        <v>117092</v>
      </c>
      <c r="E384" s="25">
        <f>B384</f>
        <v>80200</v>
      </c>
      <c r="F384" s="25">
        <f>ROUND(E384*42%,0)</f>
        <v>33684</v>
      </c>
      <c r="G384" s="26">
        <f>SUM(E384:F384)</f>
        <v>113884</v>
      </c>
      <c r="H384" s="25">
        <f>B384-E384</f>
        <v>0</v>
      </c>
      <c r="I384" s="25">
        <f>C384-F384</f>
        <v>3208</v>
      </c>
      <c r="J384" s="26">
        <f>D384-G384</f>
        <v>3208</v>
      </c>
      <c r="K384" s="27">
        <f>J384</f>
        <v>3208</v>
      </c>
      <c r="L384" s="28">
        <f>J384-SUM(K384:K384)</f>
        <v>0</v>
      </c>
      <c r="O384" s="34"/>
      <c r="P384" s="34"/>
      <c r="Q384" s="34"/>
      <c r="R384" s="34"/>
      <c r="S384" s="34"/>
      <c r="T384" s="34"/>
      <c r="U384" s="34"/>
      <c r="V384" s="34"/>
    </row>
    <row r="385" spans="1:22" ht="20.25" customHeight="1" x14ac:dyDescent="0.2">
      <c r="A385" s="24">
        <v>45170</v>
      </c>
      <c r="B385" s="25">
        <f>B384</f>
        <v>80200</v>
      </c>
      <c r="C385" s="25">
        <f>ROUND(B385*46%,0)</f>
        <v>36892</v>
      </c>
      <c r="D385" s="26">
        <f>SUM(B385:C385)</f>
        <v>117092</v>
      </c>
      <c r="E385" s="25">
        <f>B385</f>
        <v>80200</v>
      </c>
      <c r="F385" s="25">
        <f>ROUND(E385*42%,0)</f>
        <v>33684</v>
      </c>
      <c r="G385" s="26">
        <f>SUM(E385:F385)</f>
        <v>113884</v>
      </c>
      <c r="H385" s="25">
        <f>B385-E385</f>
        <v>0</v>
      </c>
      <c r="I385" s="25">
        <f>C385-F385</f>
        <v>3208</v>
      </c>
      <c r="J385" s="26">
        <f>D385-G385</f>
        <v>3208</v>
      </c>
      <c r="K385" s="27">
        <f>J385</f>
        <v>3208</v>
      </c>
      <c r="L385" s="28">
        <f>J385-SUM(K385:K385)</f>
        <v>0</v>
      </c>
      <c r="O385" s="34"/>
      <c r="P385" s="34"/>
      <c r="Q385" s="34"/>
      <c r="R385" s="34"/>
      <c r="S385" s="34"/>
      <c r="T385" s="34"/>
      <c r="U385" s="34"/>
      <c r="V385" s="34"/>
    </row>
    <row r="386" spans="1:22" ht="20.25" customHeight="1" x14ac:dyDescent="0.2">
      <c r="A386" s="24">
        <v>45200</v>
      </c>
      <c r="B386" s="25">
        <f>B385</f>
        <v>80200</v>
      </c>
      <c r="C386" s="25">
        <f>ROUND(B386*46%,0)</f>
        <v>36892</v>
      </c>
      <c r="D386" s="26">
        <f>SUM(B386:C386)</f>
        <v>117092</v>
      </c>
      <c r="E386" s="25">
        <f>B386</f>
        <v>80200</v>
      </c>
      <c r="F386" s="25">
        <f>ROUND(E386*42%,0)</f>
        <v>33684</v>
      </c>
      <c r="G386" s="26">
        <f>SUM(E386:F386)</f>
        <v>113884</v>
      </c>
      <c r="H386" s="25">
        <f>B386-E386</f>
        <v>0</v>
      </c>
      <c r="I386" s="25">
        <f>C386-F386</f>
        <v>3208</v>
      </c>
      <c r="J386" s="26">
        <f>D386-G386</f>
        <v>3208</v>
      </c>
      <c r="K386" s="27">
        <f>J386</f>
        <v>3208</v>
      </c>
      <c r="L386" s="28">
        <f>J386-SUM(K386:K386)</f>
        <v>0</v>
      </c>
      <c r="O386" s="12"/>
      <c r="P386" s="12"/>
      <c r="Q386" s="12"/>
      <c r="R386" s="12"/>
      <c r="S386" s="12"/>
      <c r="T386" s="12"/>
      <c r="U386" s="12"/>
      <c r="V386" s="12"/>
    </row>
    <row r="387" spans="1:22" ht="23.25" customHeight="1" x14ac:dyDescent="0.2">
      <c r="A387" s="29" t="s">
        <v>48</v>
      </c>
      <c r="B387" s="30">
        <f>SUM(B383:B386)</f>
        <v>320800</v>
      </c>
      <c r="C387" s="30">
        <f>SUM(C383:C386)</f>
        <v>147568</v>
      </c>
      <c r="D387" s="31">
        <f>SUM(D383:D386)</f>
        <v>468368</v>
      </c>
      <c r="E387" s="30">
        <f>SUM(E383:E386)</f>
        <v>320800</v>
      </c>
      <c r="F387" s="30">
        <f>SUM(F383:F386)</f>
        <v>134736</v>
      </c>
      <c r="G387" s="31">
        <f>SUM(G383:G386)</f>
        <v>455536</v>
      </c>
      <c r="H387" s="30">
        <f>SUM(H383:H386)</f>
        <v>0</v>
      </c>
      <c r="I387" s="30">
        <f>SUM(I383:I386)</f>
        <v>12832</v>
      </c>
      <c r="J387" s="31">
        <f>SUM(J383:J386)</f>
        <v>12832</v>
      </c>
      <c r="K387" s="32">
        <f>SUM(K383:K386)</f>
        <v>12832</v>
      </c>
      <c r="L387" s="33">
        <f>SUM(L383:L386)</f>
        <v>0</v>
      </c>
      <c r="O387" s="34"/>
      <c r="P387" s="34"/>
      <c r="Q387" s="34"/>
      <c r="R387" s="34"/>
      <c r="S387" s="34"/>
      <c r="T387" s="34"/>
      <c r="U387" s="34"/>
      <c r="V387" s="34"/>
    </row>
    <row r="388" spans="1:22" ht="15" customHeight="1" x14ac:dyDescent="0.2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O388" s="34"/>
      <c r="P388" s="34"/>
      <c r="Q388" s="34"/>
      <c r="R388" s="34"/>
      <c r="S388" s="34"/>
      <c r="T388" s="34"/>
      <c r="U388" s="34"/>
      <c r="V388" s="34"/>
    </row>
    <row r="389" spans="1:22" ht="15" customHeight="1" x14ac:dyDescent="0.2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O389" s="34"/>
      <c r="P389" s="34"/>
      <c r="Q389" s="34"/>
      <c r="R389" s="34"/>
      <c r="S389" s="34"/>
      <c r="T389" s="34"/>
      <c r="U389" s="34"/>
      <c r="V389" s="34"/>
    </row>
    <row r="390" spans="1:22" ht="15" customHeight="1" x14ac:dyDescent="0.2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O390" s="12"/>
      <c r="P390" s="12"/>
      <c r="Q390" s="12"/>
      <c r="R390" s="12"/>
      <c r="S390" s="12"/>
      <c r="T390" s="12"/>
      <c r="U390" s="12"/>
      <c r="V390" s="12"/>
    </row>
    <row r="391" spans="1:22" ht="15" customHeight="1" x14ac:dyDescent="0.2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O391" s="34"/>
      <c r="P391" s="34"/>
      <c r="Q391" s="34"/>
      <c r="R391" s="34"/>
      <c r="S391" s="34"/>
      <c r="T391" s="34"/>
      <c r="U391" s="34"/>
      <c r="V391" s="34"/>
    </row>
    <row r="392" spans="1:22" ht="15" customHeight="1" x14ac:dyDescent="0.2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O392" s="34"/>
      <c r="P392" s="34"/>
      <c r="Q392" s="34"/>
      <c r="R392" s="34"/>
      <c r="S392" s="34"/>
      <c r="T392" s="34"/>
      <c r="U392" s="34"/>
      <c r="V392" s="34"/>
    </row>
  </sheetData>
  <sheetProtection algorithmName="SHA-512" hashValue="KbAuWCfSh5WdAva6CFBpRMlNSA0DHpfwVWfes2voIF+eeskuBHiR8hgHBCAvFRQSuubDudVv89vIYRghmdmspg==" saltValue="jWDyGLH3VkMJI1KJHm8uhg==" spinCount="100000" sheet="1" objects="1" scenarios="1" formatCells="0" formatColumns="0" formatRows="0" insertRows="0" deleteRows="0"/>
  <mergeCells count="244">
    <mergeCell ref="A18:A19"/>
    <mergeCell ref="B18:D18"/>
    <mergeCell ref="E18:G18"/>
    <mergeCell ref="H18:J18"/>
    <mergeCell ref="E5:G5"/>
    <mergeCell ref="H5:J5"/>
    <mergeCell ref="L5:L6"/>
    <mergeCell ref="A1:L1"/>
    <mergeCell ref="A2:L2"/>
    <mergeCell ref="B4:F4"/>
    <mergeCell ref="G4:H4"/>
    <mergeCell ref="I4:J4"/>
    <mergeCell ref="A5:A6"/>
    <mergeCell ref="B5:D5"/>
    <mergeCell ref="L368:L369"/>
    <mergeCell ref="A186:A187"/>
    <mergeCell ref="B186:D186"/>
    <mergeCell ref="B147:D147"/>
    <mergeCell ref="E147:G147"/>
    <mergeCell ref="A199:A200"/>
    <mergeCell ref="B159:F159"/>
    <mergeCell ref="E121:G121"/>
    <mergeCell ref="H121:J121"/>
    <mergeCell ref="L121:L122"/>
    <mergeCell ref="H147:J147"/>
    <mergeCell ref="G159:H159"/>
    <mergeCell ref="I159:J159"/>
    <mergeCell ref="B185:F185"/>
    <mergeCell ref="G185:H185"/>
    <mergeCell ref="I185:J185"/>
    <mergeCell ref="B172:F172"/>
    <mergeCell ref="G172:H172"/>
    <mergeCell ref="I172:J172"/>
    <mergeCell ref="H186:J186"/>
    <mergeCell ref="L186:L187"/>
    <mergeCell ref="B199:D199"/>
    <mergeCell ref="E199:G199"/>
    <mergeCell ref="H199:J199"/>
    <mergeCell ref="L329:L330"/>
    <mergeCell ref="B354:F354"/>
    <mergeCell ref="G354:H354"/>
    <mergeCell ref="I354:J354"/>
    <mergeCell ref="H342:J342"/>
    <mergeCell ref="L342:L343"/>
    <mergeCell ref="I341:J341"/>
    <mergeCell ref="E355:G355"/>
    <mergeCell ref="H355:J355"/>
    <mergeCell ref="L355:L356"/>
    <mergeCell ref="A355:A356"/>
    <mergeCell ref="B355:D355"/>
    <mergeCell ref="A368:A369"/>
    <mergeCell ref="B368:D368"/>
    <mergeCell ref="B237:F237"/>
    <mergeCell ref="G237:H237"/>
    <mergeCell ref="I237:J237"/>
    <mergeCell ref="A238:A239"/>
    <mergeCell ref="B238:D238"/>
    <mergeCell ref="E238:G238"/>
    <mergeCell ref="H238:J238"/>
    <mergeCell ref="H316:J316"/>
    <mergeCell ref="A303:A304"/>
    <mergeCell ref="A290:A291"/>
    <mergeCell ref="H329:J329"/>
    <mergeCell ref="E368:G368"/>
    <mergeCell ref="H368:J368"/>
    <mergeCell ref="A342:A343"/>
    <mergeCell ref="B342:D342"/>
    <mergeCell ref="E342:G342"/>
    <mergeCell ref="A329:A330"/>
    <mergeCell ref="B329:D329"/>
    <mergeCell ref="E329:G329"/>
    <mergeCell ref="B341:F341"/>
    <mergeCell ref="G341:H341"/>
    <mergeCell ref="A316:A317"/>
    <mergeCell ref="B316:D316"/>
    <mergeCell ref="E316:G316"/>
    <mergeCell ref="L18:L19"/>
    <mergeCell ref="B17:F17"/>
    <mergeCell ref="G17:H17"/>
    <mergeCell ref="I17:J17"/>
    <mergeCell ref="B30:F30"/>
    <mergeCell ref="G30:H30"/>
    <mergeCell ref="I30:J30"/>
    <mergeCell ref="B289:F289"/>
    <mergeCell ref="G289:H289"/>
    <mergeCell ref="I289:J289"/>
    <mergeCell ref="B263:F263"/>
    <mergeCell ref="G263:H263"/>
    <mergeCell ref="I263:J263"/>
    <mergeCell ref="B120:F120"/>
    <mergeCell ref="G120:H120"/>
    <mergeCell ref="E186:G186"/>
    <mergeCell ref="L43:L44"/>
    <mergeCell ref="B42:F42"/>
    <mergeCell ref="G42:H42"/>
    <mergeCell ref="I42:J42"/>
    <mergeCell ref="A43:A44"/>
    <mergeCell ref="B43:D43"/>
    <mergeCell ref="E43:G43"/>
    <mergeCell ref="H43:J43"/>
    <mergeCell ref="A31:A32"/>
    <mergeCell ref="B31:D31"/>
    <mergeCell ref="E31:G31"/>
    <mergeCell ref="H31:J31"/>
    <mergeCell ref="L31:L32"/>
    <mergeCell ref="L82:L83"/>
    <mergeCell ref="A69:A70"/>
    <mergeCell ref="B69:D69"/>
    <mergeCell ref="B81:F81"/>
    <mergeCell ref="G81:H81"/>
    <mergeCell ref="I81:J81"/>
    <mergeCell ref="E69:G69"/>
    <mergeCell ref="L95:L96"/>
    <mergeCell ref="L69:L70"/>
    <mergeCell ref="B94:F94"/>
    <mergeCell ref="G94:H94"/>
    <mergeCell ref="I94:J94"/>
    <mergeCell ref="A95:A96"/>
    <mergeCell ref="B95:D95"/>
    <mergeCell ref="E95:G95"/>
    <mergeCell ref="H95:J95"/>
    <mergeCell ref="B55:F55"/>
    <mergeCell ref="G55:H55"/>
    <mergeCell ref="I55:J55"/>
    <mergeCell ref="A56:A57"/>
    <mergeCell ref="B56:D56"/>
    <mergeCell ref="E56:G56"/>
    <mergeCell ref="H56:J56"/>
    <mergeCell ref="A82:A83"/>
    <mergeCell ref="B82:D82"/>
    <mergeCell ref="E82:G82"/>
    <mergeCell ref="H82:J82"/>
    <mergeCell ref="B68:F68"/>
    <mergeCell ref="G68:H68"/>
    <mergeCell ref="I68:J68"/>
    <mergeCell ref="A160:A161"/>
    <mergeCell ref="B160:D160"/>
    <mergeCell ref="E160:G160"/>
    <mergeCell ref="H160:J160"/>
    <mergeCell ref="L160:L161"/>
    <mergeCell ref="B198:F198"/>
    <mergeCell ref="G198:H198"/>
    <mergeCell ref="I198:J198"/>
    <mergeCell ref="L134:L135"/>
    <mergeCell ref="B146:F146"/>
    <mergeCell ref="G146:H146"/>
    <mergeCell ref="I146:J146"/>
    <mergeCell ref="A147:A148"/>
    <mergeCell ref="B290:D290"/>
    <mergeCell ref="E290:G290"/>
    <mergeCell ref="H290:J290"/>
    <mergeCell ref="I120:J120"/>
    <mergeCell ref="E108:G108"/>
    <mergeCell ref="H108:J108"/>
    <mergeCell ref="L108:L109"/>
    <mergeCell ref="A121:A122"/>
    <mergeCell ref="B121:D121"/>
    <mergeCell ref="A108:A109"/>
    <mergeCell ref="B108:D108"/>
    <mergeCell ref="A173:A174"/>
    <mergeCell ref="B173:D173"/>
    <mergeCell ref="E173:G173"/>
    <mergeCell ref="H173:J173"/>
    <mergeCell ref="L173:L174"/>
    <mergeCell ref="L147:L148"/>
    <mergeCell ref="B133:F133"/>
    <mergeCell ref="G133:H133"/>
    <mergeCell ref="I133:J133"/>
    <mergeCell ref="A134:A135"/>
    <mergeCell ref="B134:D134"/>
    <mergeCell ref="E134:G134"/>
    <mergeCell ref="H134:J134"/>
    <mergeCell ref="A381:A382"/>
    <mergeCell ref="B381:D381"/>
    <mergeCell ref="B250:F250"/>
    <mergeCell ref="G250:H250"/>
    <mergeCell ref="I250:J250"/>
    <mergeCell ref="A251:A252"/>
    <mergeCell ref="B251:D251"/>
    <mergeCell ref="E251:G251"/>
    <mergeCell ref="H251:J251"/>
    <mergeCell ref="B276:F276"/>
    <mergeCell ref="G276:H276"/>
    <mergeCell ref="I276:J276"/>
    <mergeCell ref="A277:A278"/>
    <mergeCell ref="B277:D277"/>
    <mergeCell ref="E277:G277"/>
    <mergeCell ref="H277:J277"/>
    <mergeCell ref="A264:A265"/>
    <mergeCell ref="B264:D264"/>
    <mergeCell ref="E264:G264"/>
    <mergeCell ref="H264:J264"/>
    <mergeCell ref="B328:F328"/>
    <mergeCell ref="G328:H328"/>
    <mergeCell ref="I328:J328"/>
    <mergeCell ref="B302:F302"/>
    <mergeCell ref="L238:L239"/>
    <mergeCell ref="E381:G381"/>
    <mergeCell ref="H381:J381"/>
    <mergeCell ref="L381:L382"/>
    <mergeCell ref="B380:F380"/>
    <mergeCell ref="G380:H380"/>
    <mergeCell ref="I380:J380"/>
    <mergeCell ref="I367:J367"/>
    <mergeCell ref="I315:J315"/>
    <mergeCell ref="L251:L252"/>
    <mergeCell ref="B367:F367"/>
    <mergeCell ref="G367:H367"/>
    <mergeCell ref="B315:F315"/>
    <mergeCell ref="G315:H315"/>
    <mergeCell ref="L264:L265"/>
    <mergeCell ref="L277:L278"/>
    <mergeCell ref="L316:L317"/>
    <mergeCell ref="L290:L291"/>
    <mergeCell ref="G302:H302"/>
    <mergeCell ref="I302:J302"/>
    <mergeCell ref="B303:D303"/>
    <mergeCell ref="E303:G303"/>
    <mergeCell ref="H303:J303"/>
    <mergeCell ref="L303:L304"/>
    <mergeCell ref="M1:M11"/>
    <mergeCell ref="M12:M17"/>
    <mergeCell ref="L225:L226"/>
    <mergeCell ref="E212:G212"/>
    <mergeCell ref="H212:J212"/>
    <mergeCell ref="B224:F224"/>
    <mergeCell ref="G224:H224"/>
    <mergeCell ref="I224:J224"/>
    <mergeCell ref="A225:A226"/>
    <mergeCell ref="B225:D225"/>
    <mergeCell ref="E225:G225"/>
    <mergeCell ref="H225:J225"/>
    <mergeCell ref="L212:L213"/>
    <mergeCell ref="B211:F211"/>
    <mergeCell ref="G211:H211"/>
    <mergeCell ref="I211:J211"/>
    <mergeCell ref="A212:A213"/>
    <mergeCell ref="B212:D212"/>
    <mergeCell ref="B107:F107"/>
    <mergeCell ref="G107:H107"/>
    <mergeCell ref="I107:J107"/>
    <mergeCell ref="L56:L57"/>
    <mergeCell ref="H69:J69"/>
    <mergeCell ref="L199:L200"/>
  </mergeCells>
  <printOptions horizontalCentered="1"/>
  <pageMargins left="0.38" right="0.46" top="0.55000000000000004" bottom="0.5" header="0" footer="0"/>
  <pageSetup paperSize="9" scale="63" fitToWidth="0" fitToHeight="0" orientation="portrait" blackAndWhite="1" r:id="rId1"/>
  <headerFooter>
    <oddFooter>&amp;Cwww.rssrashtriya.org</oddFooter>
  </headerFooter>
  <rowBreaks count="5" manualBreakCount="5">
    <brk id="67" max="16383" man="1"/>
    <brk id="132" max="16383" man="1"/>
    <brk id="197" max="16383" man="1"/>
    <brk id="262" max="16383" man="1"/>
    <brk id="32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MASTER</vt:lpstr>
      <vt:lpstr>Difference_Sheet</vt:lpstr>
      <vt:lpstr>Difference_Sheet!Print_Area</vt:lpstr>
      <vt:lpstr>Difference_Sheet!Print_Titles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2023-11-01T10:54:23Z</cp:lastPrinted>
  <dcterms:created xsi:type="dcterms:W3CDTF">2021-11-15T04:15:42Z</dcterms:created>
  <dcterms:modified xsi:type="dcterms:W3CDTF">2023-11-01T10:58:13Z</dcterms:modified>
</cp:coreProperties>
</file>