
<file path=[Content_Types].xml><?xml version="1.0" encoding="utf-8"?>
<Types xmlns="http://schemas.openxmlformats.org/package/2006/content-types">
  <Default ContentType="image/jpeg" Extension="jpg"/>
  <Default ContentType="application/vnd.ms-office.vbaProject" Extension="bin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ms-excel.sheet.macroEnabled.main+xml" PartName="/xl/workbook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" sheetId="1" r:id="rId5"/>
    <sheet state="visible" name="School Fees" sheetId="2" r:id="rId6"/>
    <sheet state="visible" name="Fee Chart" sheetId="3" r:id="rId7"/>
    <sheet state="visible" name="Student Record" sheetId="4" r:id="rId8"/>
    <sheet state="visible" name="StuData" sheetId="5" r:id="rId9"/>
    <sheet state="visible" name="Fee Data" sheetId="6" r:id="rId10"/>
    <sheet state="visible" name="Summary" sheetId="7" r:id="rId11"/>
  </sheets>
  <definedNames/>
  <calcPr/>
</workbook>
</file>

<file path=xl/sharedStrings.xml><?xml version="1.0" encoding="utf-8"?>
<sst xmlns="http://schemas.openxmlformats.org/spreadsheetml/2006/main" count="2366" uniqueCount="550">
  <si>
    <t>गुरुजनों सादर नमस्कार,</t>
  </si>
  <si>
    <t>आपकी सेवार्थ मेरा एक और छोटा सा प्रयास ----------------</t>
  </si>
  <si>
    <t xml:space="preserve">सुधार अपेक्षित हो तो अवगत करावे ताकि अपडेट किया जा सके | साभार </t>
  </si>
  <si>
    <t>विद्यार्थी फीस विवरण (छात्र कोष एवं राजकीय कोष)</t>
  </si>
  <si>
    <t>ऑटो जनरेटेड प्रोग्राम</t>
  </si>
  <si>
    <t>इस प्रोग्राम से आप कक्षा 9 से 12 के विद्यार्थियों का कक्षावार, वर्गवार फ़ीस विवरण तैयार कर सकते है वो भी मात्र 10 मिनिट में  शाला दर्पण से डाटा paste करके |</t>
  </si>
  <si>
    <t xml:space="preserve">प्रयोग में लेना का तरीका </t>
  </si>
  <si>
    <r>
      <t>सर्वप्रथम आप "</t>
    </r>
    <r>
      <rPr>
        <rFont val="Calibri"/>
        <b/>
        <color rgb="FFC00000"/>
        <sz val="11.0"/>
      </rPr>
      <t>School Fees"</t>
    </r>
    <r>
      <rPr>
        <rFont val="Calibri"/>
        <color rgb="FF17365D"/>
        <sz val="11.0"/>
      </rPr>
      <t xml:space="preserve"> वाली शीट में अपने विद्यालय का नाम एवं प्रायोगिक विषय के लिए ड्राप डाउन लिस्ट से yes या no चुने |</t>
    </r>
  </si>
  <si>
    <r>
      <t xml:space="preserve">इसके बाद </t>
    </r>
    <r>
      <rPr>
        <rFont val="Calibri"/>
        <b/>
        <color rgb="FFC00000"/>
        <sz val="11.0"/>
      </rPr>
      <t>"Student Record"</t>
    </r>
    <r>
      <rPr>
        <rFont val="Calibri"/>
        <color rgb="FF17365D"/>
        <sz val="11.0"/>
      </rPr>
      <t xml:space="preserve"> वाली शीट में Shaladarpan से डाउनलोड डाटा paste करे |
signin shaladarpan&lt;click on Download tab&lt;Download Student record.</t>
    </r>
  </si>
  <si>
    <r>
      <t xml:space="preserve">फिर </t>
    </r>
    <r>
      <rPr>
        <rFont val="Calibri"/>
        <b/>
        <color rgb="FFC00000"/>
        <sz val="11.0"/>
      </rPr>
      <t>"StuData"</t>
    </r>
    <r>
      <rPr>
        <rFont val="Calibri"/>
        <color rgb="FF17365D"/>
        <sz val="11.0"/>
      </rPr>
      <t xml:space="preserve"> वाली शीट में प्रवेश/पुनः प्रवेश शुल्क, टी.सी.शुल्क, छात्र कोष रसीद संख्या व दिनाक, विकास कोष रसीद संख्या व दिनाक की entry करे |</t>
    </r>
  </si>
  <si>
    <r>
      <t xml:space="preserve">At Last  </t>
    </r>
    <r>
      <rPr>
        <rFont val="Calibri"/>
        <b/>
        <color rgb="FFC00000"/>
        <sz val="11.0"/>
      </rPr>
      <t>"FeeData"</t>
    </r>
    <r>
      <rPr>
        <rFont val="Calibri"/>
        <color rgb="FF17365D"/>
        <sz val="11.0"/>
      </rPr>
      <t xml:space="preserve"> वाली शीट में Get Fee Data वाले Icon पर click करे |</t>
    </r>
  </si>
  <si>
    <t>Password- "fee"</t>
  </si>
  <si>
    <t>For More Detail click on SUBSCRIBE Button below</t>
  </si>
  <si>
    <t>Ashwini Kumar ExcelProgrammeMaker</t>
  </si>
  <si>
    <t>बस आपका फीस विवरण  तैयार हो गया है आप इसका प्रिंट ले सकते है |</t>
  </si>
  <si>
    <t>For any Problem you can Contact-</t>
  </si>
  <si>
    <t>Ashwini Kumar, Senior Teacher</t>
  </si>
  <si>
    <t>Government Senior Secondary School, Rooppura (Kuchaman City)</t>
  </si>
  <si>
    <t>+91 9166023711</t>
  </si>
  <si>
    <t>sspkctakumar@gmail.com</t>
  </si>
  <si>
    <t>श्री दिलीप कुमार पारीक, प्रधानाचार्य राउमावि शिव (कुचामन सिटी) एवं श्री जावेद अहमद खान, वरिष्ठ अध्यापक राउमावि आनन्दपुरा का आभार जिन्होंने ये प्रोग्राम बनाने में  मेरी सहायता की |</t>
  </si>
  <si>
    <r>
      <t xml:space="preserve">मेरे साथी एवं मुझे इस प्रकार के कार्य के लिए हमेशा प्रोत्साहित करने वाले सभी मेरे शुभेच्छु - </t>
    </r>
    <r>
      <rPr>
        <rFont val="Calibri"/>
        <b/>
        <color rgb="FFC00000"/>
        <sz val="11.0"/>
      </rPr>
      <t>अरविन्दजी खण्डेलवाल</t>
    </r>
    <r>
      <rPr>
        <rFont val="Calibri"/>
        <b/>
        <color rgb="FF002060"/>
        <sz val="11.0"/>
      </rPr>
      <t xml:space="preserve"> (राजसेवक), </t>
    </r>
    <r>
      <rPr>
        <rFont val="Calibri"/>
        <b/>
        <color rgb="FFC00000"/>
        <sz val="11.0"/>
      </rPr>
      <t>सीपी सर एवं नरेन्द्रजी सर</t>
    </r>
    <r>
      <rPr>
        <rFont val="Calibri"/>
        <b/>
        <color rgb="FF002060"/>
        <sz val="11.0"/>
      </rPr>
      <t xml:space="preserve"> (राजज्ञान), </t>
    </r>
    <r>
      <rPr>
        <rFont val="Calibri"/>
        <b/>
        <color rgb="FFC00000"/>
        <sz val="11.0"/>
      </rPr>
      <t>के एल सेन सर</t>
    </r>
    <r>
      <rPr>
        <rFont val="Calibri"/>
        <b/>
        <color rgb="FF002060"/>
        <sz val="11.0"/>
      </rPr>
      <t xml:space="preserve">  (शाला-सुगम), </t>
    </r>
    <r>
      <rPr>
        <rFont val="Calibri"/>
        <b/>
        <color rgb="FFC00000"/>
        <sz val="11.0"/>
      </rPr>
      <t xml:space="preserve">परमानंदजी सर </t>
    </r>
    <r>
      <rPr>
        <rFont val="Calibri"/>
        <b/>
        <color rgb="FF002060"/>
        <sz val="11.0"/>
      </rPr>
      <t xml:space="preserve">(rajteachers.net), </t>
    </r>
    <r>
      <rPr>
        <rFont val="Calibri"/>
        <b/>
        <color rgb="FFC00000"/>
        <sz val="11.0"/>
      </rPr>
      <t>राधेश्यामजी सर</t>
    </r>
    <r>
      <rPr>
        <rFont val="Calibri"/>
        <b/>
        <color rgb="FF002060"/>
        <sz val="11.0"/>
      </rPr>
      <t xml:space="preserve"> (studywithrsm.com), </t>
    </r>
    <r>
      <rPr>
        <rFont val="Calibri"/>
        <b/>
        <color rgb="FFC00000"/>
        <sz val="11.0"/>
      </rPr>
      <t>राजकुमारजी सर</t>
    </r>
    <r>
      <rPr>
        <rFont val="Calibri"/>
        <b/>
        <color rgb="FF002060"/>
        <sz val="11.0"/>
      </rPr>
      <t xml:space="preserve"> (rajteachers.in),</t>
    </r>
    <r>
      <rPr>
        <rFont val="Calibri"/>
        <b/>
        <color rgb="FFC00000"/>
        <sz val="11.0"/>
      </rPr>
      <t xml:space="preserve"> rajteacher.com के एडमिन</t>
    </r>
    <r>
      <rPr>
        <rFont val="Calibri"/>
        <b/>
        <color rgb="FF002060"/>
        <sz val="11.0"/>
      </rPr>
      <t>,</t>
    </r>
    <r>
      <rPr>
        <rFont val="Calibri"/>
        <b/>
        <color rgb="FFC00000"/>
        <sz val="11.0"/>
      </rPr>
      <t xml:space="preserve"> दिनेशजी वैष्णव</t>
    </r>
    <r>
      <rPr>
        <rFont val="Calibri"/>
        <b/>
        <color rgb="FF002060"/>
        <sz val="11.0"/>
      </rPr>
      <t xml:space="preserve"> (पे मेनेजर ग्रुप), </t>
    </r>
    <r>
      <rPr>
        <rFont val="Calibri"/>
        <b/>
        <color rgb="FFC00000"/>
        <sz val="11.0"/>
      </rPr>
      <t xml:space="preserve">घनश्याम सिंहजी </t>
    </r>
    <r>
      <rPr>
        <rFont val="Calibri"/>
        <b/>
        <color rgb="FF002060"/>
        <sz val="11.0"/>
      </rPr>
      <t>(whatsapp group),</t>
    </r>
    <r>
      <rPr>
        <rFont val="Calibri"/>
        <b/>
        <color rgb="FFC00000"/>
        <sz val="11.0"/>
      </rPr>
      <t xml:space="preserve"> नरेशजी धाकर</t>
    </r>
    <r>
      <rPr>
        <rFont val="Calibri"/>
        <b/>
        <color rgb="FF002060"/>
        <sz val="11.0"/>
      </rPr>
      <t xml:space="preserve">  (whatsapp group) एवं मेरे सभी साथियो का सहृदय आभार व्यक्त करके कहना चाहता हु की आगे भी आप सब ऐसे ही मेरा सहयोग करते रहेंगे |</t>
    </r>
  </si>
  <si>
    <t>राजकीय उच्च माध्यमिक विद्यालय, रूपपुरा (कुचामन सिटी)</t>
  </si>
  <si>
    <t>Fee Structure</t>
  </si>
  <si>
    <t>प्रायोगिक विषय</t>
  </si>
  <si>
    <t>Yes</t>
  </si>
  <si>
    <t>क्र.सं.</t>
  </si>
  <si>
    <t>कक्षा</t>
  </si>
  <si>
    <t>प्रवेश शुल्क</t>
  </si>
  <si>
    <t>पुनः प्रवेश शुल्क</t>
  </si>
  <si>
    <t>टी.सी.शुल्क</t>
  </si>
  <si>
    <t>छात्र निधि</t>
  </si>
  <si>
    <t>SUPW&amp;CS</t>
  </si>
  <si>
    <t>प्रायोगिक/टंकण</t>
  </si>
  <si>
    <t>दुर्घटना बीमा</t>
  </si>
  <si>
    <t>स्काउट/गाईड</t>
  </si>
  <si>
    <t>विकास शुल्क</t>
  </si>
  <si>
    <t>अन्य</t>
  </si>
  <si>
    <t>-</t>
  </si>
  <si>
    <t>नोट :- छात्र निधि शुल्क अनुसूचित जाति / अनुसूचित जनजाति / अन्य पिछडा वर्ग से 50 प्रतिशत लिया जाना है |</t>
  </si>
  <si>
    <t>दुर्घटना सुरक्षा बीमा प्रीमियम छात्र के 10 रूपये एवं छात्रा के 5 रूपये लिया जाना है |</t>
  </si>
  <si>
    <t>राजकीय शुल्क</t>
  </si>
  <si>
    <t>छात्र कोष शुल्क</t>
  </si>
  <si>
    <t>प्रवेश/पुनः प्रवेश शुल्क</t>
  </si>
  <si>
    <t>योग</t>
  </si>
  <si>
    <t>फीस चार्ट</t>
  </si>
  <si>
    <t>शुल्क विवरण</t>
  </si>
  <si>
    <t>कक्षा 9</t>
  </si>
  <si>
    <t>कक्षा 10</t>
  </si>
  <si>
    <t>कक्षा 11</t>
  </si>
  <si>
    <t>कक्षा 12</t>
  </si>
  <si>
    <t>सामान्य श्रेणी</t>
  </si>
  <si>
    <t>अन्य श्रेणी</t>
  </si>
  <si>
    <t>छात्र</t>
  </si>
  <si>
    <t>छात्रा</t>
  </si>
  <si>
    <t>Grand Total</t>
  </si>
  <si>
    <t>नव प्रवेशित  विद्यार्थी</t>
  </si>
  <si>
    <t>पूर्व  विद्यार्थी</t>
  </si>
  <si>
    <t>Class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</si>
  <si>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</si>
  <si>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</si>
  <si>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</si>
  <si>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</si>
  <si>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</si>
  <si>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</si>
  <si>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</si>
  <si>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</si>
  <si>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</si>
  <si>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</si>
  <si>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</si>
  <si>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</si>
  <si>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</si>
  <si>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</si>
  <si>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</si>
  <si>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</si>
  <si>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</si>
  <si>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</si>
  <si>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</si>
  <si>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</si>
  <si>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</si>
  <si>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</si>
  <si>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</si>
  <si>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</si>
  <si>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</si>
  <si>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</si>
  <si>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</si>
  <si>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</si>
  <si>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</si>
  <si>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</si>
  <si>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AAYUSHI MEGHWAL</t>
  </si>
  <si>
    <t>MUKESH KUMAR</t>
  </si>
  <si>
    <t>GULAB DEVI</t>
  </si>
  <si>
    <t>F</t>
  </si>
  <si>
    <t>SC</t>
  </si>
  <si>
    <t>GOVT. SENIOR SECONDARY SCHOOL ROOPPURA (219967)</t>
  </si>
  <si>
    <t>ROOPPURA,KUCHAMAN CITY,ROOPPURA,341508</t>
  </si>
  <si>
    <t>N</t>
  </si>
  <si>
    <t>None</t>
  </si>
  <si>
    <t>CHIRAG MEGHWAL</t>
  </si>
  <si>
    <t>MULARAM</t>
  </si>
  <si>
    <t>NIRMALA DEVI</t>
  </si>
  <si>
    <t>M</t>
  </si>
  <si>
    <t>Divanshu Dustawa</t>
  </si>
  <si>
    <t>Onkar Lal</t>
  </si>
  <si>
    <t>Pushpa Devi</t>
  </si>
  <si>
    <t>GAJENDRA MEGHWAL</t>
  </si>
  <si>
    <t>KUMBHARAM</t>
  </si>
  <si>
    <t>NIRMALA</t>
  </si>
  <si>
    <t>HIMANSHU KALA</t>
  </si>
  <si>
    <t>BALDEVA RAM</t>
  </si>
  <si>
    <t>JAMNA DEVI</t>
  </si>
  <si>
    <t>Jayant Meghwal</t>
  </si>
  <si>
    <t>Nawal Kishore</t>
  </si>
  <si>
    <t>Sunita</t>
  </si>
  <si>
    <t>Nikita Yogi</t>
  </si>
  <si>
    <t>Mukesh Yogi</t>
  </si>
  <si>
    <t>Surgyan</t>
  </si>
  <si>
    <t>OBC</t>
  </si>
  <si>
    <t>Y</t>
  </si>
  <si>
    <t>VIKAS KUMAR</t>
  </si>
  <si>
    <t>LICHMAN RAM</t>
  </si>
  <si>
    <t>PUNAM DEVI</t>
  </si>
  <si>
    <t>Bhavesh Shingh</t>
  </si>
  <si>
    <t>Chatar Singh</t>
  </si>
  <si>
    <t>Kailash Kanwar</t>
  </si>
  <si>
    <t>GEN</t>
  </si>
  <si>
    <t>HARSHITA MEGHWAL</t>
  </si>
  <si>
    <t>ASHOK</t>
  </si>
  <si>
    <t>GANGA DEVI</t>
  </si>
  <si>
    <t>Hindu</t>
  </si>
  <si>
    <t>ROOPPURA,KUCHAMAN CITY,KUCHAMAN CITY,341508</t>
  </si>
  <si>
    <t>No</t>
  </si>
  <si>
    <t>HIMANSHU SINGH</t>
  </si>
  <si>
    <t>RAM SINGH</t>
  </si>
  <si>
    <t>RENU KANWAR</t>
  </si>
  <si>
    <t>POONAM DEVI</t>
  </si>
  <si>
    <t>GIRDHARI LAL</t>
  </si>
  <si>
    <t>MUNNI DEVI</t>
  </si>
  <si>
    <t>JASRANA,KUCHAMAN CITY,JSARANA,341508</t>
  </si>
  <si>
    <t>PRIYANSHU</t>
  </si>
  <si>
    <t>BALDEV RAM</t>
  </si>
  <si>
    <t>RAJU DEVI</t>
  </si>
  <si>
    <t>Teena Rajpurohit</t>
  </si>
  <si>
    <t>Om Singh</t>
  </si>
  <si>
    <t>Surgyan Kanwar</t>
  </si>
  <si>
    <t>Rooppura,Kuchaman City,Rooppura,341508</t>
  </si>
  <si>
    <t>HIMANSHU DUSTAWA</t>
  </si>
  <si>
    <t>ONKAR LAL</t>
  </si>
  <si>
    <t>PUSHPA DEVI</t>
  </si>
  <si>
    <t>XXXX2877</t>
  </si>
  <si>
    <t>VPO- ROOPPURA,Kuchaman City,Rooppura,341508</t>
  </si>
  <si>
    <t>Krishan</t>
  </si>
  <si>
    <t>Kumbha Ram</t>
  </si>
  <si>
    <t>Nirmala Devi</t>
  </si>
  <si>
    <t>Mohit Singh</t>
  </si>
  <si>
    <t>Rajendra Singh</t>
  </si>
  <si>
    <t>Sonu Kanwar</t>
  </si>
  <si>
    <t>MONIKA</t>
  </si>
  <si>
    <t>KUMBHA RAM</t>
  </si>
  <si>
    <t>NEMARAM</t>
  </si>
  <si>
    <t>MANBHARI</t>
  </si>
  <si>
    <t>XXXX6991</t>
  </si>
  <si>
    <t>YWFOSQW</t>
  </si>
  <si>
    <t>MONU KANWAR</t>
  </si>
  <si>
    <t>DILIP SINGH</t>
  </si>
  <si>
    <t>KAMLESH KANWAR</t>
  </si>
  <si>
    <t>XXXX1973</t>
  </si>
  <si>
    <t>PUSHPENDRA JANGID</t>
  </si>
  <si>
    <t>SURESH KUMAR JANGID</t>
  </si>
  <si>
    <t>MANJU DEVI</t>
  </si>
  <si>
    <t>RITU KANWAR</t>
  </si>
  <si>
    <t>RAJENDRA SINGH</t>
  </si>
  <si>
    <t>MEERA KANWAR</t>
  </si>
  <si>
    <t>VASU KANWAR</t>
  </si>
  <si>
    <t>CHANCHAL KANWAR</t>
  </si>
  <si>
    <t>JAYVEER SINGH</t>
  </si>
  <si>
    <t>SURGYAN KANWAR</t>
  </si>
  <si>
    <t>XXXX7294</t>
  </si>
  <si>
    <t>DIGU KANWAR</t>
  </si>
  <si>
    <t>MAHAVEER SINGH</t>
  </si>
  <si>
    <t>KAUSHALYA KANWAR</t>
  </si>
  <si>
    <t>XXXX5440</t>
  </si>
  <si>
    <t>Dimple Meghwal</t>
  </si>
  <si>
    <t>Rajkumar</t>
  </si>
  <si>
    <t>Sonu Devi</t>
  </si>
  <si>
    <t>HARISH</t>
  </si>
  <si>
    <t>PAPPU RAM</t>
  </si>
  <si>
    <t>LICHHMA DEVI</t>
  </si>
  <si>
    <t>ROOPPURA,KUCHAMAN CITY,,341508</t>
  </si>
  <si>
    <t>HARSHVARDHAN JANGIR</t>
  </si>
  <si>
    <t>SAMPAT LAL JANGIR</t>
  </si>
  <si>
    <t>SANTOSH JANGIR</t>
  </si>
  <si>
    <t>VPO- ROOPPURA,KUCHAMAN CITY,ROOPPURA,341508</t>
  </si>
  <si>
    <t>KRISHNA</t>
  </si>
  <si>
    <t>BHOMARAM</t>
  </si>
  <si>
    <t>BHANWARI DEVI</t>
  </si>
  <si>
    <t>LOKENDRA SINGH RATHORE</t>
  </si>
  <si>
    <t>CHATAR SINGH</t>
  </si>
  <si>
    <t>PINKU KANWAR</t>
  </si>
  <si>
    <t>Pawan Singh</t>
  </si>
  <si>
    <t>SAVITA KANWAR</t>
  </si>
  <si>
    <t>TANU KANWAR</t>
  </si>
  <si>
    <t>YUVRAAJ SINGH RATHORE</t>
  </si>
  <si>
    <t>NARENDRA SINGH</t>
  </si>
  <si>
    <t>REKHA KANWAR</t>
  </si>
  <si>
    <t>Abhinav Kala</t>
  </si>
  <si>
    <t>GAJRAJ</t>
  </si>
  <si>
    <t>GIRDHARILAL</t>
  </si>
  <si>
    <t>HANSRAJ SINGH</t>
  </si>
  <si>
    <t>NARPAT SINGH</t>
  </si>
  <si>
    <t>BHANWAR KANWAR</t>
  </si>
  <si>
    <t>KARAN SINGH</t>
  </si>
  <si>
    <t>GOPAL SINGH</t>
  </si>
  <si>
    <t>DEVI KANWAR</t>
  </si>
  <si>
    <t>VPO- ROOPPURA,KUCHAMAN,ROPPURA,341508</t>
  </si>
  <si>
    <t>LAKSHITA</t>
  </si>
  <si>
    <t>NEMA RAM</t>
  </si>
  <si>
    <t>MANBHARI DEVI</t>
  </si>
  <si>
    <t>XXXX9356</t>
  </si>
  <si>
    <t>LAKSHITA JANGID</t>
  </si>
  <si>
    <t>SHYAM SUNDAR</t>
  </si>
  <si>
    <t>SONA DEVI</t>
  </si>
  <si>
    <t>NIKITA PARIHAR</t>
  </si>
  <si>
    <t>BHAWNI SHANKAR</t>
  </si>
  <si>
    <t>SITA DEVI</t>
  </si>
  <si>
    <t>Kukanwali,Kuchaman City,Kukanwali,341519</t>
  </si>
  <si>
    <t>SURENDRA KUMAR</t>
  </si>
  <si>
    <t>DHANNA RAM</t>
  </si>
  <si>
    <t>DHEERAJ KANWAR</t>
  </si>
  <si>
    <t>XXXX4619</t>
  </si>
  <si>
    <t>GUTIYA</t>
  </si>
  <si>
    <t>MOOLARAM</t>
  </si>
  <si>
    <t>XXXX3243</t>
  </si>
  <si>
    <t>HANSRAJ SWAMI</t>
  </si>
  <si>
    <t>MAHAVEER SWAMI</t>
  </si>
  <si>
    <t>KIRAN DEVI</t>
  </si>
  <si>
    <t>XXXX4392</t>
  </si>
  <si>
    <t>JITENDRA MEGHWAL</t>
  </si>
  <si>
    <t>PRABHU RAM</t>
  </si>
  <si>
    <t>MANJU MEGHWAL</t>
  </si>
  <si>
    <t>XXXX3376</t>
  </si>
  <si>
    <t>KOMAL KANWAR</t>
  </si>
  <si>
    <t>KRISHAN KUMAR</t>
  </si>
  <si>
    <t>SHRAWAN KUMAR</t>
  </si>
  <si>
    <t>LOKPAL SINGH</t>
  </si>
  <si>
    <t>SURENDRA SINGH</t>
  </si>
  <si>
    <t>MANJU KANWAR</t>
  </si>
  <si>
    <t>ROSHAN MEGHWAL</t>
  </si>
  <si>
    <t>NAWAL KISHORE</t>
  </si>
  <si>
    <t>SUNITA DEVI</t>
  </si>
  <si>
    <t>XXXX6286</t>
  </si>
  <si>
    <t>SHELENDRA SINGH</t>
  </si>
  <si>
    <t>RAJU SINGH</t>
  </si>
  <si>
    <t>SANTOSH KANWAR</t>
  </si>
  <si>
    <t>XXXX1415</t>
  </si>
  <si>
    <t>YMYKKOS</t>
  </si>
  <si>
    <t>WARD NO 08,DANTARAMGARH,VILL-MOTLAWAS,332702</t>
  </si>
  <si>
    <t>SONU KUMARI</t>
  </si>
  <si>
    <t>BHOMA RAM</t>
  </si>
  <si>
    <t>MANNI DEVI</t>
  </si>
  <si>
    <t>XXXX6662</t>
  </si>
  <si>
    <t>SUNIL KUMAR</t>
  </si>
  <si>
    <t>AJAY PRATAP SINGH</t>
  </si>
  <si>
    <t>UMMED SINGH</t>
  </si>
  <si>
    <t>SURESH KANWAR</t>
  </si>
  <si>
    <t>XXXX7908</t>
  </si>
  <si>
    <t>YWBDOFK</t>
  </si>
  <si>
    <t>BIPASHA</t>
  </si>
  <si>
    <t>SURESH KUMAR</t>
  </si>
  <si>
    <t>PREM DEVI</t>
  </si>
  <si>
    <t>HANSRAJ MEGHWAL</t>
  </si>
  <si>
    <t>MOTI RAM</t>
  </si>
  <si>
    <t>JITENDRA</t>
  </si>
  <si>
    <t>SHRAWAN RAM MEGHWAL</t>
  </si>
  <si>
    <t>KHUSHI JANGID</t>
  </si>
  <si>
    <t>XXXX7996</t>
  </si>
  <si>
    <t>BAL SINGH</t>
  </si>
  <si>
    <t>MAGAN KANWAR</t>
  </si>
  <si>
    <t>MANJEET SINGH</t>
  </si>
  <si>
    <t>BABU SINGH</t>
  </si>
  <si>
    <t>BHAGWATI KNAWAR</t>
  </si>
  <si>
    <t>XXXX3624</t>
  </si>
  <si>
    <t>NIKITA MEGHWAL</t>
  </si>
  <si>
    <t>MOOLA RAM</t>
  </si>
  <si>
    <t>XXXX7624</t>
  </si>
  <si>
    <t>PALAK KANWAR</t>
  </si>
  <si>
    <t>MANOHAR SINGH</t>
  </si>
  <si>
    <t>PAPPU KANWAR</t>
  </si>
  <si>
    <t>XXXX3273</t>
  </si>
  <si>
    <t>PARMENDRA SINGH</t>
  </si>
  <si>
    <t>PARWATI KANWAR</t>
  </si>
  <si>
    <t>PRIYA KANWAR RATHORE</t>
  </si>
  <si>
    <t>MAHENDRA SINGH</t>
  </si>
  <si>
    <t>BABLU KANWAR</t>
  </si>
  <si>
    <t>XXXX1249</t>
  </si>
  <si>
    <t>RAHUL KANWAR</t>
  </si>
  <si>
    <t>SAJJAN SINGH</t>
  </si>
  <si>
    <t>CHAND KANWAR</t>
  </si>
  <si>
    <t>YGKAYBS</t>
  </si>
  <si>
    <t>RASHMI SWAMI</t>
  </si>
  <si>
    <t>SUNIL POUD</t>
  </si>
  <si>
    <t>BHINVA RAM POUD</t>
  </si>
  <si>
    <t>XXXX8772</t>
  </si>
  <si>
    <t>JASRANA,KUCHAMAN CITY,,341508</t>
  </si>
  <si>
    <t>YASHODA KANWAR</t>
  </si>
  <si>
    <t>YOGIRAJ SINGH</t>
  </si>
  <si>
    <t>LAXMAN SINGH</t>
  </si>
  <si>
    <t>DARIYAV KANWAR</t>
  </si>
  <si>
    <t>ANITA KANWAR</t>
  </si>
  <si>
    <t>NANDU KANWAR</t>
  </si>
  <si>
    <t>XXXX7668</t>
  </si>
  <si>
    <t>BITTU MEGHWAL</t>
  </si>
  <si>
    <t>NIRMLA DEVI</t>
  </si>
  <si>
    <t>XXXX1914</t>
  </si>
  <si>
    <t>VTBBSOH</t>
  </si>
  <si>
    <t>DIPIKA RATHORE</t>
  </si>
  <si>
    <t>XXXX5001</t>
  </si>
  <si>
    <t>DIVYA RATHORE</t>
  </si>
  <si>
    <t>LALITA KANWAR</t>
  </si>
  <si>
    <t>MADAN SINGH</t>
  </si>
  <si>
    <t>SAROJ KANWAR</t>
  </si>
  <si>
    <t>XXXX3529</t>
  </si>
  <si>
    <t>MUMAL</t>
  </si>
  <si>
    <t>SANJU KANWAR</t>
  </si>
  <si>
    <t>XXXX3399</t>
  </si>
  <si>
    <t>NIKITA SWAMI</t>
  </si>
  <si>
    <t>XXXX9871</t>
  </si>
  <si>
    <t>Nirama Kanwar</t>
  </si>
  <si>
    <t>Hanuman Singh</t>
  </si>
  <si>
    <t>Madan Kanwar</t>
  </si>
  <si>
    <t>POONAM KANWAR</t>
  </si>
  <si>
    <t>PRABHU SINGH</t>
  </si>
  <si>
    <t>UCCHAB KANWAR</t>
  </si>
  <si>
    <t>PRAMOD NATH</t>
  </si>
  <si>
    <t>MAHENDRA NATH</t>
  </si>
  <si>
    <t>SANTOSH DEVI</t>
  </si>
  <si>
    <t>XXXX3670</t>
  </si>
  <si>
    <t>YAEDGWC</t>
  </si>
  <si>
    <t>VILLAGE- JASRANA,KUCHAMAN CITY,JASRANA,341508</t>
  </si>
  <si>
    <t>PRATIBHA RATHORE</t>
  </si>
  <si>
    <t>GULAB SINGH</t>
  </si>
  <si>
    <t>XXXX9379</t>
  </si>
  <si>
    <t>RAHUL</t>
  </si>
  <si>
    <t>MOTIRAM</t>
  </si>
  <si>
    <t>XXXX8370</t>
  </si>
  <si>
    <t>VBWOBKP</t>
  </si>
  <si>
    <t>SUBHAM SINGH</t>
  </si>
  <si>
    <t>BAJRANG SINGH</t>
  </si>
  <si>
    <t>CHAIN KANWAR</t>
  </si>
  <si>
    <t>SUMAN DEVI</t>
  </si>
  <si>
    <t>HUKMA RAM</t>
  </si>
  <si>
    <t>XXXX0498</t>
  </si>
  <si>
    <t>VOGTXTJ</t>
  </si>
  <si>
    <t>TORDA,KUCHAMAN CITY,TORDA,341508</t>
  </si>
  <si>
    <t>TANU</t>
  </si>
  <si>
    <t>XXXX7595</t>
  </si>
  <si>
    <t>YWODIIS</t>
  </si>
  <si>
    <t>AMARCHAND</t>
  </si>
  <si>
    <t>KISHANA RAM KUMAWAT</t>
  </si>
  <si>
    <t>RADHA DEVI</t>
  </si>
  <si>
    <t>ANTIMA</t>
  </si>
  <si>
    <t>NANU RAM</t>
  </si>
  <si>
    <t>XXXX8346</t>
  </si>
  <si>
    <t>YIFOWUK</t>
  </si>
  <si>
    <t>Jasrana,Kuchaman City,Jasrana,341508</t>
  </si>
  <si>
    <t>ASHOK MEGHWAL</t>
  </si>
  <si>
    <t>OMPRAKASH MEGHWAL</t>
  </si>
  <si>
    <t>XXXX0820</t>
  </si>
  <si>
    <t>VWRBORT</t>
  </si>
  <si>
    <t>BALVEER MEGHWAL</t>
  </si>
  <si>
    <t>XXXX7763</t>
  </si>
  <si>
    <t>YWQDQKK</t>
  </si>
  <si>
    <t>DASHRATH SINGH</t>
  </si>
  <si>
    <t>HANUMAN SINGH</t>
  </si>
  <si>
    <t>SIRE KANWAR</t>
  </si>
  <si>
    <t>XXXX5425</t>
  </si>
  <si>
    <t>JITENDRA SINGH</t>
  </si>
  <si>
    <t>MAN SINGH</t>
  </si>
  <si>
    <t>SUNITA KANWAR</t>
  </si>
  <si>
    <t>XXXX0607</t>
  </si>
  <si>
    <t>VPBVKPX</t>
  </si>
  <si>
    <t>KARINA JANGID</t>
  </si>
  <si>
    <t>RAJENDRA JANGID</t>
  </si>
  <si>
    <t>XXXX3530</t>
  </si>
  <si>
    <t>1420-ESJA-15</t>
  </si>
  <si>
    <t>MAHIPAL MEGHWAL</t>
  </si>
  <si>
    <t>JUGAL RAM</t>
  </si>
  <si>
    <t>CHUNKA DEVI</t>
  </si>
  <si>
    <t>XXXX5944</t>
  </si>
  <si>
    <t>YBOACFG</t>
  </si>
  <si>
    <t>MAMTA RATHORE</t>
  </si>
  <si>
    <t>Late</t>
  </si>
  <si>
    <t>XXXX4602</t>
  </si>
  <si>
    <t>VKJHHBJ</t>
  </si>
  <si>
    <t>MANISH GURJAR</t>
  </si>
  <si>
    <t>KISHANA RAM</t>
  </si>
  <si>
    <t>SBC</t>
  </si>
  <si>
    <t>XXXX3468</t>
  </si>
  <si>
    <t>VPBVOXH</t>
  </si>
  <si>
    <t>MOHAN LAL</t>
  </si>
  <si>
    <t>DURGA LAL SHARMA</t>
  </si>
  <si>
    <t>GEETA DEVI</t>
  </si>
  <si>
    <t>XXXX2450</t>
  </si>
  <si>
    <t>Mohit Raj</t>
  </si>
  <si>
    <t>Aman Singh</t>
  </si>
  <si>
    <t>Sampat Kanwar</t>
  </si>
  <si>
    <t>GIRWAR SINGH</t>
  </si>
  <si>
    <t>MAMTA KANWAR</t>
  </si>
  <si>
    <t>XXXX8969</t>
  </si>
  <si>
    <t>VPBWBZR</t>
  </si>
  <si>
    <t>NARESH</t>
  </si>
  <si>
    <t>HANUMAN RAM</t>
  </si>
  <si>
    <t>OMPRAKASH KUMAWAT</t>
  </si>
  <si>
    <t>XXXX0125</t>
  </si>
  <si>
    <t>VILLAGE - TORDA,KUCHAMAN CITY,TORDA,341508</t>
  </si>
  <si>
    <t>PALAK RATHORE</t>
  </si>
  <si>
    <t>PREM KANWAR</t>
  </si>
  <si>
    <t>XXXX4123</t>
  </si>
  <si>
    <t>PAWAN KUMAWAT</t>
  </si>
  <si>
    <t>XXXX8557</t>
  </si>
  <si>
    <t>POOJA RATHORE</t>
  </si>
  <si>
    <t>VIMLA KANWAR</t>
  </si>
  <si>
    <t>PRAVEEN SINGH</t>
  </si>
  <si>
    <t>SUMAN KANWAR</t>
  </si>
  <si>
    <t>XXXX0162</t>
  </si>
  <si>
    <t>RAJENDRA PANWAR</t>
  </si>
  <si>
    <t>OM PRAKASH PANWAR</t>
  </si>
  <si>
    <t>XXXX2374</t>
  </si>
  <si>
    <t>BADCFFF</t>
  </si>
  <si>
    <t>RAKESH YOGI</t>
  </si>
  <si>
    <t>INDRA DEVI</t>
  </si>
  <si>
    <t>XXXX2153</t>
  </si>
  <si>
    <t>VILLAGE - JASARANA,KUCHAMAN CITY,JASARANA,341508</t>
  </si>
  <si>
    <t>REKHA JNAGID</t>
  </si>
  <si>
    <t>SITA RAM</t>
  </si>
  <si>
    <t>VIMLA DEVI</t>
  </si>
  <si>
    <t>XXXX9699</t>
  </si>
  <si>
    <t>ROHIT KUMAR</t>
  </si>
  <si>
    <t>GOGA RAM</t>
  </si>
  <si>
    <t>SAYRI DEVI</t>
  </si>
  <si>
    <t>SAGAR KUMAR</t>
  </si>
  <si>
    <t>ASHOK KUMAR</t>
  </si>
  <si>
    <t>SANJU DEVI</t>
  </si>
  <si>
    <t>XXXX1442</t>
  </si>
  <si>
    <t>NEEROJ KANWAR</t>
  </si>
  <si>
    <t>XXXX6515</t>
  </si>
  <si>
    <t>VXSTXHN</t>
  </si>
  <si>
    <t>SARDAR SINGH</t>
  </si>
  <si>
    <t>BHAWANI SINGH</t>
  </si>
  <si>
    <t>DHAPU KANWAR</t>
  </si>
  <si>
    <t>XXXX9251</t>
  </si>
  <si>
    <t>SHIVPAL</t>
  </si>
  <si>
    <t>KISTURA RAM</t>
  </si>
  <si>
    <t>DURGA DEVI</t>
  </si>
  <si>
    <t>XXXX9580</t>
  </si>
  <si>
    <t>SHYAM KUMAR</t>
  </si>
  <si>
    <t>XXXX3606</t>
  </si>
  <si>
    <t>SHYAM SINGH RATHORE</t>
  </si>
  <si>
    <t>KARAN SINGH RATHORE</t>
  </si>
  <si>
    <t>TANU RATHORE</t>
  </si>
  <si>
    <t>NATHU SINGH</t>
  </si>
  <si>
    <t>VINOD KANWAR</t>
  </si>
  <si>
    <t>XXXX0447</t>
  </si>
  <si>
    <t>Dhruvapratap Singh</t>
  </si>
  <si>
    <t>Naveen Singh</t>
  </si>
  <si>
    <t>DIVYA SHARMA</t>
  </si>
  <si>
    <t>LALIT SHARMA</t>
  </si>
  <si>
    <t>AMBIKA</t>
  </si>
  <si>
    <t>XXXX8225</t>
  </si>
  <si>
    <t>YOIIIMS</t>
  </si>
  <si>
    <t>V- Jasrana, P- Rooppura,Kuchaman City,Jasrana,341508</t>
  </si>
  <si>
    <t>XXXX4899</t>
  </si>
  <si>
    <t>YSMDSDG</t>
  </si>
  <si>
    <t>JAT MOHALLA,KOTRI,KALIYAS, AAMA,311025</t>
  </si>
  <si>
    <t>Kailash Kumawat</t>
  </si>
  <si>
    <t>Gopal Lal Kumawat</t>
  </si>
  <si>
    <t>Sarju Devi</t>
  </si>
  <si>
    <t>KIRAN MEGHWAL</t>
  </si>
  <si>
    <t>BABU LAL</t>
  </si>
  <si>
    <t>XXXX7824</t>
  </si>
  <si>
    <t>Jasarana,Kuchaman,Jasrana,341508</t>
  </si>
  <si>
    <t>DURGA KANWAR</t>
  </si>
  <si>
    <t>XXXX6533</t>
  </si>
  <si>
    <t>XXXX3523</t>
  </si>
  <si>
    <t>LAXITA RATHORE</t>
  </si>
  <si>
    <t>XXXX5334</t>
  </si>
  <si>
    <t>MANISH SWAMI</t>
  </si>
  <si>
    <t>PRAHLAD SWAMI</t>
  </si>
  <si>
    <t>SUMAN SWAMI</t>
  </si>
  <si>
    <t>XXXX0668</t>
  </si>
  <si>
    <t>YYDBUDF</t>
  </si>
  <si>
    <t>MOOMAL RATHORE</t>
  </si>
  <si>
    <t>SHIMBHU SINGH</t>
  </si>
  <si>
    <t>XXXX6169</t>
  </si>
  <si>
    <t>VNBGSGH</t>
  </si>
  <si>
    <t>MUKESH JANGID</t>
  </si>
  <si>
    <t>RADHESHYAM JANGID</t>
  </si>
  <si>
    <t>MANOHARI DEVI</t>
  </si>
  <si>
    <t>XXXX2071</t>
  </si>
  <si>
    <t>VPBRGZT</t>
  </si>
  <si>
    <t>NIKITA KALWA</t>
  </si>
  <si>
    <t>BHINWA RAM KALWA</t>
  </si>
  <si>
    <t>SANTOSH DEVI KALWA</t>
  </si>
  <si>
    <t>XXXX4630</t>
  </si>
  <si>
    <t>PINKY SAIN</t>
  </si>
  <si>
    <t>GHISA LAL SAIN</t>
  </si>
  <si>
    <t>SANJU</t>
  </si>
  <si>
    <t>XXXX1979</t>
  </si>
  <si>
    <t>YKEAAYF</t>
  </si>
  <si>
    <t>PRAMENDRA SINGH</t>
  </si>
  <si>
    <t>XXXX8782</t>
  </si>
  <si>
    <t>VPDWBZR</t>
  </si>
  <si>
    <t>RAHUL NATH</t>
  </si>
  <si>
    <t>PURNA RAM</t>
  </si>
  <si>
    <t>XXXX2955</t>
  </si>
  <si>
    <t>RANWA,Kuchaman City,RANWA,341508</t>
  </si>
  <si>
    <t>REKHA</t>
  </si>
  <si>
    <t>RAMNIWASH</t>
  </si>
  <si>
    <t>RUKMA DEVI</t>
  </si>
  <si>
    <t>XXXX2522</t>
  </si>
  <si>
    <t>RICHHPAL GAWADIYA</t>
  </si>
  <si>
    <t>BINJA RAM</t>
  </si>
  <si>
    <t>KHEMI DEVI</t>
  </si>
  <si>
    <t>XXXX7354</t>
  </si>
  <si>
    <t>vpbrpov</t>
  </si>
  <si>
    <t>JASRANA ,KUCHAMAN,ROOPPURA ,341508</t>
  </si>
  <si>
    <t>SEVA RAM</t>
  </si>
  <si>
    <t>XXXX0557</t>
  </si>
  <si>
    <t>VWXRVZT</t>
  </si>
  <si>
    <t>SONU KANWAR</t>
  </si>
  <si>
    <t>MOOL SINGH RATHORE</t>
  </si>
  <si>
    <t>XXXX0638</t>
  </si>
  <si>
    <t>ROOP PURA,KUCHAMAN CITY,ROOP PURA,341508</t>
  </si>
  <si>
    <t>Sugana Ram</t>
  </si>
  <si>
    <t>Bhuwana Ram</t>
  </si>
  <si>
    <t>Indra Devi</t>
  </si>
  <si>
    <t>विद्यार्थी फीस विवरण</t>
  </si>
  <si>
    <t>सेक्शन</t>
  </si>
  <si>
    <t>एस.आर.नं.</t>
  </si>
  <si>
    <t>नाम विद्यार्थी</t>
  </si>
  <si>
    <t>पिता का नाम</t>
  </si>
  <si>
    <t>जेंडर</t>
  </si>
  <si>
    <t>जन्म दिनाक</t>
  </si>
  <si>
    <t>केटेगरी</t>
  </si>
  <si>
    <t>Total</t>
  </si>
  <si>
    <t>छात्र कोष रसीद संख्या व दिनाक</t>
  </si>
  <si>
    <t>विकास कोष रसीद संख्या व दिनाक</t>
  </si>
  <si>
    <t>विद्यार्थियों का फीस विवरण</t>
  </si>
  <si>
    <t/>
  </si>
  <si>
    <t>कक्षावार फीस विवरण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</si>
</sst>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[$₹-4009]\ * #,##0.00_ ;_ [$₹-4009]\ * \-#,##0.00_ ;_ [$₹-4009]\ * &quot;-&quot;??_ ;_ @_ "/>
  </numFmts>
  <fonts count="33">
    <font>
      <sz val="11.0"/>
      <color rgb="FF000000"/>
      <name val="Calibri"/>
    </font>
    <font>
      <b/>
      <u/>
      <sz val="12.0"/>
      <color rgb="FFFF0000"/>
      <name val="Calibri"/>
    </font>
    <font>
      <sz val="12.0"/>
      <color rgb="FF000000"/>
      <name val="Calibri"/>
    </font>
    <font>
      <b/>
      <sz val="12.0"/>
      <color rgb="FF1F497D"/>
      <name val="Calibri"/>
    </font>
    <font>
      <b/>
      <sz val="14.0"/>
      <color rgb="FF000000"/>
      <name val="Calibri"/>
    </font>
    <font/>
    <font>
      <b/>
      <sz val="14.0"/>
      <color rgb="FFC00000"/>
      <name val="Calibri"/>
    </font>
    <font>
      <b/>
      <sz val="12.0"/>
      <color rgb="FF17365D"/>
      <name val="Calibri"/>
    </font>
    <font>
      <b/>
      <u/>
      <sz val="12.0"/>
      <color rgb="FFC00000"/>
      <name val="Calibri"/>
    </font>
    <font>
      <sz val="11.0"/>
      <color rgb="FFC00000"/>
      <name val="Arimo"/>
    </font>
    <font>
      <sz val="11.0"/>
      <color rgb="FF17365D"/>
      <name val="Calibri"/>
    </font>
    <font>
      <b/>
      <sz val="20.0"/>
      <color rgb="FFC00000"/>
      <name val="Calibri"/>
    </font>
    <font>
      <b/>
      <sz val="16.0"/>
      <color rgb="FFC00000"/>
      <name val="Calibri"/>
    </font>
    <font>
      <b/>
      <u/>
      <sz val="12.0"/>
      <color rgb="FFC00000"/>
      <name val="Calibri"/>
    </font>
    <font>
      <b/>
      <sz val="16.0"/>
      <color rgb="FF000000"/>
      <name val="Calibri"/>
    </font>
    <font>
      <b/>
      <sz val="14.0"/>
      <color rgb="FF244061"/>
      <name val="Calibri"/>
    </font>
    <font>
      <b/>
      <sz val="12.0"/>
      <color rgb="FF000000"/>
      <name val="Calibri"/>
    </font>
    <font>
      <b/>
      <u/>
      <sz val="12.0"/>
      <color rgb="FF0000FF"/>
      <name val="Times New Roman"/>
    </font>
    <font>
      <b/>
      <sz val="12.0"/>
      <color rgb="FFFFFFFF"/>
      <name val="Calibri"/>
    </font>
    <font>
      <b/>
      <sz val="11.0"/>
      <color rgb="FF002060"/>
      <name val="Calibri"/>
    </font>
    <font>
      <b/>
      <sz val="16.0"/>
      <name val="Calibri"/>
    </font>
    <font>
      <b/>
      <u/>
      <sz val="16.0"/>
      <color rgb="FF17365D"/>
      <name val="Calibri"/>
    </font>
    <font>
      <b/>
      <u/>
      <sz val="16.0"/>
      <color rgb="FF17365D"/>
      <name val="Calibri"/>
    </font>
    <font>
      <b/>
      <sz val="14.0"/>
      <color rgb="FF17365D"/>
      <name val="Calibri"/>
    </font>
    <font>
      <b/>
      <u/>
      <sz val="16.0"/>
      <color rgb="FFFFFFFF"/>
      <name val="Calibri"/>
    </font>
    <font>
      <b/>
      <sz val="10.0"/>
      <color rgb="FF000000"/>
      <name val="Calibri"/>
    </font>
    <font>
      <b/>
      <sz val="11.0"/>
      <color rgb="FFC00000"/>
      <name val="Calibri"/>
    </font>
    <font>
      <sz val="11.0"/>
      <color rgb="FFC00000"/>
      <name val="Calibri"/>
    </font>
    <font>
      <b/>
      <sz val="11.0"/>
      <color rgb="FF000000"/>
      <name val="Calibri"/>
    </font>
    <font>
      <b/>
      <sz val="14.0"/>
      <color rgb="FF002060"/>
      <name val="Calibri"/>
    </font>
    <font>
      <sz val="11.0"/>
      <name val="Calibri"/>
    </font>
    <font>
      <b/>
      <sz val="14.0"/>
      <color rgb="FF205867"/>
      <name val="Calibri"/>
    </font>
    <font>
      <b/>
      <sz val="16.0"/>
      <color rgb="FFFFFF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953734"/>
        <bgColor rgb="FF953734"/>
      </patternFill>
    </fill>
    <fill>
      <patternFill patternType="solid">
        <fgColor rgb="FFC00000"/>
        <bgColor rgb="FFC00000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</fills>
  <borders count="3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F79646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center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4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5" fillId="0" fontId="3" numFmtId="0" xfId="0" applyAlignment="1" applyBorder="1" applyFont="1">
      <alignment vertical="center"/>
    </xf>
    <xf borderId="6" fillId="2" fontId="3" numFmtId="0" xfId="0" applyAlignment="1" applyBorder="1" applyFill="1" applyFont="1">
      <alignment vertical="center"/>
    </xf>
    <xf borderId="7" fillId="2" fontId="3" numFmtId="0" xfId="0" applyAlignment="1" applyBorder="1" applyFont="1">
      <alignment vertical="center"/>
    </xf>
    <xf borderId="8" fillId="2" fontId="3" numFmtId="0" xfId="0" applyAlignment="1" applyBorder="1" applyFont="1">
      <alignment vertical="center"/>
    </xf>
    <xf borderId="9" fillId="3" fontId="4" numFmtId="0" xfId="0" applyAlignment="1" applyBorder="1" applyFill="1" applyFont="1">
      <alignment horizontal="center" vertical="center"/>
    </xf>
    <xf borderId="10" fillId="0" fontId="5" numFmtId="0" xfId="0" applyBorder="1" applyFont="1"/>
    <xf borderId="11" fillId="0" fontId="5" numFmtId="0" xfId="0" applyBorder="1" applyFont="1"/>
    <xf borderId="9" fillId="4" fontId="6" numFmtId="0" xfId="0" applyAlignment="1" applyBorder="1" applyFill="1" applyFont="1">
      <alignment horizontal="center" vertical="center"/>
    </xf>
    <xf borderId="4" fillId="0" fontId="7" numFmtId="0" xfId="0" applyAlignment="1" applyBorder="1" applyFont="1">
      <alignment horizontal="left" shrinkToFit="0" vertical="center" wrapText="1"/>
    </xf>
    <xf borderId="5" fillId="0" fontId="5" numFmtId="0" xfId="0" applyBorder="1" applyFont="1"/>
    <xf borderId="9" fillId="3" fontId="8" numFmtId="0" xfId="0" applyAlignment="1" applyBorder="1" applyFont="1">
      <alignment horizontal="center" vertical="center"/>
    </xf>
    <xf borderId="4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left" shrinkToFit="0" vertical="center" wrapText="1"/>
    </xf>
    <xf borderId="9" fillId="3" fontId="6" numFmtId="0" xfId="0" applyAlignment="1" applyBorder="1" applyFont="1">
      <alignment horizontal="center" vertical="center"/>
    </xf>
    <xf borderId="9" fillId="5" fontId="11" numFmtId="0" xfId="0" applyAlignment="1" applyBorder="1" applyFill="1" applyFont="1">
      <alignment horizontal="center" vertical="center"/>
    </xf>
    <xf borderId="0" fillId="0" fontId="12" numFmtId="0" xfId="0" applyAlignment="1" applyFont="1">
      <alignment horizontal="left" shrinkToFit="0" vertical="center" wrapText="1"/>
    </xf>
    <xf borderId="4" fillId="0" fontId="0" numFmtId="0" xfId="0" applyBorder="1" applyFont="1"/>
    <xf borderId="0" fillId="0" fontId="0" numFmtId="0" xfId="0" applyFont="1"/>
    <xf borderId="9" fillId="3" fontId="13" numFmtId="0" xfId="0" applyAlignment="1" applyBorder="1" applyFont="1">
      <alignment horizontal="center" shrinkToFit="0" vertical="center" wrapText="1"/>
    </xf>
    <xf borderId="5" fillId="0" fontId="0" numFmtId="0" xfId="0" applyBorder="1" applyFont="1"/>
    <xf borderId="9" fillId="3" fontId="14" numFmtId="0" xfId="0" applyAlignment="1" applyBorder="1" applyFont="1">
      <alignment horizontal="center" vertical="center"/>
    </xf>
    <xf borderId="4" fillId="0" fontId="12" numFmtId="0" xfId="0" applyAlignment="1" applyBorder="1" applyFont="1">
      <alignment horizontal="center" vertical="center"/>
    </xf>
    <xf borderId="4" fillId="0" fontId="15" numFmtId="0" xfId="0" applyAlignment="1" applyBorder="1" applyFont="1">
      <alignment horizontal="center" vertical="center"/>
    </xf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/>
    </xf>
    <xf borderId="0" fillId="0" fontId="2" numFmtId="0" xfId="0" applyFont="1"/>
    <xf borderId="12" fillId="6" fontId="18" numFmtId="0" xfId="0" applyAlignment="1" applyBorder="1" applyFill="1" applyFont="1">
      <alignment horizontal="left" shrinkToFit="0" vertical="center" wrapText="1"/>
    </xf>
    <xf borderId="13" fillId="0" fontId="5" numFmtId="0" xfId="0" applyBorder="1" applyFont="1"/>
    <xf borderId="14" fillId="0" fontId="5" numFmtId="0" xfId="0" applyBorder="1" applyFont="1"/>
    <xf borderId="15" fillId="4" fontId="19" numFmtId="0" xfId="0" applyAlignment="1" applyBorder="1" applyFont="1">
      <alignment horizontal="left" shrinkToFit="0" vertical="center" wrapText="1"/>
    </xf>
    <xf borderId="16" fillId="0" fontId="5" numFmtId="0" xfId="0" applyBorder="1" applyFont="1"/>
    <xf borderId="7" fillId="4" fontId="19" numFmtId="0" xfId="0" applyAlignment="1" applyBorder="1" applyFont="1">
      <alignment shrinkToFit="0" vertical="center" wrapText="1"/>
    </xf>
    <xf borderId="15" fillId="3" fontId="20" numFmtId="0" xfId="0" applyAlignment="1" applyBorder="1" applyFont="1">
      <alignment horizontal="center" vertical="center"/>
    </xf>
    <xf borderId="7" fillId="4" fontId="20" numFmtId="0" xfId="0" applyAlignment="1" applyBorder="1" applyFont="1">
      <alignment vertical="center"/>
    </xf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vertical="center"/>
    </xf>
    <xf borderId="0" fillId="0" fontId="23" numFmtId="0" xfId="0" applyAlignment="1" applyFont="1">
      <alignment horizontal="center" vertical="center"/>
    </xf>
    <xf borderId="7" fillId="7" fontId="24" numFmtId="0" xfId="0" applyAlignment="1" applyBorder="1" applyFill="1" applyFont="1">
      <alignment horizontal="center" vertical="center"/>
    </xf>
    <xf borderId="17" fillId="8" fontId="25" numFmtId="0" xfId="0" applyAlignment="1" applyBorder="1" applyFill="1" applyFont="1">
      <alignment horizontal="center" shrinkToFit="0" vertical="center" wrapText="1"/>
    </xf>
    <xf borderId="17" fillId="0" fontId="4" numFmtId="0" xfId="0" applyAlignment="1" applyBorder="1" applyFont="1">
      <alignment horizontal="center" vertical="center"/>
    </xf>
    <xf borderId="17" fillId="0" fontId="4" numFmtId="0" xfId="0" applyAlignment="1" applyBorder="1" applyFont="1">
      <alignment horizontal="center" readingOrder="0" vertical="center"/>
    </xf>
    <xf borderId="17" fillId="0" fontId="0" numFmtId="0" xfId="0" applyBorder="1" applyFont="1"/>
    <xf borderId="0" fillId="0" fontId="26" numFmtId="0" xfId="0" applyFont="1"/>
    <xf borderId="0" fillId="0" fontId="27" numFmtId="0" xfId="0" applyFont="1"/>
    <xf borderId="15" fillId="7" fontId="27" numFmtId="0" xfId="0" applyAlignment="1" applyBorder="1" applyFont="1">
      <alignment horizontal="center"/>
    </xf>
    <xf borderId="7" fillId="4" fontId="27" numFmtId="0" xfId="0" applyBorder="1" applyFont="1"/>
    <xf borderId="18" fillId="9" fontId="16" numFmtId="0" xfId="0" applyAlignment="1" applyBorder="1" applyFill="1" applyFont="1">
      <alignment horizontal="center" vertical="center"/>
    </xf>
    <xf borderId="19" fillId="0" fontId="5" numFmtId="0" xfId="0" applyBorder="1" applyFont="1"/>
    <xf borderId="20" fillId="0" fontId="5" numFmtId="0" xfId="0" applyBorder="1" applyFont="1"/>
    <xf borderId="7" fillId="4" fontId="0" numFmtId="0" xfId="0" applyBorder="1" applyFont="1"/>
    <xf borderId="18" fillId="4" fontId="28" numFmtId="0" xfId="0" applyAlignment="1" applyBorder="1" applyFont="1">
      <alignment horizontal="left" shrinkToFit="0" vertical="center" wrapText="1"/>
    </xf>
    <xf borderId="18" fillId="4" fontId="6" numFmtId="164" xfId="0" applyAlignment="1" applyBorder="1" applyFont="1" applyNumberFormat="1">
      <alignment horizontal="center" vertical="center"/>
    </xf>
    <xf borderId="18" fillId="4" fontId="28" numFmtId="0" xfId="0" applyAlignment="1" applyBorder="1" applyFont="1">
      <alignment shrinkToFit="0" vertical="center" wrapText="1"/>
    </xf>
    <xf borderId="18" fillId="3" fontId="28" numFmtId="0" xfId="0" applyAlignment="1" applyBorder="1" applyFont="1">
      <alignment horizontal="left" shrinkToFit="0" vertical="center" wrapText="1"/>
    </xf>
    <xf borderId="18" fillId="3" fontId="6" numFmtId="164" xfId="0" applyAlignment="1" applyBorder="1" applyFont="1" applyNumberFormat="1">
      <alignment horizontal="center" vertical="center"/>
    </xf>
    <xf borderId="18" fillId="0" fontId="6" numFmtId="164" xfId="0" applyAlignment="1" applyBorder="1" applyFont="1" applyNumberFormat="1">
      <alignment horizontal="center"/>
    </xf>
    <xf borderId="18" fillId="3" fontId="6" numFmtId="164" xfId="0" applyAlignment="1" applyBorder="1" applyFont="1" applyNumberFormat="1">
      <alignment horizontal="center"/>
    </xf>
    <xf borderId="7" fillId="3" fontId="0" numFmtId="0" xfId="0" applyBorder="1" applyFont="1"/>
    <xf borderId="15" fillId="3" fontId="14" numFmtId="0" xfId="0" applyAlignment="1" applyBorder="1" applyFont="1">
      <alignment horizontal="center" vertical="center"/>
    </xf>
    <xf borderId="0" fillId="0" fontId="29" numFmtId="0" xfId="0" applyAlignment="1" applyFont="1">
      <alignment horizontal="center" vertical="center"/>
    </xf>
    <xf borderId="21" fillId="2" fontId="25" numFmtId="0" xfId="0" applyAlignment="1" applyBorder="1" applyFont="1">
      <alignment horizontal="center" shrinkToFit="0" vertical="center" wrapText="1"/>
    </xf>
    <xf borderId="21" fillId="2" fontId="25" numFmtId="0" xfId="0" applyAlignment="1" applyBorder="1" applyFont="1">
      <alignment horizontal="center" vertical="center"/>
    </xf>
    <xf borderId="18" fillId="2" fontId="25" numFmtId="0" xfId="0" applyAlignment="1" applyBorder="1" applyFont="1">
      <alignment horizontal="center" vertical="center"/>
    </xf>
    <xf borderId="22" fillId="0" fontId="5" numFmtId="0" xfId="0" applyBorder="1" applyFont="1"/>
    <xf borderId="23" fillId="0" fontId="5" numFmtId="0" xfId="0" applyBorder="1" applyFont="1"/>
    <xf borderId="17" fillId="2" fontId="25" numFmtId="0" xfId="0" applyAlignment="1" applyBorder="1" applyFont="1">
      <alignment horizontal="center" vertical="center"/>
    </xf>
    <xf borderId="17" fillId="0" fontId="28" numFmtId="0" xfId="0" applyAlignment="1" applyBorder="1" applyFont="1">
      <alignment horizontal="center" vertical="center"/>
    </xf>
    <xf borderId="17" fillId="4" fontId="25" numFmtId="0" xfId="0" applyAlignment="1" applyBorder="1" applyFont="1">
      <alignment horizontal="left" shrinkToFit="0" vertical="center" wrapText="1"/>
    </xf>
    <xf borderId="17" fillId="0" fontId="16" numFmtId="0" xfId="0" applyAlignment="1" applyBorder="1" applyFont="1">
      <alignment horizontal="center" vertical="center"/>
    </xf>
    <xf borderId="24" fillId="7" fontId="18" numFmtId="0" xfId="0" applyAlignment="1" applyBorder="1" applyFont="1">
      <alignment horizontal="right" vertical="center"/>
    </xf>
    <xf borderId="25" fillId="0" fontId="5" numFmtId="0" xfId="0" applyBorder="1" applyFont="1"/>
    <xf borderId="17" fillId="2" fontId="4" numFmtId="0" xfId="0" applyAlignment="1" applyBorder="1" applyFont="1">
      <alignment horizontal="center" vertical="center"/>
    </xf>
    <xf borderId="24" fillId="7" fontId="18" numFmtId="0" xfId="0" applyAlignment="1" applyBorder="1" applyFont="1">
      <alignment horizontal="right" shrinkToFit="0" vertical="center" wrapText="1"/>
    </xf>
    <xf borderId="17" fillId="5" fontId="4" numFmtId="0" xfId="0" applyAlignment="1" applyBorder="1" applyFont="1">
      <alignment horizontal="center" vertical="center"/>
    </xf>
    <xf borderId="17" fillId="3" fontId="4" numFmtId="0" xfId="0" applyAlignment="1" applyBorder="1" applyFont="1">
      <alignment horizontal="center" vertical="center"/>
    </xf>
    <xf borderId="17" fillId="0" fontId="28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shrinkToFit="0" wrapText="1"/>
    </xf>
    <xf borderId="17" fillId="0" fontId="0" numFmtId="14" xfId="0" applyAlignment="1" applyBorder="1" applyFont="1" applyNumberFormat="1">
      <alignment shrinkToFit="0" wrapText="1"/>
    </xf>
    <xf borderId="0" fillId="0" fontId="15" numFmtId="0" xfId="0" applyAlignment="1" applyFont="1">
      <alignment horizontal="center" vertical="center"/>
    </xf>
    <xf borderId="26" fillId="2" fontId="25" numFmtId="0" xfId="0" applyAlignment="1" applyBorder="1" applyFont="1">
      <alignment horizontal="center" vertical="center"/>
    </xf>
    <xf borderId="27" fillId="2" fontId="25" numFmtId="0" xfId="0" applyAlignment="1" applyBorder="1" applyFont="1">
      <alignment horizontal="center" shrinkToFit="0" vertical="center" wrapText="1"/>
    </xf>
    <xf borderId="28" fillId="2" fontId="25" numFmtId="0" xfId="0" applyAlignment="1" applyBorder="1" applyFont="1">
      <alignment horizontal="center" shrinkToFit="0" vertical="center" wrapText="1"/>
    </xf>
    <xf borderId="17" fillId="2" fontId="25" numFmtId="0" xfId="0" applyAlignment="1" applyBorder="1" applyFont="1">
      <alignment horizontal="center" shrinkToFit="0" vertical="center" wrapText="1"/>
    </xf>
    <xf borderId="17" fillId="0" fontId="30" numFmtId="0" xfId="0" applyAlignment="1" applyBorder="1" applyFont="1">
      <alignment horizontal="center" vertical="center"/>
    </xf>
    <xf borderId="17" fillId="0" fontId="30" numFmtId="0" xfId="0" applyBorder="1" applyFont="1"/>
    <xf borderId="17" fillId="0" fontId="30" numFmtId="14" xfId="0" applyAlignment="1" applyBorder="1" applyFont="1" applyNumberFormat="1">
      <alignment horizontal="center" vertical="center"/>
    </xf>
    <xf borderId="18" fillId="0" fontId="30" numFmtId="0" xfId="0" applyAlignment="1" applyBorder="1" applyFont="1">
      <alignment horizontal="center" vertical="center"/>
    </xf>
    <xf borderId="17" fillId="0" fontId="25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horizontal="center" vertical="center"/>
    </xf>
    <xf borderId="7" fillId="4" fontId="14" numFmtId="0" xfId="0" applyAlignment="1" applyBorder="1" applyFont="1">
      <alignment vertical="center"/>
    </xf>
    <xf borderId="29" fillId="0" fontId="31" numFmtId="0" xfId="0" applyAlignment="1" applyBorder="1" applyFont="1">
      <alignment horizontal="center" vertical="center"/>
    </xf>
    <xf borderId="29" fillId="0" fontId="5" numFmtId="0" xfId="0" applyBorder="1" applyFont="1"/>
    <xf borderId="0" fillId="0" fontId="31" numFmtId="0" xfId="0" applyAlignment="1" applyFont="1">
      <alignment vertical="center"/>
    </xf>
    <xf borderId="30" fillId="2" fontId="25" numFmtId="0" xfId="0" applyAlignment="1" applyBorder="1" applyFont="1">
      <alignment horizontal="center" shrinkToFit="0" vertical="center" wrapText="1"/>
    </xf>
    <xf borderId="29" fillId="0" fontId="4" numFmtId="0" xfId="0" applyAlignment="1" applyBorder="1" applyFont="1">
      <alignment horizontal="center" vertical="center"/>
    </xf>
    <xf borderId="17" fillId="3" fontId="25" numFmtId="0" xfId="0" applyAlignment="1" applyBorder="1" applyFont="1">
      <alignment horizontal="center" vertical="center"/>
    </xf>
    <xf borderId="17" fillId="3" fontId="25" numFmtId="0" xfId="0" applyAlignment="1" applyBorder="1" applyFont="1">
      <alignment horizontal="center" shrinkToFit="0" vertical="center" wrapText="1"/>
    </xf>
    <xf borderId="24" fillId="7" fontId="32" numFmtId="0" xfId="0" applyAlignment="1" applyBorder="1" applyFont="1">
      <alignment horizontal="center" shrinkToFit="0" vertical="center" wrapText="1"/>
    </xf>
    <xf borderId="17" fillId="2" fontId="20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microsoft.com/office/2006/relationships/vbaProject" Target="vbaProject.bin"/><Relationship Id="rId11" Type="http://schemas.openxmlformats.org/officeDocument/2006/relationships/worksheet" Target="worksheets/sheet7.xml"/><Relationship Id="rId10" Type="http://schemas.openxmlformats.org/officeDocument/2006/relationships/worksheet" Target="worksheets/sheet6.xml"/><Relationship Id="rId9" Type="http://schemas.openxmlformats.org/officeDocument/2006/relationships/worksheet" Target="worksheets/sheet5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333375</xdr:colOff>
      <xdr:row>24</xdr:row>
      <xdr:rowOff>228600</xdr:rowOff>
    </xdr:from>
    <xdr:ext cx="647700" cy="619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200025</xdr:colOff>
      <xdr:row>14</xdr:row>
      <xdr:rowOff>28575</xdr:rowOff>
    </xdr:from>
    <xdr:ext cx="942975" cy="107632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523875</xdr:colOff>
      <xdr:row>25</xdr:row>
      <xdr:rowOff>19050</xdr:rowOff>
    </xdr:from>
    <xdr:ext cx="733425" cy="628650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14</xdr:row>
      <xdr:rowOff>76200</xdr:rowOff>
    </xdr:from>
    <xdr:ext cx="2867025" cy="1047750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20</xdr:col>
      <xdr:colOff>66675</xdr:colOff>
      <xdr:row>0</xdr:row>
      <xdr:rowOff>0</xdr:rowOff>
    </xdr:from>
    <xdr:ext cx="1847850" cy="752475"/>
    <xdr:sp macro="[0]!feedata" textlink="">
      <xdr:nvSpPr>
        <xdr:cNvPr id="3" name="Cloud 2"/>
        <xdr:cNvSpPr/>
      </xdr:nvSpPr>
      <xdr:spPr>
        <a:xfrm>
          <a:off x="11317949" y="1"/>
          <a:ext cx="1927404" cy="762000"/>
        </a:xfrm>
        <a:prstGeom prst="cloud">
          <a:avLst/>
        </a:prstGeom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anchor="ctr" rtlCol="0" horzOverflow="clip" vertOverflow="clip"/>
        <a:lstStyle/>
        <a:p>
          <a:pPr lvl="0" algn="ctr"/>
          <a:r>
            <a:rPr b="1" lang="en-US" sz="1200">
              <a:solidFill>
                <a:sysClr lastClr="000000" val="windowText"/>
              </a:solidFill>
            </a:rPr>
            <a:t>Click to GET</a:t>
          </a:r>
          <a:r>
            <a:rPr b="1" lang="en-US" sz="1200">
              <a:solidFill>
                <a:sysClr lastClr="000000" val="windowText"/>
              </a:solidFill>
            </a:rPr>
            <a:t> FEE DATA</a:t>
          </a:r>
          <a:endParaRPr b="1" lang="en-US" sz="1200">
            <a:solidFill>
              <a:sysClr lastClr="000000" val="windowText"/>
            </a:solidFill>
          </a:endParaRPr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sspkctakumar@gmail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ht="19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ht="13.5" customHeight="1">
      <c r="A4" s="4"/>
      <c r="B4" s="5"/>
      <c r="C4" s="5"/>
      <c r="D4" s="5"/>
      <c r="E4" s="5"/>
      <c r="F4" s="5"/>
      <c r="G4" s="5"/>
      <c r="H4" s="5"/>
      <c r="I4" s="5"/>
      <c r="J4" s="6"/>
    </row>
    <row r="5" ht="26.25" customHeight="1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2"/>
    </row>
    <row r="6" ht="24.0" customHeight="1">
      <c r="A6" s="13" t="s">
        <v>4</v>
      </c>
      <c r="B6" s="11"/>
      <c r="C6" s="11"/>
      <c r="D6" s="11"/>
      <c r="E6" s="11"/>
      <c r="F6" s="11"/>
      <c r="G6" s="11"/>
      <c r="H6" s="11"/>
      <c r="I6" s="11"/>
      <c r="J6" s="12"/>
    </row>
    <row r="7" ht="39.75" customHeight="1">
      <c r="A7" s="14" t="s">
        <v>5</v>
      </c>
      <c r="J7" s="15"/>
    </row>
    <row r="8" ht="34.5" customHeight="1">
      <c r="A8" s="16" t="s">
        <v>6</v>
      </c>
      <c r="B8" s="11"/>
      <c r="C8" s="11"/>
      <c r="D8" s="11"/>
      <c r="E8" s="11"/>
      <c r="F8" s="11"/>
      <c r="G8" s="11"/>
      <c r="H8" s="11"/>
      <c r="I8" s="11"/>
      <c r="J8" s="12"/>
    </row>
    <row r="9" ht="34.5" customHeight="1">
      <c r="A9" s="17">
        <v>8.0</v>
      </c>
      <c r="B9" s="18" t="s">
        <v>7</v>
      </c>
      <c r="J9" s="15"/>
    </row>
    <row r="10" ht="34.5" customHeight="1">
      <c r="A10" s="17">
        <v>8.0</v>
      </c>
      <c r="B10" s="18" t="s">
        <v>8</v>
      </c>
      <c r="J10" s="15"/>
    </row>
    <row r="11" ht="34.5" customHeight="1">
      <c r="A11" s="17">
        <v>8.0</v>
      </c>
      <c r="B11" s="18" t="s">
        <v>9</v>
      </c>
      <c r="J11" s="15"/>
    </row>
    <row r="12" ht="20.25" customHeight="1">
      <c r="A12" s="17">
        <v>8.0</v>
      </c>
      <c r="B12" s="18" t="s">
        <v>10</v>
      </c>
      <c r="J12" s="15"/>
    </row>
    <row r="13">
      <c r="A13" s="19" t="s">
        <v>11</v>
      </c>
      <c r="B13" s="11"/>
      <c r="C13" s="11"/>
      <c r="D13" s="11"/>
      <c r="E13" s="11"/>
      <c r="F13" s="11"/>
      <c r="G13" s="11"/>
      <c r="H13" s="11"/>
      <c r="I13" s="11"/>
      <c r="J13" s="12"/>
    </row>
    <row r="14">
      <c r="A14" s="20" t="s">
        <v>12</v>
      </c>
      <c r="B14" s="11"/>
      <c r="C14" s="11"/>
      <c r="D14" s="11"/>
      <c r="E14" s="11"/>
      <c r="F14" s="11"/>
      <c r="G14" s="11"/>
      <c r="H14" s="11"/>
      <c r="I14" s="11"/>
      <c r="J14" s="12"/>
    </row>
    <row r="15">
      <c r="A15" s="17"/>
      <c r="B15" s="18"/>
      <c r="C15" s="18"/>
      <c r="D15" s="18"/>
      <c r="E15" s="18"/>
      <c r="F15" s="21" t="s">
        <v>13</v>
      </c>
      <c r="J15" s="15"/>
    </row>
    <row r="16">
      <c r="A16" s="17"/>
      <c r="B16" s="18"/>
      <c r="C16" s="18"/>
      <c r="D16" s="18"/>
      <c r="E16" s="18"/>
      <c r="J16" s="15"/>
    </row>
    <row r="17">
      <c r="A17" s="17"/>
      <c r="B17" s="18"/>
      <c r="C17" s="18"/>
      <c r="D17" s="18"/>
      <c r="E17" s="18"/>
      <c r="J17" s="15"/>
    </row>
    <row r="18">
      <c r="A18" s="17"/>
      <c r="B18" s="18"/>
      <c r="C18" s="18"/>
      <c r="D18" s="18"/>
      <c r="E18" s="18"/>
      <c r="J18" s="15"/>
    </row>
    <row r="19">
      <c r="A19" s="17"/>
      <c r="B19" s="18"/>
      <c r="C19" s="18"/>
      <c r="D19" s="18"/>
      <c r="E19" s="18"/>
      <c r="J19" s="15"/>
    </row>
    <row r="20">
      <c r="A20" s="22"/>
      <c r="B20" s="23"/>
      <c r="C20" s="23"/>
      <c r="D20" s="23"/>
      <c r="E20" s="23"/>
      <c r="J20" s="15"/>
    </row>
    <row r="21" ht="24.7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2"/>
    </row>
    <row r="22" ht="15.75" customHeight="1">
      <c r="A22" s="22"/>
      <c r="B22" s="23"/>
      <c r="C22" s="23"/>
      <c r="D22" s="23"/>
      <c r="E22" s="23"/>
      <c r="F22" s="23"/>
      <c r="G22" s="23"/>
      <c r="H22" s="23"/>
      <c r="I22" s="23"/>
      <c r="J22" s="25"/>
    </row>
    <row r="23" ht="15.75" customHeight="1">
      <c r="A23" s="26" t="s">
        <v>15</v>
      </c>
      <c r="B23" s="11"/>
      <c r="C23" s="11"/>
      <c r="D23" s="11"/>
      <c r="E23" s="11"/>
      <c r="F23" s="11"/>
      <c r="G23" s="11"/>
      <c r="H23" s="11"/>
      <c r="I23" s="11"/>
      <c r="J23" s="12"/>
    </row>
    <row r="24" ht="15.75" customHeight="1">
      <c r="A24" s="27" t="s">
        <v>16</v>
      </c>
      <c r="J24" s="15"/>
    </row>
    <row r="25" ht="15.75" customHeight="1">
      <c r="A25" s="28" t="s">
        <v>17</v>
      </c>
      <c r="J25" s="15"/>
    </row>
    <row r="26" ht="15.75" customHeight="1">
      <c r="A26" s="22"/>
      <c r="B26" s="23"/>
      <c r="C26" s="23"/>
      <c r="D26" s="23"/>
      <c r="E26" s="23"/>
      <c r="F26" s="23"/>
      <c r="G26" s="23"/>
      <c r="H26" s="23"/>
      <c r="I26" s="23"/>
      <c r="J26" s="25"/>
    </row>
    <row r="27" ht="15.75" customHeight="1">
      <c r="A27" s="22"/>
      <c r="B27" s="23"/>
      <c r="C27" s="23"/>
      <c r="D27" s="23"/>
      <c r="E27" s="23"/>
      <c r="F27" s="23"/>
      <c r="G27" s="23"/>
      <c r="H27" s="23"/>
      <c r="I27" s="23"/>
      <c r="J27" s="25"/>
    </row>
    <row r="28" ht="15.75" customHeight="1">
      <c r="A28" s="22"/>
      <c r="B28" s="23"/>
      <c r="C28" s="23"/>
      <c r="D28" s="23"/>
      <c r="E28" s="23"/>
      <c r="F28" s="23"/>
      <c r="G28" s="23"/>
      <c r="H28" s="23"/>
      <c r="I28" s="23"/>
      <c r="J28" s="25"/>
    </row>
    <row r="29" ht="15.75" customHeight="1">
      <c r="A29" s="22"/>
      <c r="B29" s="29" t="s">
        <v>18</v>
      </c>
      <c r="D29" s="23"/>
      <c r="E29" s="23"/>
      <c r="F29" s="23"/>
      <c r="G29" s="23"/>
      <c r="H29" s="30" t="s">
        <v>19</v>
      </c>
      <c r="J29" s="15"/>
    </row>
    <row r="30" ht="15.75" customHeight="1">
      <c r="A30" s="22"/>
      <c r="D30" s="31"/>
      <c r="E30" s="23"/>
      <c r="F30" s="23"/>
      <c r="G30" s="23"/>
    </row>
    <row r="31" ht="36.75" customHeight="1">
      <c r="A31" s="32" t="s">
        <v>20</v>
      </c>
      <c r="B31" s="33"/>
      <c r="C31" s="33"/>
      <c r="D31" s="33"/>
      <c r="E31" s="33"/>
      <c r="F31" s="33"/>
      <c r="G31" s="33"/>
      <c r="H31" s="33"/>
      <c r="I31" s="33"/>
      <c r="J31" s="34"/>
    </row>
    <row r="32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ht="97.5" customHeight="1">
      <c r="A33" s="35" t="s">
        <v>21</v>
      </c>
      <c r="B33" s="11"/>
      <c r="C33" s="11"/>
      <c r="D33" s="11"/>
      <c r="E33" s="11"/>
      <c r="F33" s="11"/>
      <c r="G33" s="11"/>
      <c r="H33" s="11"/>
      <c r="I33" s="11"/>
      <c r="J33" s="36"/>
    </row>
    <row r="3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13:J13"/>
    <mergeCell ref="A14:J14"/>
    <mergeCell ref="A24:J24"/>
    <mergeCell ref="A21:J21"/>
    <mergeCell ref="A23:J23"/>
    <mergeCell ref="B11:J11"/>
    <mergeCell ref="A5:J5"/>
    <mergeCell ref="A6:J6"/>
    <mergeCell ref="A7:J7"/>
    <mergeCell ref="A8:J8"/>
    <mergeCell ref="B9:J9"/>
    <mergeCell ref="B10:J10"/>
    <mergeCell ref="A25:J25"/>
    <mergeCell ref="B29:C29"/>
    <mergeCell ref="H29:J29"/>
    <mergeCell ref="A31:J31"/>
    <mergeCell ref="A33:J33"/>
    <mergeCell ref="F15:J20"/>
    <mergeCell ref="B12:J12"/>
  </mergeCells>
  <hyperlinks>
    <hyperlink r:id="rId1" ref="H29"/>
  </hyperlinks>
  <printOptions/>
  <pageMargins bottom="0.3937007874015748" footer="0.0" header="0.0" left="0.3937007874015748" right="0.3937007874015748" top="0.3937007874015748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7.86"/>
    <col customWidth="1" min="3" max="12" width="11.71"/>
    <col customWidth="1" min="13" max="13" width="10.71"/>
  </cols>
  <sheetData>
    <row r="1" ht="30.0" customHeight="1">
      <c r="A1" s="38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6"/>
      <c r="M1" s="39"/>
    </row>
    <row r="2" ht="25.5" customHeight="1">
      <c r="A2" s="40" t="s">
        <v>23</v>
      </c>
      <c r="M2" s="41"/>
    </row>
    <row r="3" ht="25.5" customHeight="1">
      <c r="A3" s="40"/>
      <c r="B3" s="40"/>
      <c r="C3" s="40"/>
      <c r="D3" s="40"/>
      <c r="E3" s="40"/>
      <c r="F3" s="40"/>
      <c r="G3" s="40"/>
      <c r="H3" s="40"/>
      <c r="I3" s="42" t="s">
        <v>24</v>
      </c>
      <c r="L3" s="43" t="s">
        <v>25</v>
      </c>
      <c r="M3" s="40"/>
    </row>
    <row r="4" ht="10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30.75" customHeight="1">
      <c r="A5" s="44" t="s">
        <v>26</v>
      </c>
      <c r="B5" s="44" t="s">
        <v>27</v>
      </c>
      <c r="C5" s="44" t="s">
        <v>28</v>
      </c>
      <c r="D5" s="44" t="s">
        <v>29</v>
      </c>
      <c r="E5" s="44" t="s">
        <v>30</v>
      </c>
      <c r="F5" s="44" t="s">
        <v>31</v>
      </c>
      <c r="G5" s="44" t="s">
        <v>32</v>
      </c>
      <c r="H5" s="44" t="s">
        <v>33</v>
      </c>
      <c r="I5" s="44" t="s">
        <v>34</v>
      </c>
      <c r="J5" s="44" t="s">
        <v>35</v>
      </c>
      <c r="K5" s="44" t="s">
        <v>36</v>
      </c>
      <c r="L5" s="44" t="s">
        <v>37</v>
      </c>
      <c r="M5" s="23"/>
    </row>
    <row r="6" ht="24.75" customHeight="1">
      <c r="A6" s="45">
        <v>1.0</v>
      </c>
      <c r="B6" s="45">
        <v>9.0</v>
      </c>
      <c r="C6" s="45">
        <v>10.0</v>
      </c>
      <c r="D6" s="45">
        <v>10.0</v>
      </c>
      <c r="E6" s="45">
        <v>5.0</v>
      </c>
      <c r="F6" s="45">
        <v>200.0</v>
      </c>
      <c r="G6" s="45">
        <v>50.0</v>
      </c>
      <c r="H6" s="45" t="s">
        <v>38</v>
      </c>
      <c r="I6" s="45">
        <v>10.0</v>
      </c>
      <c r="J6" s="45">
        <v>5.0</v>
      </c>
      <c r="K6" s="46">
        <v>400.0</v>
      </c>
      <c r="L6" s="47"/>
      <c r="M6" s="23"/>
    </row>
    <row r="7" ht="24.75" customHeight="1">
      <c r="A7" s="45">
        <v>2.0</v>
      </c>
      <c r="B7" s="45">
        <v>10.0</v>
      </c>
      <c r="C7" s="45">
        <v>10.0</v>
      </c>
      <c r="D7" s="45">
        <v>10.0</v>
      </c>
      <c r="E7" s="45">
        <v>5.0</v>
      </c>
      <c r="F7" s="45">
        <v>200.0</v>
      </c>
      <c r="G7" s="45">
        <v>50.0</v>
      </c>
      <c r="H7" s="45" t="s">
        <v>38</v>
      </c>
      <c r="I7" s="45">
        <v>10.0</v>
      </c>
      <c r="J7" s="45">
        <v>5.0</v>
      </c>
      <c r="K7" s="46">
        <v>400.0</v>
      </c>
      <c r="L7" s="47"/>
      <c r="M7" s="23"/>
    </row>
    <row r="8" ht="24.75" customHeight="1">
      <c r="A8" s="45">
        <v>3.0</v>
      </c>
      <c r="B8" s="45">
        <v>11.0</v>
      </c>
      <c r="C8" s="45">
        <v>10.0</v>
      </c>
      <c r="D8" s="45">
        <v>10.0</v>
      </c>
      <c r="E8" s="45">
        <v>5.0</v>
      </c>
      <c r="F8" s="45">
        <v>300.0</v>
      </c>
      <c r="G8" s="45" t="s">
        <v>38</v>
      </c>
      <c r="H8" s="45" t="str">
        <f t="shared" ref="H8:H9" si="1">IF($L$3="Yes",100,"")</f>
        <v>100</v>
      </c>
      <c r="I8" s="45">
        <v>10.0</v>
      </c>
      <c r="J8" s="45">
        <v>5.0</v>
      </c>
      <c r="K8" s="46">
        <v>400.0</v>
      </c>
      <c r="L8" s="47"/>
      <c r="M8" s="23"/>
    </row>
    <row r="9" ht="24.75" customHeight="1">
      <c r="A9" s="45">
        <v>4.0</v>
      </c>
      <c r="B9" s="45">
        <v>12.0</v>
      </c>
      <c r="C9" s="45">
        <v>10.0</v>
      </c>
      <c r="D9" s="45">
        <v>10.0</v>
      </c>
      <c r="E9" s="45">
        <v>5.0</v>
      </c>
      <c r="F9" s="45">
        <v>300.0</v>
      </c>
      <c r="G9" s="45" t="s">
        <v>38</v>
      </c>
      <c r="H9" s="45" t="str">
        <f t="shared" si="1"/>
        <v>100</v>
      </c>
      <c r="I9" s="45">
        <v>10.0</v>
      </c>
      <c r="J9" s="45">
        <v>5.0</v>
      </c>
      <c r="K9" s="46">
        <v>400.0</v>
      </c>
      <c r="L9" s="47"/>
      <c r="M9" s="23"/>
    </row>
    <row r="10" ht="19.5" customHeight="1">
      <c r="A10" s="48" t="s">
        <v>39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3"/>
      <c r="M10" s="23"/>
    </row>
    <row r="11" ht="19.5" customHeight="1">
      <c r="A11" s="48"/>
      <c r="B11" s="48" t="s">
        <v>40</v>
      </c>
      <c r="C11" s="49"/>
      <c r="D11" s="49"/>
      <c r="E11" s="49"/>
      <c r="F11" s="49"/>
      <c r="G11" s="49"/>
      <c r="H11" s="49"/>
      <c r="I11" s="49"/>
      <c r="J11" s="49"/>
      <c r="K11" s="49"/>
      <c r="L11" s="23"/>
      <c r="M11" s="23"/>
    </row>
    <row r="12" ht="9.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ht="15.75" customHeight="1">
      <c r="A13" s="5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6"/>
      <c r="M13" s="51"/>
    </row>
    <row r="14" ht="15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ht="19.5" customHeight="1">
      <c r="A15" s="23"/>
      <c r="B15" s="23"/>
      <c r="C15" s="52" t="s">
        <v>41</v>
      </c>
      <c r="D15" s="53"/>
      <c r="E15" s="53"/>
      <c r="F15" s="54"/>
      <c r="G15" s="55"/>
      <c r="H15" s="52" t="s">
        <v>42</v>
      </c>
      <c r="I15" s="53"/>
      <c r="J15" s="53"/>
      <c r="K15" s="54"/>
      <c r="L15" s="23"/>
      <c r="M15" s="23"/>
    </row>
    <row r="16" ht="19.5" customHeight="1">
      <c r="A16" s="23"/>
      <c r="B16" s="23"/>
      <c r="C16" s="56" t="s">
        <v>43</v>
      </c>
      <c r="D16" s="54"/>
      <c r="E16" s="57" t="str">
        <f>Summary!I8</f>
        <v> ₹  -   </v>
      </c>
      <c r="F16" s="54"/>
      <c r="G16" s="55"/>
      <c r="H16" s="58" t="s">
        <v>31</v>
      </c>
      <c r="I16" s="54"/>
      <c r="J16" s="57" t="str">
        <f>Summary!C8</f>
        <v> ₹  10,750.00 </v>
      </c>
      <c r="K16" s="54"/>
      <c r="L16" s="23"/>
      <c r="M16" s="23"/>
    </row>
    <row r="17" ht="19.5" customHeight="1">
      <c r="A17" s="23"/>
      <c r="B17" s="23"/>
      <c r="C17" s="56" t="s">
        <v>30</v>
      </c>
      <c r="D17" s="54"/>
      <c r="E17" s="57" t="str">
        <f>Summary!J8</f>
        <v> ₹  -   </v>
      </c>
      <c r="F17" s="54"/>
      <c r="G17" s="55"/>
      <c r="H17" s="58" t="s">
        <v>32</v>
      </c>
      <c r="I17" s="54"/>
      <c r="J17" s="57" t="str">
        <f>Summary!D8</f>
        <v> ₹  2,300.00 </v>
      </c>
      <c r="K17" s="54"/>
      <c r="L17" s="23"/>
      <c r="M17" s="23"/>
    </row>
    <row r="18" ht="19.5" customHeight="1">
      <c r="A18" s="23"/>
      <c r="B18" s="23"/>
      <c r="C18" s="59" t="s">
        <v>44</v>
      </c>
      <c r="D18" s="54"/>
      <c r="E18" s="60" t="str">
        <f>SUM(E16:E17)</f>
        <v> ₹  -   </v>
      </c>
      <c r="F18" s="54"/>
      <c r="G18" s="55"/>
      <c r="H18" s="58" t="s">
        <v>35</v>
      </c>
      <c r="I18" s="54"/>
      <c r="J18" s="57" t="str">
        <f>Summary!G8</f>
        <v> ₹  330.00 </v>
      </c>
      <c r="K18" s="54"/>
      <c r="L18" s="23"/>
      <c r="M18" s="23"/>
    </row>
    <row r="19" ht="19.5" customHeight="1">
      <c r="A19" s="23"/>
      <c r="B19" s="23"/>
      <c r="C19" s="23"/>
      <c r="D19" s="23"/>
      <c r="E19" s="23"/>
      <c r="F19" s="23"/>
      <c r="G19" s="23"/>
      <c r="H19" s="58" t="s">
        <v>33</v>
      </c>
      <c r="I19" s="54"/>
      <c r="J19" s="61" t="str">
        <f>Summary!E8</f>
        <v> ₹  2,000.00 </v>
      </c>
      <c r="K19" s="54"/>
      <c r="L19" s="23"/>
      <c r="M19" s="23"/>
    </row>
    <row r="20" ht="19.5" customHeight="1">
      <c r="A20" s="23"/>
      <c r="B20" s="23"/>
      <c r="C20" s="23"/>
      <c r="D20" s="23"/>
      <c r="E20" s="23"/>
      <c r="F20" s="23"/>
      <c r="G20" s="23"/>
      <c r="H20" s="58" t="s">
        <v>34</v>
      </c>
      <c r="I20" s="54"/>
      <c r="J20" s="61" t="str">
        <f>Summary!F8</f>
        <v> ₹  510.00 </v>
      </c>
      <c r="K20" s="54"/>
      <c r="L20" s="23"/>
      <c r="M20" s="23"/>
    </row>
    <row r="21" ht="19.5" customHeight="1">
      <c r="A21" s="23"/>
      <c r="B21" s="23"/>
      <c r="C21" s="23"/>
      <c r="D21" s="23"/>
      <c r="E21" s="23"/>
      <c r="F21" s="23"/>
      <c r="G21" s="23"/>
      <c r="H21" s="58" t="s">
        <v>36</v>
      </c>
      <c r="I21" s="54"/>
      <c r="J21" s="61" t="str">
        <f>Summary!$H$8</f>
        <v> ₹  26,400.00 </v>
      </c>
      <c r="K21" s="54"/>
      <c r="L21" s="23"/>
      <c r="M21" s="23"/>
    </row>
    <row r="22" ht="19.5" customHeight="1">
      <c r="A22" s="23"/>
      <c r="B22" s="23"/>
      <c r="C22" s="23"/>
      <c r="D22" s="23"/>
      <c r="E22" s="23"/>
      <c r="F22" s="23"/>
      <c r="G22" s="23"/>
      <c r="H22" s="59" t="s">
        <v>44</v>
      </c>
      <c r="I22" s="54"/>
      <c r="J22" s="62" t="str">
        <f>SUM(J16:J21)</f>
        <v> ₹  42,290.00 </v>
      </c>
      <c r="K22" s="54"/>
      <c r="L22" s="23"/>
      <c r="M22" s="23"/>
    </row>
    <row r="23" ht="14.25" customHeight="1">
      <c r="A23" s="23"/>
      <c r="B23" s="23"/>
      <c r="C23" s="23"/>
      <c r="D23" s="23"/>
      <c r="E23" s="23"/>
      <c r="F23" s="23"/>
      <c r="G23" s="23"/>
      <c r="H23" s="63"/>
      <c r="I23" s="63"/>
      <c r="J23" s="63"/>
      <c r="K23" s="63"/>
      <c r="L23" s="23"/>
      <c r="M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</sheetData>
  <mergeCells count="26">
    <mergeCell ref="J20:K20"/>
    <mergeCell ref="J21:K21"/>
    <mergeCell ref="C15:F15"/>
    <mergeCell ref="A1:L1"/>
    <mergeCell ref="A13:L13"/>
    <mergeCell ref="H15:K15"/>
    <mergeCell ref="I3:K3"/>
    <mergeCell ref="A2:L2"/>
    <mergeCell ref="C16:D16"/>
    <mergeCell ref="C17:D17"/>
    <mergeCell ref="H20:I20"/>
    <mergeCell ref="H19:I19"/>
    <mergeCell ref="E16:F16"/>
    <mergeCell ref="H16:I16"/>
    <mergeCell ref="J16:K16"/>
    <mergeCell ref="H17:I17"/>
    <mergeCell ref="H18:I18"/>
    <mergeCell ref="J17:K17"/>
    <mergeCell ref="J18:K18"/>
    <mergeCell ref="H22:I22"/>
    <mergeCell ref="J22:K22"/>
    <mergeCell ref="C18:D18"/>
    <mergeCell ref="E18:F18"/>
    <mergeCell ref="H21:I21"/>
    <mergeCell ref="E17:F17"/>
    <mergeCell ref="J19:K19"/>
  </mergeCells>
  <dataValidations>
    <dataValidation type="list" allowBlank="1" showErrorMessage="1" sqref="L3">
      <formula1>"Yes,No"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9.86"/>
    <col customWidth="1" min="3" max="18" width="6.57"/>
  </cols>
  <sheetData>
    <row r="1" ht="30.0" customHeight="1">
      <c r="A1" s="64" t="str">
        <f>'School Fees'!A1</f>
        <v>राजकीय उच्च माध्यमिक विद्यालय, रूपपुरा (कुचामन सिटी)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6"/>
    </row>
    <row r="2" ht="24.0" customHeight="1">
      <c r="A2" s="65" t="s">
        <v>45</v>
      </c>
    </row>
    <row r="3" ht="19.5" customHeight="1">
      <c r="A3" s="66" t="s">
        <v>26</v>
      </c>
      <c r="B3" s="67" t="s">
        <v>46</v>
      </c>
      <c r="C3" s="68" t="s">
        <v>47</v>
      </c>
      <c r="D3" s="53"/>
      <c r="E3" s="53"/>
      <c r="F3" s="54"/>
      <c r="G3" s="68" t="s">
        <v>48</v>
      </c>
      <c r="H3" s="53"/>
      <c r="I3" s="53"/>
      <c r="J3" s="54"/>
      <c r="K3" s="68" t="s">
        <v>49</v>
      </c>
      <c r="L3" s="53"/>
      <c r="M3" s="53"/>
      <c r="N3" s="54"/>
      <c r="O3" s="68" t="s">
        <v>50</v>
      </c>
      <c r="P3" s="53"/>
      <c r="Q3" s="53"/>
      <c r="R3" s="54"/>
    </row>
    <row r="4" ht="19.5" customHeight="1">
      <c r="A4" s="69"/>
      <c r="B4" s="69"/>
      <c r="C4" s="68" t="s">
        <v>51</v>
      </c>
      <c r="D4" s="54"/>
      <c r="E4" s="68" t="s">
        <v>52</v>
      </c>
      <c r="F4" s="54"/>
      <c r="G4" s="68" t="s">
        <v>51</v>
      </c>
      <c r="H4" s="54"/>
      <c r="I4" s="68" t="s">
        <v>52</v>
      </c>
      <c r="J4" s="54"/>
      <c r="K4" s="68" t="s">
        <v>51</v>
      </c>
      <c r="L4" s="54"/>
      <c r="M4" s="68" t="s">
        <v>52</v>
      </c>
      <c r="N4" s="54"/>
      <c r="O4" s="68" t="s">
        <v>51</v>
      </c>
      <c r="P4" s="54"/>
      <c r="Q4" s="68" t="s">
        <v>52</v>
      </c>
      <c r="R4" s="54"/>
    </row>
    <row r="5" ht="19.5" customHeight="1">
      <c r="A5" s="70"/>
      <c r="B5" s="70"/>
      <c r="C5" s="71" t="s">
        <v>53</v>
      </c>
      <c r="D5" s="71" t="s">
        <v>54</v>
      </c>
      <c r="E5" s="71" t="s">
        <v>53</v>
      </c>
      <c r="F5" s="71" t="s">
        <v>54</v>
      </c>
      <c r="G5" s="71" t="s">
        <v>53</v>
      </c>
      <c r="H5" s="71" t="s">
        <v>54</v>
      </c>
      <c r="I5" s="71" t="s">
        <v>53</v>
      </c>
      <c r="J5" s="71" t="s">
        <v>54</v>
      </c>
      <c r="K5" s="71" t="s">
        <v>53</v>
      </c>
      <c r="L5" s="71" t="s">
        <v>54</v>
      </c>
      <c r="M5" s="71" t="s">
        <v>53</v>
      </c>
      <c r="N5" s="71" t="s">
        <v>54</v>
      </c>
      <c r="O5" s="71" t="s">
        <v>53</v>
      </c>
      <c r="P5" s="71" t="s">
        <v>54</v>
      </c>
      <c r="Q5" s="71" t="s">
        <v>53</v>
      </c>
      <c r="R5" s="71" t="s">
        <v>54</v>
      </c>
    </row>
    <row r="6" ht="21.75" customHeight="1">
      <c r="A6" s="72">
        <v>1.0</v>
      </c>
      <c r="B6" s="73" t="s">
        <v>31</v>
      </c>
      <c r="C6" s="74">
        <v>200.0</v>
      </c>
      <c r="D6" s="74">
        <v>200.0</v>
      </c>
      <c r="E6" s="74">
        <v>100.0</v>
      </c>
      <c r="F6" s="74">
        <v>100.0</v>
      </c>
      <c r="G6" s="74">
        <v>200.0</v>
      </c>
      <c r="H6" s="74">
        <v>200.0</v>
      </c>
      <c r="I6" s="74">
        <v>100.0</v>
      </c>
      <c r="J6" s="74">
        <v>100.0</v>
      </c>
      <c r="K6" s="74">
        <v>300.0</v>
      </c>
      <c r="L6" s="74">
        <v>300.0</v>
      </c>
      <c r="M6" s="74">
        <v>150.0</v>
      </c>
      <c r="N6" s="74">
        <v>150.0</v>
      </c>
      <c r="O6" s="74">
        <v>300.0</v>
      </c>
      <c r="P6" s="74">
        <v>300.0</v>
      </c>
      <c r="Q6" s="74">
        <v>150.0</v>
      </c>
      <c r="R6" s="74">
        <v>150.0</v>
      </c>
    </row>
    <row r="7" ht="21.75" customHeight="1">
      <c r="A7" s="72">
        <v>2.0</v>
      </c>
      <c r="B7" s="73" t="s">
        <v>32</v>
      </c>
      <c r="C7" s="74">
        <v>50.0</v>
      </c>
      <c r="D7" s="74">
        <v>50.0</v>
      </c>
      <c r="E7" s="74">
        <v>50.0</v>
      </c>
      <c r="F7" s="74">
        <v>50.0</v>
      </c>
      <c r="G7" s="74">
        <v>50.0</v>
      </c>
      <c r="H7" s="74">
        <v>50.0</v>
      </c>
      <c r="I7" s="74">
        <v>50.0</v>
      </c>
      <c r="J7" s="74">
        <v>50.0</v>
      </c>
      <c r="K7" s="74"/>
      <c r="L7" s="74"/>
      <c r="M7" s="74"/>
      <c r="N7" s="74"/>
      <c r="O7" s="74"/>
      <c r="P7" s="74"/>
      <c r="Q7" s="74"/>
      <c r="R7" s="74"/>
    </row>
    <row r="8" ht="21.75" customHeight="1">
      <c r="A8" s="72">
        <v>3.0</v>
      </c>
      <c r="B8" s="73" t="s">
        <v>33</v>
      </c>
      <c r="C8" s="74"/>
      <c r="D8" s="74"/>
      <c r="E8" s="74"/>
      <c r="F8" s="74"/>
      <c r="G8" s="74"/>
      <c r="H8" s="74"/>
      <c r="I8" s="74"/>
      <c r="J8" s="74"/>
      <c r="K8" s="74" t="str">
        <f>IF('School Fees'!$L$3="Yes",100,"")</f>
        <v>100</v>
      </c>
      <c r="L8" s="74" t="str">
        <f>IF('School Fees'!$L$3="Yes",100,"")</f>
        <v>100</v>
      </c>
      <c r="M8" s="74" t="str">
        <f>IF('School Fees'!$L$3="Yes",100,"")</f>
        <v>100</v>
      </c>
      <c r="N8" s="74" t="str">
        <f>IF('School Fees'!$L$3="Yes",100,"")</f>
        <v>100</v>
      </c>
      <c r="O8" s="74" t="str">
        <f>IF('School Fees'!$L$3="Yes",100,"")</f>
        <v>100</v>
      </c>
      <c r="P8" s="74" t="str">
        <f>IF('School Fees'!$L$3="Yes",100,"")</f>
        <v>100</v>
      </c>
      <c r="Q8" s="74" t="str">
        <f>IF('School Fees'!$L$3="Yes",100,"")</f>
        <v>100</v>
      </c>
      <c r="R8" s="74" t="str">
        <f>IF('School Fees'!$L$3="Yes",100,"")</f>
        <v>100</v>
      </c>
    </row>
    <row r="9" ht="21.75" customHeight="1">
      <c r="A9" s="72">
        <v>4.0</v>
      </c>
      <c r="B9" s="73" t="s">
        <v>34</v>
      </c>
      <c r="C9" s="74">
        <v>10.0</v>
      </c>
      <c r="D9" s="74">
        <v>5.0</v>
      </c>
      <c r="E9" s="74">
        <v>10.0</v>
      </c>
      <c r="F9" s="74">
        <v>5.0</v>
      </c>
      <c r="G9" s="74">
        <v>10.0</v>
      </c>
      <c r="H9" s="74">
        <v>5.0</v>
      </c>
      <c r="I9" s="74">
        <v>10.0</v>
      </c>
      <c r="J9" s="74">
        <v>5.0</v>
      </c>
      <c r="K9" s="74">
        <v>10.0</v>
      </c>
      <c r="L9" s="74">
        <v>5.0</v>
      </c>
      <c r="M9" s="74">
        <v>10.0</v>
      </c>
      <c r="N9" s="74">
        <v>5.0</v>
      </c>
      <c r="O9" s="74">
        <v>10.0</v>
      </c>
      <c r="P9" s="74">
        <v>5.0</v>
      </c>
      <c r="Q9" s="74">
        <v>10.0</v>
      </c>
      <c r="R9" s="74">
        <v>5.0</v>
      </c>
    </row>
    <row r="10" ht="21.75" customHeight="1">
      <c r="A10" s="72">
        <v>5.0</v>
      </c>
      <c r="B10" s="73" t="s">
        <v>35</v>
      </c>
      <c r="C10" s="74">
        <v>5.0</v>
      </c>
      <c r="D10" s="74">
        <v>5.0</v>
      </c>
      <c r="E10" s="74">
        <v>5.0</v>
      </c>
      <c r="F10" s="74">
        <v>5.0</v>
      </c>
      <c r="G10" s="74">
        <v>5.0</v>
      </c>
      <c r="H10" s="74">
        <v>5.0</v>
      </c>
      <c r="I10" s="74">
        <v>5.0</v>
      </c>
      <c r="J10" s="74">
        <v>5.0</v>
      </c>
      <c r="K10" s="74">
        <v>5.0</v>
      </c>
      <c r="L10" s="74">
        <v>5.0</v>
      </c>
      <c r="M10" s="74">
        <v>5.0</v>
      </c>
      <c r="N10" s="74">
        <v>5.0</v>
      </c>
      <c r="O10" s="74">
        <v>5.0</v>
      </c>
      <c r="P10" s="74">
        <v>5.0</v>
      </c>
      <c r="Q10" s="74">
        <v>5.0</v>
      </c>
      <c r="R10" s="74">
        <v>5.0</v>
      </c>
    </row>
    <row r="11" ht="21.75" customHeight="1">
      <c r="A11" s="72">
        <v>6.0</v>
      </c>
      <c r="B11" s="73" t="s">
        <v>36</v>
      </c>
      <c r="C11" s="74" t="str">
        <f>'School Fees'!$K$6</f>
        <v>400</v>
      </c>
      <c r="D11" s="74" t="str">
        <f>'School Fees'!$K$6</f>
        <v>400</v>
      </c>
      <c r="E11" s="74" t="str">
        <f>'School Fees'!$K$6</f>
        <v>400</v>
      </c>
      <c r="F11" s="74" t="str">
        <f>'School Fees'!$K$6</f>
        <v>400</v>
      </c>
      <c r="G11" s="74" t="str">
        <f>'School Fees'!$K$7</f>
        <v>400</v>
      </c>
      <c r="H11" s="74" t="str">
        <f>'School Fees'!$K$7</f>
        <v>400</v>
      </c>
      <c r="I11" s="74" t="str">
        <f>'School Fees'!$K$7</f>
        <v>400</v>
      </c>
      <c r="J11" s="74" t="str">
        <f>'School Fees'!$K$7</f>
        <v>400</v>
      </c>
      <c r="K11" s="74" t="str">
        <f>'School Fees'!$K$8</f>
        <v>400</v>
      </c>
      <c r="L11" s="74" t="str">
        <f>'School Fees'!$K$8</f>
        <v>400</v>
      </c>
      <c r="M11" s="74" t="str">
        <f>'School Fees'!$K$8</f>
        <v>400</v>
      </c>
      <c r="N11" s="74" t="str">
        <f>'School Fees'!$K$8</f>
        <v>400</v>
      </c>
      <c r="O11" s="74" t="str">
        <f>'School Fees'!$K$9</f>
        <v>400</v>
      </c>
      <c r="P11" s="74" t="str">
        <f>'School Fees'!$K$9</f>
        <v>400</v>
      </c>
      <c r="Q11" s="74" t="str">
        <f>'School Fees'!$K$9</f>
        <v>400</v>
      </c>
      <c r="R11" s="74" t="str">
        <f>'School Fees'!$K$9</f>
        <v>400</v>
      </c>
    </row>
    <row r="12" ht="21.75" customHeight="1">
      <c r="A12" s="72">
        <v>7.0</v>
      </c>
      <c r="B12" s="73" t="s">
        <v>43</v>
      </c>
      <c r="C12" s="74">
        <v>10.0</v>
      </c>
      <c r="D12" s="74">
        <v>10.0</v>
      </c>
      <c r="E12" s="74">
        <v>10.0</v>
      </c>
      <c r="F12" s="74">
        <v>10.0</v>
      </c>
      <c r="G12" s="74">
        <v>10.0</v>
      </c>
      <c r="H12" s="74">
        <v>10.0</v>
      </c>
      <c r="I12" s="74">
        <v>10.0</v>
      </c>
      <c r="J12" s="74">
        <v>10.0</v>
      </c>
      <c r="K12" s="74">
        <v>10.0</v>
      </c>
      <c r="L12" s="74">
        <v>10.0</v>
      </c>
      <c r="M12" s="74">
        <v>10.0</v>
      </c>
      <c r="N12" s="74">
        <v>10.0</v>
      </c>
      <c r="O12" s="74">
        <v>10.0</v>
      </c>
      <c r="P12" s="74">
        <v>10.0</v>
      </c>
      <c r="Q12" s="74">
        <v>10.0</v>
      </c>
      <c r="R12" s="74">
        <v>10.0</v>
      </c>
    </row>
    <row r="13" ht="21.75" customHeight="1">
      <c r="A13" s="72">
        <v>8.0</v>
      </c>
      <c r="B13" s="73" t="s">
        <v>30</v>
      </c>
      <c r="C13" s="74">
        <v>5.0</v>
      </c>
      <c r="D13" s="74">
        <v>5.0</v>
      </c>
      <c r="E13" s="74">
        <v>5.0</v>
      </c>
      <c r="F13" s="74">
        <v>5.0</v>
      </c>
      <c r="G13" s="74">
        <v>5.0</v>
      </c>
      <c r="H13" s="74">
        <v>5.0</v>
      </c>
      <c r="I13" s="74">
        <v>5.0</v>
      </c>
      <c r="J13" s="74">
        <v>5.0</v>
      </c>
      <c r="K13" s="74">
        <v>5.0</v>
      </c>
      <c r="L13" s="74">
        <v>5.0</v>
      </c>
      <c r="M13" s="74">
        <v>5.0</v>
      </c>
      <c r="N13" s="74">
        <v>5.0</v>
      </c>
      <c r="O13" s="74">
        <v>5.0</v>
      </c>
      <c r="P13" s="74">
        <v>5.0</v>
      </c>
      <c r="Q13" s="74">
        <v>5.0</v>
      </c>
      <c r="R13" s="74">
        <v>5.0</v>
      </c>
    </row>
    <row r="14" ht="30.0" customHeight="1">
      <c r="A14" s="75" t="s">
        <v>55</v>
      </c>
      <c r="B14" s="76"/>
      <c r="C14" s="77" t="str">
        <f t="shared" ref="C14:R14" si="1">SUM(C6:C13)</f>
        <v>680</v>
      </c>
      <c r="D14" s="77" t="str">
        <f t="shared" si="1"/>
        <v>675</v>
      </c>
      <c r="E14" s="77" t="str">
        <f t="shared" si="1"/>
        <v>580</v>
      </c>
      <c r="F14" s="77" t="str">
        <f t="shared" si="1"/>
        <v>575</v>
      </c>
      <c r="G14" s="77" t="str">
        <f t="shared" si="1"/>
        <v>680</v>
      </c>
      <c r="H14" s="77" t="str">
        <f t="shared" si="1"/>
        <v>675</v>
      </c>
      <c r="I14" s="77" t="str">
        <f t="shared" si="1"/>
        <v>580</v>
      </c>
      <c r="J14" s="77" t="str">
        <f t="shared" si="1"/>
        <v>575</v>
      </c>
      <c r="K14" s="77" t="str">
        <f t="shared" si="1"/>
        <v>830</v>
      </c>
      <c r="L14" s="77" t="str">
        <f t="shared" si="1"/>
        <v>825</v>
      </c>
      <c r="M14" s="77" t="str">
        <f t="shared" si="1"/>
        <v>680</v>
      </c>
      <c r="N14" s="77" t="str">
        <f t="shared" si="1"/>
        <v>675</v>
      </c>
      <c r="O14" s="77" t="str">
        <f t="shared" si="1"/>
        <v>830</v>
      </c>
      <c r="P14" s="77" t="str">
        <f t="shared" si="1"/>
        <v>825</v>
      </c>
      <c r="Q14" s="77" t="str">
        <f t="shared" si="1"/>
        <v>680</v>
      </c>
      <c r="R14" s="77" t="str">
        <f t="shared" si="1"/>
        <v>675</v>
      </c>
    </row>
    <row r="15" ht="30.0" customHeight="1">
      <c r="A15" s="78" t="s">
        <v>56</v>
      </c>
      <c r="B15" s="76"/>
      <c r="C15" s="79" t="str">
        <f t="shared" ref="C15:R15" si="2">SUM(C6:C12)</f>
        <v>675</v>
      </c>
      <c r="D15" s="79" t="str">
        <f t="shared" si="2"/>
        <v>670</v>
      </c>
      <c r="E15" s="79" t="str">
        <f t="shared" si="2"/>
        <v>575</v>
      </c>
      <c r="F15" s="79" t="str">
        <f t="shared" si="2"/>
        <v>570</v>
      </c>
      <c r="G15" s="79" t="str">
        <f t="shared" si="2"/>
        <v>675</v>
      </c>
      <c r="H15" s="79" t="str">
        <f t="shared" si="2"/>
        <v>670</v>
      </c>
      <c r="I15" s="79" t="str">
        <f t="shared" si="2"/>
        <v>575</v>
      </c>
      <c r="J15" s="79" t="str">
        <f t="shared" si="2"/>
        <v>570</v>
      </c>
      <c r="K15" s="79" t="str">
        <f t="shared" si="2"/>
        <v>825</v>
      </c>
      <c r="L15" s="79" t="str">
        <f t="shared" si="2"/>
        <v>820</v>
      </c>
      <c r="M15" s="79" t="str">
        <f t="shared" si="2"/>
        <v>675</v>
      </c>
      <c r="N15" s="79" t="str">
        <f t="shared" si="2"/>
        <v>670</v>
      </c>
      <c r="O15" s="79" t="str">
        <f t="shared" si="2"/>
        <v>825</v>
      </c>
      <c r="P15" s="79" t="str">
        <f t="shared" si="2"/>
        <v>820</v>
      </c>
      <c r="Q15" s="79" t="str">
        <f t="shared" si="2"/>
        <v>675</v>
      </c>
      <c r="R15" s="79" t="str">
        <f t="shared" si="2"/>
        <v>670</v>
      </c>
    </row>
    <row r="16" ht="30.0" customHeight="1">
      <c r="A16" s="78" t="s">
        <v>57</v>
      </c>
      <c r="B16" s="76"/>
      <c r="C16" s="80" t="str">
        <f t="shared" ref="C16:R16" si="3">SUM(C6:C11)</f>
        <v>665</v>
      </c>
      <c r="D16" s="80" t="str">
        <f t="shared" si="3"/>
        <v>660</v>
      </c>
      <c r="E16" s="80" t="str">
        <f t="shared" si="3"/>
        <v>565</v>
      </c>
      <c r="F16" s="80" t="str">
        <f t="shared" si="3"/>
        <v>560</v>
      </c>
      <c r="G16" s="80" t="str">
        <f t="shared" si="3"/>
        <v>665</v>
      </c>
      <c r="H16" s="80" t="str">
        <f t="shared" si="3"/>
        <v>660</v>
      </c>
      <c r="I16" s="80" t="str">
        <f t="shared" si="3"/>
        <v>565</v>
      </c>
      <c r="J16" s="80" t="str">
        <f t="shared" si="3"/>
        <v>560</v>
      </c>
      <c r="K16" s="80" t="str">
        <f t="shared" si="3"/>
        <v>815</v>
      </c>
      <c r="L16" s="80" t="str">
        <f t="shared" si="3"/>
        <v>810</v>
      </c>
      <c r="M16" s="80" t="str">
        <f t="shared" si="3"/>
        <v>665</v>
      </c>
      <c r="N16" s="80" t="str">
        <f t="shared" si="3"/>
        <v>660</v>
      </c>
      <c r="O16" s="80" t="str">
        <f t="shared" si="3"/>
        <v>815</v>
      </c>
      <c r="P16" s="80" t="str">
        <f t="shared" si="3"/>
        <v>810</v>
      </c>
      <c r="Q16" s="80" t="str">
        <f t="shared" si="3"/>
        <v>665</v>
      </c>
      <c r="R16" s="80" t="str">
        <f t="shared" si="3"/>
        <v>660</v>
      </c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ht="15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</sheetData>
  <mergeCells count="19">
    <mergeCell ref="K4:L4"/>
    <mergeCell ref="M4:N4"/>
    <mergeCell ref="O4:P4"/>
    <mergeCell ref="Q4:R4"/>
    <mergeCell ref="C3:F3"/>
    <mergeCell ref="C4:D4"/>
    <mergeCell ref="E4:F4"/>
    <mergeCell ref="G3:J3"/>
    <mergeCell ref="G4:H4"/>
    <mergeCell ref="I4:J4"/>
    <mergeCell ref="B3:B5"/>
    <mergeCell ref="A3:A5"/>
    <mergeCell ref="A1:R1"/>
    <mergeCell ref="A2:R2"/>
    <mergeCell ref="A14:B14"/>
    <mergeCell ref="A16:B16"/>
    <mergeCell ref="A15:B15"/>
    <mergeCell ref="K3:N3"/>
    <mergeCell ref="O3:R3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0"/>
  <cols>
    <col customWidth="1" min="1" max="1" width="5.43"/>
    <col customWidth="1" min="2" max="2" width="7.57"/>
    <col customWidth="1" min="3" max="3" width="6.0"/>
    <col customWidth="1" min="4" max="4" width="10.43"/>
    <col customWidth="1" min="5" max="5" width="25.86"/>
    <col customWidth="1" min="6" max="6" width="10.57"/>
    <col customWidth="1" min="7" max="7" width="25.0"/>
    <col customWidth="1" min="8" max="8" width="21.14"/>
    <col customWidth="1" min="9" max="9" width="7.71"/>
    <col customWidth="1" min="10" max="10" width="10.43"/>
    <col customWidth="1" min="11" max="11" width="11.43"/>
    <col customWidth="1" min="12" max="12" width="16.57"/>
    <col customWidth="1" min="13" max="13" width="24.71"/>
    <col customWidth="1" min="14" max="14" width="24.14"/>
    <col customWidth="1" min="15" max="15" width="8.86"/>
    <col customWidth="1" min="16" max="16" width="8.29"/>
    <col customWidth="1" min="17" max="17" width="19.29"/>
    <col customWidth="1" min="18" max="18" width="33.0"/>
    <col customWidth="1" min="19" max="19" width="17.86"/>
    <col customWidth="1" min="20" max="20" width="20.29"/>
    <col customWidth="1" min="21" max="21" width="16.57"/>
    <col customWidth="1" min="22" max="22" width="31.71"/>
    <col customWidth="1" min="23" max="23" width="36.57"/>
    <col customWidth="1" min="24" max="24" width="22.57"/>
    <col customWidth="1" min="25" max="25" width="12.43"/>
    <col customWidth="1" min="26" max="26" width="10.0"/>
    <col customWidth="1" min="27" max="27" width="14.71"/>
    <col customWidth="1" min="28" max="28" width="23.57"/>
    <col customWidth="1" min="29" max="29" width="20.0"/>
    <col customWidth="1" min="30" max="30" width="20.14"/>
  </cols>
  <sheetData>
    <row r="1">
      <c r="A1" s="81" t="s">
        <v>58</v>
      </c>
      <c r="B1" s="81" t="s">
        <v>59</v>
      </c>
      <c r="C1" s="81" t="s">
        <v>60</v>
      </c>
      <c r="D1" s="81" t="s">
        <v>61</v>
      </c>
      <c r="E1" s="81" t="s">
        <v>62</v>
      </c>
      <c r="F1" s="81" t="s">
        <v>63</v>
      </c>
      <c r="G1" s="81" t="s">
        <v>64</v>
      </c>
      <c r="H1" s="81" t="s">
        <v>65</v>
      </c>
      <c r="I1" s="81" t="s">
        <v>66</v>
      </c>
      <c r="J1" s="81" t="s">
        <v>67</v>
      </c>
      <c r="K1" s="81" t="s">
        <v>68</v>
      </c>
      <c r="L1" s="81" t="s">
        <v>69</v>
      </c>
      <c r="M1" s="81" t="s">
        <v>70</v>
      </c>
      <c r="N1" s="81" t="s">
        <v>71</v>
      </c>
      <c r="O1" s="81" t="s">
        <v>72</v>
      </c>
      <c r="P1" s="81" t="s">
        <v>73</v>
      </c>
      <c r="Q1" s="81" t="s">
        <v>74</v>
      </c>
      <c r="R1" s="81" t="s">
        <v>75</v>
      </c>
      <c r="S1" s="81" t="s">
        <v>76</v>
      </c>
      <c r="T1" s="81" t="s">
        <v>77</v>
      </c>
      <c r="U1" s="81" t="s">
        <v>78</v>
      </c>
      <c r="V1" s="81" t="s">
        <v>79</v>
      </c>
      <c r="W1" s="81" t="s">
        <v>80</v>
      </c>
      <c r="X1" s="81" t="s">
        <v>81</v>
      </c>
      <c r="Y1" s="81" t="s">
        <v>82</v>
      </c>
      <c r="Z1" s="81" t="s">
        <v>83</v>
      </c>
      <c r="AA1" s="81" t="s">
        <v>84</v>
      </c>
      <c r="AB1" s="81" t="s">
        <v>85</v>
      </c>
      <c r="AC1" s="81" t="s">
        <v>86</v>
      </c>
      <c r="AD1" s="81" t="s">
        <v>87</v>
      </c>
    </row>
    <row r="2">
      <c r="A2" s="82">
        <v>2.0</v>
      </c>
      <c r="B2" s="82" t="s">
        <v>88</v>
      </c>
      <c r="C2" s="82">
        <v>522.0</v>
      </c>
      <c r="D2" s="83">
        <v>43664.0</v>
      </c>
      <c r="E2" s="82" t="s">
        <v>89</v>
      </c>
      <c r="F2" s="82"/>
      <c r="G2" s="82" t="s">
        <v>90</v>
      </c>
      <c r="H2" s="82" t="s">
        <v>91</v>
      </c>
      <c r="I2" s="82" t="s">
        <v>92</v>
      </c>
      <c r="J2" s="83">
        <v>41703.0</v>
      </c>
      <c r="K2" s="82"/>
      <c r="L2" s="82"/>
      <c r="M2" s="82"/>
      <c r="N2" s="82"/>
      <c r="O2" s="82" t="s">
        <v>93</v>
      </c>
      <c r="P2" s="82"/>
      <c r="Q2" s="82"/>
      <c r="R2" s="82" t="s">
        <v>94</v>
      </c>
      <c r="S2" s="82">
        <v>8.140912304E9</v>
      </c>
      <c r="T2" s="82"/>
      <c r="U2" s="82"/>
      <c r="V2" s="82">
        <v>8.955455685E9</v>
      </c>
      <c r="W2" s="82" t="s">
        <v>95</v>
      </c>
      <c r="X2" s="82">
        <v>0.0</v>
      </c>
      <c r="Y2" s="82" t="s">
        <v>96</v>
      </c>
      <c r="Z2" s="82" t="s">
        <v>96</v>
      </c>
      <c r="AA2" s="82"/>
      <c r="AB2" s="82">
        <v>6.0</v>
      </c>
      <c r="AC2" s="82" t="s">
        <v>97</v>
      </c>
      <c r="AD2" s="82">
        <v>1.5</v>
      </c>
    </row>
    <row r="3">
      <c r="A3" s="82">
        <v>2.0</v>
      </c>
      <c r="B3" s="82" t="s">
        <v>88</v>
      </c>
      <c r="C3" s="82">
        <v>513.0</v>
      </c>
      <c r="D3" s="83">
        <v>43657.0</v>
      </c>
      <c r="E3" s="82" t="s">
        <v>98</v>
      </c>
      <c r="F3" s="82"/>
      <c r="G3" s="82" t="s">
        <v>99</v>
      </c>
      <c r="H3" s="82" t="s">
        <v>100</v>
      </c>
      <c r="I3" s="82" t="s">
        <v>101</v>
      </c>
      <c r="J3" s="83">
        <v>42003.0</v>
      </c>
      <c r="K3" s="82"/>
      <c r="L3" s="82"/>
      <c r="M3" s="82"/>
      <c r="N3" s="82"/>
      <c r="O3" s="82" t="s">
        <v>93</v>
      </c>
      <c r="P3" s="82"/>
      <c r="Q3" s="82"/>
      <c r="R3" s="82" t="s">
        <v>94</v>
      </c>
      <c r="S3" s="82">
        <v>8.140912304E9</v>
      </c>
      <c r="T3" s="82"/>
      <c r="U3" s="82"/>
      <c r="V3" s="82">
        <v>9.414422651E9</v>
      </c>
      <c r="W3" s="82" t="s">
        <v>95</v>
      </c>
      <c r="X3" s="82">
        <v>0.0</v>
      </c>
      <c r="Y3" s="82" t="s">
        <v>96</v>
      </c>
      <c r="Z3" s="82" t="s">
        <v>96</v>
      </c>
      <c r="AA3" s="82"/>
      <c r="AB3" s="82">
        <v>6.0</v>
      </c>
      <c r="AC3" s="82" t="s">
        <v>97</v>
      </c>
      <c r="AD3" s="82">
        <v>0.0</v>
      </c>
    </row>
    <row r="4">
      <c r="A4" s="82">
        <v>2.0</v>
      </c>
      <c r="B4" s="82" t="s">
        <v>88</v>
      </c>
      <c r="C4" s="82">
        <v>525.0</v>
      </c>
      <c r="D4" s="83">
        <v>43664.0</v>
      </c>
      <c r="E4" s="82" t="s">
        <v>102</v>
      </c>
      <c r="F4" s="82"/>
      <c r="G4" s="82" t="s">
        <v>103</v>
      </c>
      <c r="H4" s="82" t="s">
        <v>104</v>
      </c>
      <c r="I4" s="82" t="s">
        <v>101</v>
      </c>
      <c r="J4" s="83">
        <v>41836.0</v>
      </c>
      <c r="K4" s="82"/>
      <c r="L4" s="82"/>
      <c r="M4" s="82"/>
      <c r="N4" s="82"/>
      <c r="O4" s="82" t="s">
        <v>93</v>
      </c>
      <c r="P4" s="82"/>
      <c r="Q4" s="82"/>
      <c r="R4" s="82" t="s">
        <v>94</v>
      </c>
      <c r="S4" s="82">
        <v>8.140912304E9</v>
      </c>
      <c r="T4" s="82"/>
      <c r="U4" s="82"/>
      <c r="V4" s="82">
        <v>9.414422651E9</v>
      </c>
      <c r="W4" s="82" t="s">
        <v>95</v>
      </c>
      <c r="X4" s="82">
        <v>0.0</v>
      </c>
      <c r="Y4" s="82" t="s">
        <v>96</v>
      </c>
      <c r="Z4" s="82" t="s">
        <v>96</v>
      </c>
      <c r="AA4" s="82"/>
      <c r="AB4" s="82">
        <v>6.0</v>
      </c>
      <c r="AC4" s="82" t="s">
        <v>97</v>
      </c>
      <c r="AD4" s="82">
        <v>0.0</v>
      </c>
    </row>
    <row r="5">
      <c r="A5" s="82">
        <v>2.0</v>
      </c>
      <c r="B5" s="82" t="s">
        <v>88</v>
      </c>
      <c r="C5" s="82">
        <v>515.0</v>
      </c>
      <c r="D5" s="83">
        <v>43657.0</v>
      </c>
      <c r="E5" s="82" t="s">
        <v>105</v>
      </c>
      <c r="F5" s="82"/>
      <c r="G5" s="82" t="s">
        <v>106</v>
      </c>
      <c r="H5" s="82" t="s">
        <v>107</v>
      </c>
      <c r="I5" s="82" t="s">
        <v>101</v>
      </c>
      <c r="J5" s="83">
        <v>41807.0</v>
      </c>
      <c r="K5" s="82"/>
      <c r="L5" s="82"/>
      <c r="M5" s="82"/>
      <c r="N5" s="82"/>
      <c r="O5" s="82" t="s">
        <v>93</v>
      </c>
      <c r="P5" s="82"/>
      <c r="Q5" s="82"/>
      <c r="R5" s="82" t="s">
        <v>94</v>
      </c>
      <c r="S5" s="82">
        <v>8.140912304E9</v>
      </c>
      <c r="T5" s="82"/>
      <c r="U5" s="82"/>
      <c r="V5" s="82">
        <v>9.79965421E9</v>
      </c>
      <c r="W5" s="82" t="s">
        <v>95</v>
      </c>
      <c r="X5" s="82">
        <v>0.0</v>
      </c>
      <c r="Y5" s="82" t="s">
        <v>96</v>
      </c>
      <c r="Z5" s="82" t="s">
        <v>96</v>
      </c>
      <c r="AA5" s="82"/>
      <c r="AB5" s="82">
        <v>6.0</v>
      </c>
      <c r="AC5" s="82" t="s">
        <v>97</v>
      </c>
      <c r="AD5" s="82">
        <v>0.0</v>
      </c>
    </row>
    <row r="6">
      <c r="A6" s="82">
        <v>2.0</v>
      </c>
      <c r="B6" s="82" t="s">
        <v>88</v>
      </c>
      <c r="C6" s="82">
        <v>510.0</v>
      </c>
      <c r="D6" s="83">
        <v>43656.0</v>
      </c>
      <c r="E6" s="82" t="s">
        <v>108</v>
      </c>
      <c r="F6" s="82"/>
      <c r="G6" s="82" t="s">
        <v>109</v>
      </c>
      <c r="H6" s="82" t="s">
        <v>110</v>
      </c>
      <c r="I6" s="82" t="s">
        <v>101</v>
      </c>
      <c r="J6" s="83">
        <v>41403.0</v>
      </c>
      <c r="K6" s="82"/>
      <c r="L6" s="82"/>
      <c r="M6" s="82"/>
      <c r="N6" s="82"/>
      <c r="O6" s="82" t="s">
        <v>93</v>
      </c>
      <c r="P6" s="82"/>
      <c r="Q6" s="82"/>
      <c r="R6" s="82" t="s">
        <v>94</v>
      </c>
      <c r="S6" s="82">
        <v>8.140912304E9</v>
      </c>
      <c r="T6" s="82"/>
      <c r="U6" s="82"/>
      <c r="V6" s="82">
        <v>9.92815737E9</v>
      </c>
      <c r="W6" s="82" t="s">
        <v>95</v>
      </c>
      <c r="X6" s="82">
        <v>0.0</v>
      </c>
      <c r="Y6" s="82" t="s">
        <v>96</v>
      </c>
      <c r="Z6" s="82" t="s">
        <v>96</v>
      </c>
      <c r="AA6" s="82"/>
      <c r="AB6" s="82">
        <v>7.0</v>
      </c>
      <c r="AC6" s="82" t="s">
        <v>97</v>
      </c>
      <c r="AD6" s="82">
        <v>0.0</v>
      </c>
    </row>
    <row r="7">
      <c r="A7" s="82">
        <v>2.0</v>
      </c>
      <c r="B7" s="82" t="s">
        <v>88</v>
      </c>
      <c r="C7" s="82">
        <v>514.0</v>
      </c>
      <c r="D7" s="83">
        <v>43657.0</v>
      </c>
      <c r="E7" s="82" t="s">
        <v>111</v>
      </c>
      <c r="F7" s="82"/>
      <c r="G7" s="82" t="s">
        <v>112</v>
      </c>
      <c r="H7" s="82" t="s">
        <v>113</v>
      </c>
      <c r="I7" s="82" t="s">
        <v>101</v>
      </c>
      <c r="J7" s="83">
        <v>42005.0</v>
      </c>
      <c r="K7" s="82"/>
      <c r="L7" s="82"/>
      <c r="M7" s="82"/>
      <c r="N7" s="82"/>
      <c r="O7" s="82" t="s">
        <v>93</v>
      </c>
      <c r="P7" s="82"/>
      <c r="Q7" s="82"/>
      <c r="R7" s="82" t="s">
        <v>94</v>
      </c>
      <c r="S7" s="82">
        <v>8.140912304E9</v>
      </c>
      <c r="T7" s="82"/>
      <c r="U7" s="82"/>
      <c r="V7" s="82">
        <v>9.983931015E9</v>
      </c>
      <c r="W7" s="82" t="s">
        <v>95</v>
      </c>
      <c r="X7" s="82">
        <v>0.0</v>
      </c>
      <c r="Y7" s="82" t="s">
        <v>96</v>
      </c>
      <c r="Z7" s="82" t="s">
        <v>96</v>
      </c>
      <c r="AA7" s="82"/>
      <c r="AB7" s="82">
        <v>5.0</v>
      </c>
      <c r="AC7" s="82" t="s">
        <v>97</v>
      </c>
      <c r="AD7" s="82">
        <v>0.0</v>
      </c>
    </row>
    <row r="8">
      <c r="A8" s="82">
        <v>2.0</v>
      </c>
      <c r="B8" s="82" t="s">
        <v>88</v>
      </c>
      <c r="C8" s="82">
        <v>547.0</v>
      </c>
      <c r="D8" s="82"/>
      <c r="E8" s="82" t="s">
        <v>114</v>
      </c>
      <c r="F8" s="82"/>
      <c r="G8" s="82" t="s">
        <v>115</v>
      </c>
      <c r="H8" s="82" t="s">
        <v>116</v>
      </c>
      <c r="I8" s="82" t="s">
        <v>92</v>
      </c>
      <c r="J8" s="83">
        <v>41917.0</v>
      </c>
      <c r="K8" s="82"/>
      <c r="L8" s="82"/>
      <c r="M8" s="82"/>
      <c r="N8" s="82"/>
      <c r="O8" s="82" t="s">
        <v>117</v>
      </c>
      <c r="P8" s="82"/>
      <c r="Q8" s="82"/>
      <c r="R8" s="82" t="s">
        <v>94</v>
      </c>
      <c r="S8" s="82">
        <v>8.140912304E9</v>
      </c>
      <c r="T8" s="82"/>
      <c r="U8" s="82"/>
      <c r="V8" s="82">
        <v>0.0</v>
      </c>
      <c r="W8" s="82"/>
      <c r="X8" s="82"/>
      <c r="Y8" s="82" t="s">
        <v>96</v>
      </c>
      <c r="Z8" s="82" t="s">
        <v>118</v>
      </c>
      <c r="AA8" s="82"/>
      <c r="AB8" s="82">
        <v>6.0</v>
      </c>
      <c r="AC8" s="82"/>
      <c r="AD8" s="82">
        <v>0.0</v>
      </c>
    </row>
    <row r="9">
      <c r="A9" s="82">
        <v>2.0</v>
      </c>
      <c r="B9" s="82" t="s">
        <v>88</v>
      </c>
      <c r="C9" s="82">
        <v>524.0</v>
      </c>
      <c r="D9" s="83">
        <v>43664.0</v>
      </c>
      <c r="E9" s="82" t="s">
        <v>119</v>
      </c>
      <c r="F9" s="82"/>
      <c r="G9" s="82" t="s">
        <v>120</v>
      </c>
      <c r="H9" s="82" t="s">
        <v>121</v>
      </c>
      <c r="I9" s="82" t="s">
        <v>101</v>
      </c>
      <c r="J9" s="83">
        <v>41634.0</v>
      </c>
      <c r="K9" s="82"/>
      <c r="L9" s="82"/>
      <c r="M9" s="82"/>
      <c r="N9" s="82"/>
      <c r="O9" s="82" t="s">
        <v>93</v>
      </c>
      <c r="P9" s="82"/>
      <c r="Q9" s="82"/>
      <c r="R9" s="82" t="s">
        <v>94</v>
      </c>
      <c r="S9" s="82">
        <v>8.140912304E9</v>
      </c>
      <c r="T9" s="82"/>
      <c r="U9" s="82"/>
      <c r="V9" s="82">
        <v>9.414422651E9</v>
      </c>
      <c r="W9" s="82" t="s">
        <v>95</v>
      </c>
      <c r="X9" s="82">
        <v>0.0</v>
      </c>
      <c r="Y9" s="82" t="s">
        <v>96</v>
      </c>
      <c r="Z9" s="82" t="s">
        <v>96</v>
      </c>
      <c r="AA9" s="82"/>
      <c r="AB9" s="82">
        <v>7.0</v>
      </c>
      <c r="AC9" s="82" t="s">
        <v>97</v>
      </c>
      <c r="AD9" s="82">
        <v>0.0</v>
      </c>
    </row>
    <row r="10">
      <c r="A10" s="82">
        <v>3.0</v>
      </c>
      <c r="B10" s="82" t="s">
        <v>88</v>
      </c>
      <c r="C10" s="82">
        <v>536.0</v>
      </c>
      <c r="D10" s="83">
        <v>43669.0</v>
      </c>
      <c r="E10" s="82" t="s">
        <v>122</v>
      </c>
      <c r="F10" s="82"/>
      <c r="G10" s="82" t="s">
        <v>123</v>
      </c>
      <c r="H10" s="82" t="s">
        <v>124</v>
      </c>
      <c r="I10" s="82" t="s">
        <v>101</v>
      </c>
      <c r="J10" s="83">
        <v>41639.0</v>
      </c>
      <c r="K10" s="82"/>
      <c r="L10" s="82"/>
      <c r="M10" s="82"/>
      <c r="N10" s="82"/>
      <c r="O10" s="82" t="s">
        <v>125</v>
      </c>
      <c r="P10" s="82"/>
      <c r="Q10" s="82"/>
      <c r="R10" s="82" t="s">
        <v>94</v>
      </c>
      <c r="S10" s="82">
        <v>8.140912304E9</v>
      </c>
      <c r="T10" s="82"/>
      <c r="U10" s="82"/>
      <c r="V10" s="82">
        <v>9.414422651E9</v>
      </c>
      <c r="W10" s="82" t="s">
        <v>95</v>
      </c>
      <c r="X10" s="82">
        <v>0.0</v>
      </c>
      <c r="Y10" s="82" t="s">
        <v>96</v>
      </c>
      <c r="Z10" s="82" t="s">
        <v>96</v>
      </c>
      <c r="AA10" s="82"/>
      <c r="AB10" s="82">
        <v>7.0</v>
      </c>
      <c r="AC10" s="82" t="s">
        <v>97</v>
      </c>
      <c r="AD10" s="82">
        <v>0.0</v>
      </c>
    </row>
    <row r="11">
      <c r="A11" s="82">
        <v>3.0</v>
      </c>
      <c r="B11" s="82" t="s">
        <v>88</v>
      </c>
      <c r="C11" s="82">
        <v>416.0</v>
      </c>
      <c r="D11" s="83">
        <v>43279.0</v>
      </c>
      <c r="E11" s="82" t="s">
        <v>126</v>
      </c>
      <c r="F11" s="82"/>
      <c r="G11" s="82" t="s">
        <v>127</v>
      </c>
      <c r="H11" s="82" t="s">
        <v>128</v>
      </c>
      <c r="I11" s="82" t="s">
        <v>92</v>
      </c>
      <c r="J11" s="83">
        <v>41537.0</v>
      </c>
      <c r="K11" s="82"/>
      <c r="L11" s="82"/>
      <c r="M11" s="82"/>
      <c r="N11" s="82"/>
      <c r="O11" s="82" t="s">
        <v>93</v>
      </c>
      <c r="P11" s="82" t="s">
        <v>129</v>
      </c>
      <c r="Q11" s="82"/>
      <c r="R11" s="82" t="s">
        <v>94</v>
      </c>
      <c r="S11" s="82">
        <v>8.140912304E9</v>
      </c>
      <c r="T11" s="82"/>
      <c r="U11" s="82"/>
      <c r="V11" s="82">
        <v>7.742036479E9</v>
      </c>
      <c r="W11" s="82" t="s">
        <v>130</v>
      </c>
      <c r="X11" s="82">
        <v>0.0</v>
      </c>
      <c r="Y11" s="82" t="s">
        <v>96</v>
      </c>
      <c r="Z11" s="82" t="s">
        <v>96</v>
      </c>
      <c r="AA11" s="82" t="s">
        <v>131</v>
      </c>
      <c r="AB11" s="82">
        <v>7.0</v>
      </c>
      <c r="AC11" s="82" t="s">
        <v>97</v>
      </c>
      <c r="AD11" s="82">
        <v>0.0</v>
      </c>
    </row>
    <row r="12">
      <c r="A12" s="82">
        <v>3.0</v>
      </c>
      <c r="B12" s="82" t="s">
        <v>88</v>
      </c>
      <c r="C12" s="82">
        <v>445.0</v>
      </c>
      <c r="D12" s="83">
        <v>43292.0</v>
      </c>
      <c r="E12" s="82" t="s">
        <v>132</v>
      </c>
      <c r="F12" s="82"/>
      <c r="G12" s="82" t="s">
        <v>133</v>
      </c>
      <c r="H12" s="82" t="s">
        <v>134</v>
      </c>
      <c r="I12" s="82" t="s">
        <v>101</v>
      </c>
      <c r="J12" s="83">
        <v>41537.0</v>
      </c>
      <c r="K12" s="82"/>
      <c r="L12" s="82"/>
      <c r="M12" s="82"/>
      <c r="N12" s="82"/>
      <c r="O12" s="82" t="s">
        <v>117</v>
      </c>
      <c r="P12" s="82" t="s">
        <v>129</v>
      </c>
      <c r="Q12" s="82"/>
      <c r="R12" s="82" t="s">
        <v>94</v>
      </c>
      <c r="S12" s="82">
        <v>8.140912304E9</v>
      </c>
      <c r="T12" s="82"/>
      <c r="U12" s="82"/>
      <c r="V12" s="82">
        <v>9.660623146E9</v>
      </c>
      <c r="W12" s="82" t="s">
        <v>95</v>
      </c>
      <c r="X12" s="82">
        <v>0.0</v>
      </c>
      <c r="Y12" s="82" t="s">
        <v>96</v>
      </c>
      <c r="Z12" s="82" t="s">
        <v>96</v>
      </c>
      <c r="AA12" s="82" t="s">
        <v>131</v>
      </c>
      <c r="AB12" s="82">
        <v>7.0</v>
      </c>
      <c r="AC12" s="82" t="s">
        <v>97</v>
      </c>
      <c r="AD12" s="82">
        <v>1.3</v>
      </c>
    </row>
    <row r="13">
      <c r="A13" s="82">
        <v>3.0</v>
      </c>
      <c r="B13" s="82" t="s">
        <v>88</v>
      </c>
      <c r="C13" s="82">
        <v>432.0</v>
      </c>
      <c r="D13" s="83">
        <v>43290.0</v>
      </c>
      <c r="E13" s="82" t="s">
        <v>135</v>
      </c>
      <c r="F13" s="82"/>
      <c r="G13" s="82" t="s">
        <v>136</v>
      </c>
      <c r="H13" s="82" t="s">
        <v>137</v>
      </c>
      <c r="I13" s="82" t="s">
        <v>92</v>
      </c>
      <c r="J13" s="83">
        <v>41456.0</v>
      </c>
      <c r="K13" s="82"/>
      <c r="L13" s="82"/>
      <c r="M13" s="82"/>
      <c r="N13" s="82"/>
      <c r="O13" s="82" t="s">
        <v>93</v>
      </c>
      <c r="P13" s="82" t="s">
        <v>129</v>
      </c>
      <c r="Q13" s="82"/>
      <c r="R13" s="82" t="s">
        <v>94</v>
      </c>
      <c r="S13" s="82">
        <v>8.140912304E9</v>
      </c>
      <c r="T13" s="82"/>
      <c r="U13" s="82"/>
      <c r="V13" s="82">
        <v>9.414422651E9</v>
      </c>
      <c r="W13" s="82" t="s">
        <v>138</v>
      </c>
      <c r="X13" s="82">
        <v>0.0</v>
      </c>
      <c r="Y13" s="82" t="s">
        <v>96</v>
      </c>
      <c r="Z13" s="82" t="s">
        <v>96</v>
      </c>
      <c r="AA13" s="82" t="s">
        <v>131</v>
      </c>
      <c r="AB13" s="82">
        <v>7.0</v>
      </c>
      <c r="AC13" s="82" t="s">
        <v>97</v>
      </c>
      <c r="AD13" s="82">
        <v>0.0</v>
      </c>
    </row>
    <row r="14">
      <c r="A14" s="82">
        <v>3.0</v>
      </c>
      <c r="B14" s="82" t="s">
        <v>88</v>
      </c>
      <c r="C14" s="82">
        <v>431.0</v>
      </c>
      <c r="D14" s="83">
        <v>43290.0</v>
      </c>
      <c r="E14" s="82" t="s">
        <v>139</v>
      </c>
      <c r="F14" s="82"/>
      <c r="G14" s="82" t="s">
        <v>140</v>
      </c>
      <c r="H14" s="82" t="s">
        <v>141</v>
      </c>
      <c r="I14" s="82" t="s">
        <v>101</v>
      </c>
      <c r="J14" s="83">
        <v>41469.0</v>
      </c>
      <c r="K14" s="82"/>
      <c r="L14" s="82"/>
      <c r="M14" s="82"/>
      <c r="N14" s="82"/>
      <c r="O14" s="82" t="s">
        <v>117</v>
      </c>
      <c r="P14" s="82" t="s">
        <v>129</v>
      </c>
      <c r="Q14" s="82"/>
      <c r="R14" s="82" t="s">
        <v>94</v>
      </c>
      <c r="S14" s="82">
        <v>8.140912304E9</v>
      </c>
      <c r="T14" s="82"/>
      <c r="U14" s="82"/>
      <c r="V14" s="82">
        <v>7.742036479E9</v>
      </c>
      <c r="W14" s="82" t="s">
        <v>130</v>
      </c>
      <c r="X14" s="82">
        <v>0.0</v>
      </c>
      <c r="Y14" s="82" t="s">
        <v>96</v>
      </c>
      <c r="Z14" s="82" t="s">
        <v>96</v>
      </c>
      <c r="AA14" s="82" t="s">
        <v>131</v>
      </c>
      <c r="AB14" s="82">
        <v>7.0</v>
      </c>
      <c r="AC14" s="82" t="s">
        <v>97</v>
      </c>
      <c r="AD14" s="82">
        <v>0.0</v>
      </c>
    </row>
    <row r="15">
      <c r="A15" s="82">
        <v>3.0</v>
      </c>
      <c r="B15" s="82" t="s">
        <v>88</v>
      </c>
      <c r="C15" s="82">
        <v>537.0</v>
      </c>
      <c r="D15" s="83">
        <v>43669.0</v>
      </c>
      <c r="E15" s="82" t="s">
        <v>142</v>
      </c>
      <c r="F15" s="82"/>
      <c r="G15" s="82" t="s">
        <v>143</v>
      </c>
      <c r="H15" s="82" t="s">
        <v>144</v>
      </c>
      <c r="I15" s="82" t="s">
        <v>92</v>
      </c>
      <c r="J15" s="83">
        <v>41196.0</v>
      </c>
      <c r="K15" s="82"/>
      <c r="L15" s="82"/>
      <c r="M15" s="82"/>
      <c r="N15" s="82"/>
      <c r="O15" s="82" t="s">
        <v>125</v>
      </c>
      <c r="P15" s="82"/>
      <c r="Q15" s="82"/>
      <c r="R15" s="82" t="s">
        <v>94</v>
      </c>
      <c r="S15" s="82">
        <v>8.140912304E9</v>
      </c>
      <c r="T15" s="82"/>
      <c r="U15" s="82"/>
      <c r="V15" s="82">
        <v>9.414422651E9</v>
      </c>
      <c r="W15" s="82" t="s">
        <v>145</v>
      </c>
      <c r="X15" s="82">
        <v>0.0</v>
      </c>
      <c r="Y15" s="82" t="s">
        <v>96</v>
      </c>
      <c r="Z15" s="82" t="s">
        <v>96</v>
      </c>
      <c r="AA15" s="82"/>
      <c r="AB15" s="82">
        <v>8.0</v>
      </c>
      <c r="AC15" s="82" t="s">
        <v>97</v>
      </c>
      <c r="AD15" s="82">
        <v>0.0</v>
      </c>
    </row>
    <row r="16">
      <c r="A16" s="82">
        <v>4.0</v>
      </c>
      <c r="B16" s="82" t="s">
        <v>88</v>
      </c>
      <c r="C16" s="82">
        <v>331.0</v>
      </c>
      <c r="D16" s="83">
        <v>42907.0</v>
      </c>
      <c r="E16" s="82" t="s">
        <v>146</v>
      </c>
      <c r="F16" s="82"/>
      <c r="G16" s="82" t="s">
        <v>147</v>
      </c>
      <c r="H16" s="82" t="s">
        <v>148</v>
      </c>
      <c r="I16" s="82" t="s">
        <v>101</v>
      </c>
      <c r="J16" s="83">
        <v>41233.0</v>
      </c>
      <c r="K16" s="82"/>
      <c r="L16" s="82"/>
      <c r="M16" s="82"/>
      <c r="N16" s="82"/>
      <c r="O16" s="82" t="s">
        <v>93</v>
      </c>
      <c r="P16" s="82" t="s">
        <v>129</v>
      </c>
      <c r="Q16" s="82"/>
      <c r="R16" s="82" t="s">
        <v>94</v>
      </c>
      <c r="S16" s="82">
        <v>8.140912304E9</v>
      </c>
      <c r="T16" s="82" t="s">
        <v>149</v>
      </c>
      <c r="U16" s="82"/>
      <c r="V16" s="82">
        <v>9.772410095E9</v>
      </c>
      <c r="W16" s="82" t="s">
        <v>150</v>
      </c>
      <c r="X16" s="82">
        <v>50000.0</v>
      </c>
      <c r="Y16" s="82" t="s">
        <v>96</v>
      </c>
      <c r="Z16" s="82" t="s">
        <v>96</v>
      </c>
      <c r="AA16" s="82" t="s">
        <v>131</v>
      </c>
      <c r="AB16" s="82">
        <v>8.0</v>
      </c>
      <c r="AC16" s="82" t="s">
        <v>97</v>
      </c>
      <c r="AD16" s="82">
        <v>2.0</v>
      </c>
    </row>
    <row r="17">
      <c r="A17" s="82">
        <v>4.0</v>
      </c>
      <c r="B17" s="82" t="s">
        <v>88</v>
      </c>
      <c r="C17" s="82">
        <v>523.0</v>
      </c>
      <c r="D17" s="83">
        <v>43664.0</v>
      </c>
      <c r="E17" s="82" t="s">
        <v>151</v>
      </c>
      <c r="F17" s="82"/>
      <c r="G17" s="82" t="s">
        <v>152</v>
      </c>
      <c r="H17" s="82" t="s">
        <v>153</v>
      </c>
      <c r="I17" s="82" t="s">
        <v>101</v>
      </c>
      <c r="J17" s="83">
        <v>40782.0</v>
      </c>
      <c r="K17" s="82"/>
      <c r="L17" s="82"/>
      <c r="M17" s="82"/>
      <c r="N17" s="82"/>
      <c r="O17" s="82" t="s">
        <v>93</v>
      </c>
      <c r="P17" s="82"/>
      <c r="Q17" s="82"/>
      <c r="R17" s="82" t="s">
        <v>94</v>
      </c>
      <c r="S17" s="82">
        <v>8.140912304E9</v>
      </c>
      <c r="T17" s="82"/>
      <c r="U17" s="82"/>
      <c r="V17" s="82">
        <v>9.414422615E9</v>
      </c>
      <c r="W17" s="82" t="s">
        <v>145</v>
      </c>
      <c r="X17" s="82">
        <v>0.0</v>
      </c>
      <c r="Y17" s="82" t="s">
        <v>96</v>
      </c>
      <c r="Z17" s="82" t="s">
        <v>96</v>
      </c>
      <c r="AA17" s="82"/>
      <c r="AB17" s="82">
        <v>9.0</v>
      </c>
      <c r="AC17" s="82" t="s">
        <v>97</v>
      </c>
      <c r="AD17" s="82">
        <v>0.0</v>
      </c>
    </row>
    <row r="18">
      <c r="A18" s="82">
        <v>4.0</v>
      </c>
      <c r="B18" s="82" t="s">
        <v>88</v>
      </c>
      <c r="C18" s="82">
        <v>509.0</v>
      </c>
      <c r="D18" s="83">
        <v>43652.0</v>
      </c>
      <c r="E18" s="82" t="s">
        <v>154</v>
      </c>
      <c r="F18" s="82"/>
      <c r="G18" s="82" t="s">
        <v>155</v>
      </c>
      <c r="H18" s="82" t="s">
        <v>156</v>
      </c>
      <c r="I18" s="82" t="s">
        <v>101</v>
      </c>
      <c r="J18" s="83">
        <v>41031.0</v>
      </c>
      <c r="K18" s="82"/>
      <c r="L18" s="82"/>
      <c r="M18" s="82"/>
      <c r="N18" s="82"/>
      <c r="O18" s="82" t="s">
        <v>125</v>
      </c>
      <c r="P18" s="82"/>
      <c r="Q18" s="82"/>
      <c r="R18" s="82" t="s">
        <v>94</v>
      </c>
      <c r="S18" s="82">
        <v>8.140912304E9</v>
      </c>
      <c r="T18" s="82"/>
      <c r="U18" s="82"/>
      <c r="V18" s="82">
        <v>9.414422615E9</v>
      </c>
      <c r="W18" s="82" t="s">
        <v>145</v>
      </c>
      <c r="X18" s="82">
        <v>0.0</v>
      </c>
      <c r="Y18" s="82" t="s">
        <v>96</v>
      </c>
      <c r="Z18" s="82" t="s">
        <v>96</v>
      </c>
      <c r="AA18" s="82"/>
      <c r="AB18" s="82">
        <v>8.0</v>
      </c>
      <c r="AC18" s="82" t="s">
        <v>97</v>
      </c>
      <c r="AD18" s="82">
        <v>0.0</v>
      </c>
    </row>
    <row r="19">
      <c r="A19" s="82">
        <v>4.0</v>
      </c>
      <c r="B19" s="82" t="s">
        <v>88</v>
      </c>
      <c r="C19" s="82">
        <v>368.0</v>
      </c>
      <c r="D19" s="83">
        <v>42920.0</v>
      </c>
      <c r="E19" s="82" t="s">
        <v>157</v>
      </c>
      <c r="F19" s="82"/>
      <c r="G19" s="82" t="s">
        <v>158</v>
      </c>
      <c r="H19" s="82" t="s">
        <v>100</v>
      </c>
      <c r="I19" s="82" t="s">
        <v>92</v>
      </c>
      <c r="J19" s="83">
        <v>41208.0</v>
      </c>
      <c r="K19" s="82"/>
      <c r="L19" s="82"/>
      <c r="M19" s="82"/>
      <c r="N19" s="82"/>
      <c r="O19" s="82" t="s">
        <v>93</v>
      </c>
      <c r="P19" s="82" t="s">
        <v>129</v>
      </c>
      <c r="Q19" s="82"/>
      <c r="R19" s="82" t="s">
        <v>94</v>
      </c>
      <c r="S19" s="82">
        <v>8.140912304E9</v>
      </c>
      <c r="T19" s="82"/>
      <c r="U19" s="82"/>
      <c r="V19" s="82">
        <v>9.413037944E9</v>
      </c>
      <c r="W19" s="82" t="s">
        <v>150</v>
      </c>
      <c r="X19" s="82">
        <v>60000.0</v>
      </c>
      <c r="Y19" s="82" t="s">
        <v>96</v>
      </c>
      <c r="Z19" s="82" t="s">
        <v>96</v>
      </c>
      <c r="AA19" s="82" t="s">
        <v>131</v>
      </c>
      <c r="AB19" s="82">
        <v>8.0</v>
      </c>
      <c r="AC19" s="82" t="s">
        <v>97</v>
      </c>
      <c r="AD19" s="82">
        <v>1.0</v>
      </c>
    </row>
    <row r="20">
      <c r="A20" s="82">
        <v>4.0</v>
      </c>
      <c r="B20" s="82" t="s">
        <v>88</v>
      </c>
      <c r="C20" s="82">
        <v>546.0</v>
      </c>
      <c r="D20" s="83">
        <v>43304.0</v>
      </c>
      <c r="E20" s="82" t="s">
        <v>157</v>
      </c>
      <c r="F20" s="82"/>
      <c r="G20" s="82" t="s">
        <v>159</v>
      </c>
      <c r="H20" s="82" t="s">
        <v>160</v>
      </c>
      <c r="I20" s="82" t="s">
        <v>92</v>
      </c>
      <c r="J20" s="83">
        <v>40544.0</v>
      </c>
      <c r="K20" s="82"/>
      <c r="L20" s="82"/>
      <c r="M20" s="82"/>
      <c r="N20" s="82"/>
      <c r="O20" s="82" t="s">
        <v>93</v>
      </c>
      <c r="P20" s="82"/>
      <c r="Q20" s="82"/>
      <c r="R20" s="82" t="s">
        <v>94</v>
      </c>
      <c r="S20" s="82">
        <v>8.140912304E9</v>
      </c>
      <c r="T20" s="82" t="s">
        <v>161</v>
      </c>
      <c r="U20" s="82" t="s">
        <v>162</v>
      </c>
      <c r="V20" s="82">
        <v>0.0</v>
      </c>
      <c r="W20" s="82"/>
      <c r="X20" s="82"/>
      <c r="Y20" s="82" t="s">
        <v>96</v>
      </c>
      <c r="Z20" s="82" t="s">
        <v>96</v>
      </c>
      <c r="AA20" s="82"/>
      <c r="AB20" s="82">
        <v>9.0</v>
      </c>
      <c r="AC20" s="82"/>
      <c r="AD20" s="82">
        <v>2.0</v>
      </c>
    </row>
    <row r="21" ht="15.75" customHeight="1">
      <c r="A21" s="82">
        <v>4.0</v>
      </c>
      <c r="B21" s="82" t="s">
        <v>88</v>
      </c>
      <c r="C21" s="82">
        <v>341.0</v>
      </c>
      <c r="D21" s="83">
        <v>42910.0</v>
      </c>
      <c r="E21" s="82" t="s">
        <v>163</v>
      </c>
      <c r="F21" s="82"/>
      <c r="G21" s="82" t="s">
        <v>164</v>
      </c>
      <c r="H21" s="82" t="s">
        <v>165</v>
      </c>
      <c r="I21" s="82" t="s">
        <v>92</v>
      </c>
      <c r="J21" s="83">
        <v>41549.0</v>
      </c>
      <c r="K21" s="82"/>
      <c r="L21" s="82"/>
      <c r="M21" s="82"/>
      <c r="N21" s="82"/>
      <c r="O21" s="82" t="s">
        <v>125</v>
      </c>
      <c r="P21" s="82" t="s">
        <v>129</v>
      </c>
      <c r="Q21" s="82"/>
      <c r="R21" s="82" t="s">
        <v>94</v>
      </c>
      <c r="S21" s="82">
        <v>8.140912304E9</v>
      </c>
      <c r="T21" s="82" t="s">
        <v>166</v>
      </c>
      <c r="U21" s="82"/>
      <c r="V21" s="82">
        <v>9.413037944E9</v>
      </c>
      <c r="W21" s="82" t="s">
        <v>150</v>
      </c>
      <c r="X21" s="82">
        <v>60000.0</v>
      </c>
      <c r="Y21" s="82" t="s">
        <v>96</v>
      </c>
      <c r="Z21" s="82" t="s">
        <v>96</v>
      </c>
      <c r="AA21" s="82" t="s">
        <v>131</v>
      </c>
      <c r="AB21" s="82">
        <v>7.0</v>
      </c>
      <c r="AC21" s="82" t="s">
        <v>97</v>
      </c>
      <c r="AD21" s="82">
        <v>1.0</v>
      </c>
    </row>
    <row r="22" ht="15.75" customHeight="1">
      <c r="A22" s="82">
        <v>4.0</v>
      </c>
      <c r="B22" s="82" t="s">
        <v>88</v>
      </c>
      <c r="C22" s="82">
        <v>356.0</v>
      </c>
      <c r="D22" s="83">
        <v>42915.0</v>
      </c>
      <c r="E22" s="82" t="s">
        <v>167</v>
      </c>
      <c r="F22" s="82"/>
      <c r="G22" s="82" t="s">
        <v>168</v>
      </c>
      <c r="H22" s="82" t="s">
        <v>169</v>
      </c>
      <c r="I22" s="82" t="s">
        <v>101</v>
      </c>
      <c r="J22" s="83">
        <v>41360.0</v>
      </c>
      <c r="K22" s="82"/>
      <c r="L22" s="82"/>
      <c r="M22" s="82"/>
      <c r="N22" s="82"/>
      <c r="O22" s="82" t="s">
        <v>117</v>
      </c>
      <c r="P22" s="82" t="s">
        <v>129</v>
      </c>
      <c r="Q22" s="82"/>
      <c r="R22" s="82" t="s">
        <v>94</v>
      </c>
      <c r="S22" s="82">
        <v>8.140912304E9</v>
      </c>
      <c r="T22" s="82"/>
      <c r="U22" s="82"/>
      <c r="V22" s="82">
        <v>9.571654356E9</v>
      </c>
      <c r="W22" s="82" t="s">
        <v>150</v>
      </c>
      <c r="X22" s="82">
        <v>60000.0</v>
      </c>
      <c r="Y22" s="82" t="s">
        <v>96</v>
      </c>
      <c r="Z22" s="82" t="s">
        <v>96</v>
      </c>
      <c r="AA22" s="82" t="s">
        <v>131</v>
      </c>
      <c r="AB22" s="82">
        <v>7.0</v>
      </c>
      <c r="AC22" s="82" t="s">
        <v>97</v>
      </c>
      <c r="AD22" s="82">
        <v>1.0</v>
      </c>
    </row>
    <row r="23" ht="15.75" customHeight="1">
      <c r="A23" s="82">
        <v>4.0</v>
      </c>
      <c r="B23" s="82" t="s">
        <v>88</v>
      </c>
      <c r="C23" s="82">
        <v>348.0</v>
      </c>
      <c r="D23" s="83">
        <v>42914.0</v>
      </c>
      <c r="E23" s="82" t="s">
        <v>170</v>
      </c>
      <c r="F23" s="82"/>
      <c r="G23" s="82" t="s">
        <v>171</v>
      </c>
      <c r="H23" s="82" t="s">
        <v>172</v>
      </c>
      <c r="I23" s="82" t="s">
        <v>92</v>
      </c>
      <c r="J23" s="83">
        <v>40909.0</v>
      </c>
      <c r="K23" s="82"/>
      <c r="L23" s="82"/>
      <c r="M23" s="82"/>
      <c r="N23" s="82"/>
      <c r="O23" s="82" t="s">
        <v>125</v>
      </c>
      <c r="P23" s="82" t="s">
        <v>129</v>
      </c>
      <c r="Q23" s="82"/>
      <c r="R23" s="82" t="s">
        <v>94</v>
      </c>
      <c r="S23" s="82">
        <v>8.140912304E9</v>
      </c>
      <c r="T23" s="82"/>
      <c r="U23" s="82"/>
      <c r="V23" s="82">
        <v>9.001135738E9</v>
      </c>
      <c r="W23" s="82" t="s">
        <v>150</v>
      </c>
      <c r="X23" s="82">
        <v>84000.0</v>
      </c>
      <c r="Y23" s="82" t="s">
        <v>96</v>
      </c>
      <c r="Z23" s="82" t="s">
        <v>96</v>
      </c>
      <c r="AA23" s="82" t="s">
        <v>131</v>
      </c>
      <c r="AB23" s="82">
        <v>8.0</v>
      </c>
      <c r="AC23" s="82" t="s">
        <v>97</v>
      </c>
      <c r="AD23" s="82">
        <v>1.0</v>
      </c>
    </row>
    <row r="24" ht="15.75" customHeight="1">
      <c r="A24" s="82">
        <v>4.0</v>
      </c>
      <c r="B24" s="82" t="s">
        <v>88</v>
      </c>
      <c r="C24" s="82">
        <v>342.0</v>
      </c>
      <c r="D24" s="83">
        <v>42910.0</v>
      </c>
      <c r="E24" s="82" t="s">
        <v>173</v>
      </c>
      <c r="F24" s="82"/>
      <c r="G24" s="82" t="s">
        <v>133</v>
      </c>
      <c r="H24" s="82" t="s">
        <v>134</v>
      </c>
      <c r="I24" s="82" t="s">
        <v>92</v>
      </c>
      <c r="J24" s="83">
        <v>40836.0</v>
      </c>
      <c r="K24" s="82"/>
      <c r="L24" s="82"/>
      <c r="M24" s="82"/>
      <c r="N24" s="82"/>
      <c r="O24" s="82" t="s">
        <v>117</v>
      </c>
      <c r="P24" s="82" t="s">
        <v>129</v>
      </c>
      <c r="Q24" s="82"/>
      <c r="R24" s="82" t="s">
        <v>94</v>
      </c>
      <c r="S24" s="82">
        <v>8.140912304E9</v>
      </c>
      <c r="T24" s="82"/>
      <c r="U24" s="82"/>
      <c r="V24" s="82">
        <v>8.696798577E9</v>
      </c>
      <c r="W24" s="82" t="s">
        <v>150</v>
      </c>
      <c r="X24" s="82">
        <v>70000.0</v>
      </c>
      <c r="Y24" s="82" t="s">
        <v>96</v>
      </c>
      <c r="Z24" s="82" t="s">
        <v>96</v>
      </c>
      <c r="AA24" s="82" t="s">
        <v>131</v>
      </c>
      <c r="AB24" s="82">
        <v>9.0</v>
      </c>
      <c r="AC24" s="82" t="s">
        <v>97</v>
      </c>
      <c r="AD24" s="82">
        <v>1.0</v>
      </c>
    </row>
    <row r="25" ht="15.75" customHeight="1">
      <c r="A25" s="82">
        <v>5.0</v>
      </c>
      <c r="B25" s="82" t="s">
        <v>88</v>
      </c>
      <c r="C25" s="82">
        <v>408.0</v>
      </c>
      <c r="D25" s="83">
        <v>42955.0</v>
      </c>
      <c r="E25" s="82" t="s">
        <v>174</v>
      </c>
      <c r="F25" s="82"/>
      <c r="G25" s="82" t="s">
        <v>175</v>
      </c>
      <c r="H25" s="82" t="s">
        <v>176</v>
      </c>
      <c r="I25" s="82" t="s">
        <v>92</v>
      </c>
      <c r="J25" s="83">
        <v>40736.0</v>
      </c>
      <c r="K25" s="82"/>
      <c r="L25" s="82"/>
      <c r="M25" s="82"/>
      <c r="N25" s="82"/>
      <c r="O25" s="82" t="s">
        <v>125</v>
      </c>
      <c r="P25" s="82" t="s">
        <v>129</v>
      </c>
      <c r="Q25" s="82"/>
      <c r="R25" s="82" t="s">
        <v>94</v>
      </c>
      <c r="S25" s="82">
        <v>8.140912304E9</v>
      </c>
      <c r="T25" s="82" t="s">
        <v>177</v>
      </c>
      <c r="U25" s="82"/>
      <c r="V25" s="82">
        <v>9.829548534E9</v>
      </c>
      <c r="W25" s="82" t="s">
        <v>150</v>
      </c>
      <c r="X25" s="82">
        <v>60000.0</v>
      </c>
      <c r="Y25" s="82" t="s">
        <v>96</v>
      </c>
      <c r="Z25" s="82" t="s">
        <v>96</v>
      </c>
      <c r="AA25" s="82" t="s">
        <v>131</v>
      </c>
      <c r="AB25" s="82">
        <v>9.0</v>
      </c>
      <c r="AC25" s="82" t="s">
        <v>97</v>
      </c>
      <c r="AD25" s="82">
        <v>0.0</v>
      </c>
    </row>
    <row r="26" ht="15.75" customHeight="1">
      <c r="A26" s="82">
        <v>5.0</v>
      </c>
      <c r="B26" s="82" t="s">
        <v>88</v>
      </c>
      <c r="C26" s="82">
        <v>332.0</v>
      </c>
      <c r="D26" s="83">
        <v>42907.0</v>
      </c>
      <c r="E26" s="82" t="s">
        <v>178</v>
      </c>
      <c r="F26" s="82"/>
      <c r="G26" s="82" t="s">
        <v>179</v>
      </c>
      <c r="H26" s="82" t="s">
        <v>180</v>
      </c>
      <c r="I26" s="82" t="s">
        <v>92</v>
      </c>
      <c r="J26" s="83">
        <v>40618.0</v>
      </c>
      <c r="K26" s="82"/>
      <c r="L26" s="82"/>
      <c r="M26" s="82"/>
      <c r="N26" s="82"/>
      <c r="O26" s="82" t="s">
        <v>125</v>
      </c>
      <c r="P26" s="82" t="s">
        <v>129</v>
      </c>
      <c r="Q26" s="82"/>
      <c r="R26" s="82" t="s">
        <v>94</v>
      </c>
      <c r="S26" s="82">
        <v>8.140912304E9</v>
      </c>
      <c r="T26" s="82" t="s">
        <v>181</v>
      </c>
      <c r="U26" s="82"/>
      <c r="V26" s="82">
        <v>8.094639455E9</v>
      </c>
      <c r="W26" s="82" t="s">
        <v>150</v>
      </c>
      <c r="X26" s="82">
        <v>50000.0</v>
      </c>
      <c r="Y26" s="82" t="s">
        <v>96</v>
      </c>
      <c r="Z26" s="82" t="s">
        <v>96</v>
      </c>
      <c r="AA26" s="82" t="s">
        <v>131</v>
      </c>
      <c r="AB26" s="82">
        <v>9.0</v>
      </c>
      <c r="AC26" s="82" t="s">
        <v>97</v>
      </c>
      <c r="AD26" s="82">
        <v>1.0</v>
      </c>
    </row>
    <row r="27" ht="15.75" customHeight="1">
      <c r="A27" s="82">
        <v>5.0</v>
      </c>
      <c r="B27" s="82" t="s">
        <v>88</v>
      </c>
      <c r="C27" s="82">
        <v>512.0</v>
      </c>
      <c r="D27" s="83">
        <v>43656.0</v>
      </c>
      <c r="E27" s="82" t="s">
        <v>182</v>
      </c>
      <c r="F27" s="82"/>
      <c r="G27" s="82" t="s">
        <v>183</v>
      </c>
      <c r="H27" s="82" t="s">
        <v>184</v>
      </c>
      <c r="I27" s="82" t="s">
        <v>92</v>
      </c>
      <c r="J27" s="83">
        <v>40373.0</v>
      </c>
      <c r="K27" s="82"/>
      <c r="L27" s="82"/>
      <c r="M27" s="82"/>
      <c r="N27" s="82"/>
      <c r="O27" s="82" t="s">
        <v>93</v>
      </c>
      <c r="P27" s="82"/>
      <c r="Q27" s="82"/>
      <c r="R27" s="82" t="s">
        <v>94</v>
      </c>
      <c r="S27" s="82">
        <v>8.140912304E9</v>
      </c>
      <c r="T27" s="82"/>
      <c r="U27" s="82"/>
      <c r="V27" s="82">
        <v>9.414422615E9</v>
      </c>
      <c r="W27" s="82" t="s">
        <v>145</v>
      </c>
      <c r="X27" s="82">
        <v>0.0</v>
      </c>
      <c r="Y27" s="82" t="s">
        <v>96</v>
      </c>
      <c r="Z27" s="82" t="s">
        <v>96</v>
      </c>
      <c r="AA27" s="82"/>
      <c r="AB27" s="82">
        <v>10.0</v>
      </c>
      <c r="AC27" s="82" t="s">
        <v>97</v>
      </c>
      <c r="AD27" s="82">
        <v>0.0</v>
      </c>
    </row>
    <row r="28" ht="15.75" customHeight="1">
      <c r="A28" s="82">
        <v>5.0</v>
      </c>
      <c r="B28" s="82" t="s">
        <v>88</v>
      </c>
      <c r="C28" s="82">
        <v>470.0</v>
      </c>
      <c r="D28" s="83">
        <v>43301.0</v>
      </c>
      <c r="E28" s="82" t="s">
        <v>185</v>
      </c>
      <c r="F28" s="82"/>
      <c r="G28" s="82" t="s">
        <v>186</v>
      </c>
      <c r="H28" s="82" t="s">
        <v>187</v>
      </c>
      <c r="I28" s="82" t="s">
        <v>101</v>
      </c>
      <c r="J28" s="83">
        <v>40671.0</v>
      </c>
      <c r="K28" s="82"/>
      <c r="L28" s="82"/>
      <c r="M28" s="82"/>
      <c r="N28" s="82"/>
      <c r="O28" s="82" t="s">
        <v>93</v>
      </c>
      <c r="P28" s="82" t="s">
        <v>129</v>
      </c>
      <c r="Q28" s="82"/>
      <c r="R28" s="82" t="s">
        <v>94</v>
      </c>
      <c r="S28" s="82">
        <v>8.140912304E9</v>
      </c>
      <c r="T28" s="82"/>
      <c r="U28" s="82"/>
      <c r="V28" s="82">
        <v>7.742036479E9</v>
      </c>
      <c r="W28" s="82" t="s">
        <v>188</v>
      </c>
      <c r="X28" s="82">
        <v>0.0</v>
      </c>
      <c r="Y28" s="82" t="s">
        <v>96</v>
      </c>
      <c r="Z28" s="82" t="s">
        <v>96</v>
      </c>
      <c r="AA28" s="82" t="s">
        <v>131</v>
      </c>
      <c r="AB28" s="82">
        <v>9.0</v>
      </c>
      <c r="AC28" s="82" t="s">
        <v>97</v>
      </c>
      <c r="AD28" s="82">
        <v>0.0</v>
      </c>
    </row>
    <row r="29" ht="15.75" customHeight="1">
      <c r="A29" s="82">
        <v>5.0</v>
      </c>
      <c r="B29" s="82" t="s">
        <v>88</v>
      </c>
      <c r="C29" s="82">
        <v>301.0</v>
      </c>
      <c r="D29" s="83">
        <v>42563.0</v>
      </c>
      <c r="E29" s="82" t="s">
        <v>189</v>
      </c>
      <c r="F29" s="82"/>
      <c r="G29" s="82" t="s">
        <v>190</v>
      </c>
      <c r="H29" s="82" t="s">
        <v>191</v>
      </c>
      <c r="I29" s="82" t="s">
        <v>101</v>
      </c>
      <c r="J29" s="83">
        <v>40995.0</v>
      </c>
      <c r="K29" s="82"/>
      <c r="L29" s="82"/>
      <c r="M29" s="82"/>
      <c r="N29" s="82"/>
      <c r="O29" s="82" t="s">
        <v>117</v>
      </c>
      <c r="P29" s="82" t="s">
        <v>129</v>
      </c>
      <c r="Q29" s="82"/>
      <c r="R29" s="82" t="s">
        <v>94</v>
      </c>
      <c r="S29" s="82">
        <v>8.140912304E9</v>
      </c>
      <c r="T29" s="82"/>
      <c r="U29" s="82"/>
      <c r="V29" s="82">
        <v>7.073426099E9</v>
      </c>
      <c r="W29" s="82" t="s">
        <v>192</v>
      </c>
      <c r="X29" s="82">
        <v>0.0</v>
      </c>
      <c r="Y29" s="82" t="s">
        <v>96</v>
      </c>
      <c r="Z29" s="82" t="s">
        <v>96</v>
      </c>
      <c r="AA29" s="82" t="s">
        <v>131</v>
      </c>
      <c r="AB29" s="82">
        <v>8.0</v>
      </c>
      <c r="AC29" s="82" t="s">
        <v>97</v>
      </c>
      <c r="AD29" s="82">
        <v>1.0</v>
      </c>
    </row>
    <row r="30" ht="15.75" customHeight="1">
      <c r="A30" s="82">
        <v>5.0</v>
      </c>
      <c r="B30" s="82" t="s">
        <v>88</v>
      </c>
      <c r="C30" s="82">
        <v>326.0</v>
      </c>
      <c r="D30" s="83">
        <v>42656.0</v>
      </c>
      <c r="E30" s="82" t="s">
        <v>193</v>
      </c>
      <c r="F30" s="82"/>
      <c r="G30" s="82" t="s">
        <v>194</v>
      </c>
      <c r="H30" s="82" t="s">
        <v>195</v>
      </c>
      <c r="I30" s="82" t="s">
        <v>92</v>
      </c>
      <c r="J30" s="83">
        <v>40746.0</v>
      </c>
      <c r="K30" s="82"/>
      <c r="L30" s="82"/>
      <c r="M30" s="82"/>
      <c r="N30" s="82"/>
      <c r="O30" s="82" t="s">
        <v>93</v>
      </c>
      <c r="P30" s="82" t="s">
        <v>129</v>
      </c>
      <c r="Q30" s="82"/>
      <c r="R30" s="82" t="s">
        <v>94</v>
      </c>
      <c r="S30" s="82">
        <v>8.140912304E9</v>
      </c>
      <c r="T30" s="82"/>
      <c r="U30" s="82"/>
      <c r="V30" s="82">
        <v>9.783820049E9</v>
      </c>
      <c r="W30" s="82" t="s">
        <v>192</v>
      </c>
      <c r="X30" s="82">
        <v>0.0</v>
      </c>
      <c r="Y30" s="82" t="s">
        <v>96</v>
      </c>
      <c r="Z30" s="82" t="s">
        <v>96</v>
      </c>
      <c r="AA30" s="82" t="s">
        <v>131</v>
      </c>
      <c r="AB30" s="82">
        <v>9.0</v>
      </c>
      <c r="AC30" s="82" t="s">
        <v>97</v>
      </c>
      <c r="AD30" s="82">
        <v>1.0</v>
      </c>
    </row>
    <row r="31" ht="15.75" customHeight="1">
      <c r="A31" s="82">
        <v>5.0</v>
      </c>
      <c r="B31" s="82" t="s">
        <v>88</v>
      </c>
      <c r="C31" s="82">
        <v>320.0</v>
      </c>
      <c r="D31" s="83">
        <v>42570.0</v>
      </c>
      <c r="E31" s="82" t="s">
        <v>196</v>
      </c>
      <c r="F31" s="82"/>
      <c r="G31" s="82" t="s">
        <v>197</v>
      </c>
      <c r="H31" s="82" t="s">
        <v>198</v>
      </c>
      <c r="I31" s="82" t="s">
        <v>101</v>
      </c>
      <c r="J31" s="83">
        <v>40907.0</v>
      </c>
      <c r="K31" s="82"/>
      <c r="L31" s="82"/>
      <c r="M31" s="82"/>
      <c r="N31" s="82"/>
      <c r="O31" s="82" t="s">
        <v>125</v>
      </c>
      <c r="P31" s="82" t="s">
        <v>129</v>
      </c>
      <c r="Q31" s="82"/>
      <c r="R31" s="82" t="s">
        <v>94</v>
      </c>
      <c r="S31" s="82">
        <v>8.140912304E9</v>
      </c>
      <c r="T31" s="82"/>
      <c r="U31" s="82"/>
      <c r="V31" s="82">
        <v>9.982123148E9</v>
      </c>
      <c r="W31" s="82" t="s">
        <v>192</v>
      </c>
      <c r="X31" s="82">
        <v>0.0</v>
      </c>
      <c r="Y31" s="82" t="s">
        <v>96</v>
      </c>
      <c r="Z31" s="82" t="s">
        <v>96</v>
      </c>
      <c r="AA31" s="82" t="s">
        <v>131</v>
      </c>
      <c r="AB31" s="82">
        <v>9.0</v>
      </c>
      <c r="AC31" s="82" t="s">
        <v>97</v>
      </c>
      <c r="AD31" s="82">
        <v>1.0</v>
      </c>
    </row>
    <row r="32" ht="15.75" customHeight="1">
      <c r="A32" s="82">
        <v>5.0</v>
      </c>
      <c r="B32" s="82" t="s">
        <v>88</v>
      </c>
      <c r="C32" s="82">
        <v>508.0</v>
      </c>
      <c r="D32" s="83">
        <v>43652.0</v>
      </c>
      <c r="E32" s="82" t="s">
        <v>199</v>
      </c>
      <c r="F32" s="82"/>
      <c r="G32" s="82" t="s">
        <v>155</v>
      </c>
      <c r="H32" s="82" t="s">
        <v>156</v>
      </c>
      <c r="I32" s="82" t="s">
        <v>101</v>
      </c>
      <c r="J32" s="83">
        <v>40512.0</v>
      </c>
      <c r="K32" s="82"/>
      <c r="L32" s="82"/>
      <c r="M32" s="82"/>
      <c r="N32" s="82"/>
      <c r="O32" s="82" t="s">
        <v>125</v>
      </c>
      <c r="P32" s="82"/>
      <c r="Q32" s="82"/>
      <c r="R32" s="82" t="s">
        <v>94</v>
      </c>
      <c r="S32" s="82">
        <v>8.140912304E9</v>
      </c>
      <c r="T32" s="82"/>
      <c r="U32" s="82"/>
      <c r="V32" s="82">
        <v>9.414422615E9</v>
      </c>
      <c r="W32" s="82" t="s">
        <v>145</v>
      </c>
      <c r="X32" s="82">
        <v>0.0</v>
      </c>
      <c r="Y32" s="82" t="s">
        <v>96</v>
      </c>
      <c r="Z32" s="82" t="s">
        <v>96</v>
      </c>
      <c r="AA32" s="82"/>
      <c r="AB32" s="82">
        <v>10.0</v>
      </c>
      <c r="AC32" s="82" t="s">
        <v>97</v>
      </c>
      <c r="AD32" s="82">
        <v>0.0</v>
      </c>
    </row>
    <row r="33" ht="15.75" customHeight="1">
      <c r="A33" s="82">
        <v>5.0</v>
      </c>
      <c r="B33" s="82" t="s">
        <v>88</v>
      </c>
      <c r="C33" s="82">
        <v>364.0</v>
      </c>
      <c r="D33" s="83">
        <v>42919.0</v>
      </c>
      <c r="E33" s="82" t="s">
        <v>200</v>
      </c>
      <c r="F33" s="82"/>
      <c r="G33" s="82" t="s">
        <v>133</v>
      </c>
      <c r="H33" s="82" t="s">
        <v>134</v>
      </c>
      <c r="I33" s="82" t="s">
        <v>92</v>
      </c>
      <c r="J33" s="83">
        <v>40314.0</v>
      </c>
      <c r="K33" s="82"/>
      <c r="L33" s="82"/>
      <c r="M33" s="82"/>
      <c r="N33" s="82"/>
      <c r="O33" s="82" t="s">
        <v>125</v>
      </c>
      <c r="P33" s="82" t="s">
        <v>129</v>
      </c>
      <c r="Q33" s="82"/>
      <c r="R33" s="82" t="s">
        <v>94</v>
      </c>
      <c r="S33" s="82">
        <v>8.140912304E9</v>
      </c>
      <c r="T33" s="82"/>
      <c r="U33" s="82"/>
      <c r="V33" s="82">
        <v>8.696798577E9</v>
      </c>
      <c r="W33" s="82" t="s">
        <v>150</v>
      </c>
      <c r="X33" s="82">
        <v>60000.0</v>
      </c>
      <c r="Y33" s="82" t="s">
        <v>96</v>
      </c>
      <c r="Z33" s="82" t="s">
        <v>96</v>
      </c>
      <c r="AA33" s="82" t="s">
        <v>131</v>
      </c>
      <c r="AB33" s="82">
        <v>10.0</v>
      </c>
      <c r="AC33" s="82" t="s">
        <v>97</v>
      </c>
      <c r="AD33" s="82">
        <v>1.0</v>
      </c>
    </row>
    <row r="34" ht="15.75" customHeight="1">
      <c r="A34" s="82">
        <v>5.0</v>
      </c>
      <c r="B34" s="82" t="s">
        <v>88</v>
      </c>
      <c r="C34" s="82">
        <v>346.0</v>
      </c>
      <c r="D34" s="83">
        <v>42914.0</v>
      </c>
      <c r="E34" s="82" t="s">
        <v>201</v>
      </c>
      <c r="F34" s="82"/>
      <c r="G34" s="82" t="s">
        <v>171</v>
      </c>
      <c r="H34" s="82" t="s">
        <v>172</v>
      </c>
      <c r="I34" s="82" t="s">
        <v>92</v>
      </c>
      <c r="J34" s="83">
        <v>40365.0</v>
      </c>
      <c r="K34" s="82"/>
      <c r="L34" s="82"/>
      <c r="M34" s="82"/>
      <c r="N34" s="82"/>
      <c r="O34" s="82" t="s">
        <v>125</v>
      </c>
      <c r="P34" s="82" t="s">
        <v>129</v>
      </c>
      <c r="Q34" s="82"/>
      <c r="R34" s="82" t="s">
        <v>94</v>
      </c>
      <c r="S34" s="82">
        <v>8.140912304E9</v>
      </c>
      <c r="T34" s="82"/>
      <c r="U34" s="82"/>
      <c r="V34" s="82">
        <v>9.001135738E9</v>
      </c>
      <c r="W34" s="82" t="s">
        <v>150</v>
      </c>
      <c r="X34" s="82">
        <v>84000.0</v>
      </c>
      <c r="Y34" s="82" t="s">
        <v>96</v>
      </c>
      <c r="Z34" s="82" t="s">
        <v>96</v>
      </c>
      <c r="AA34" s="82" t="s">
        <v>131</v>
      </c>
      <c r="AB34" s="82">
        <v>10.0</v>
      </c>
      <c r="AC34" s="82" t="s">
        <v>97</v>
      </c>
      <c r="AD34" s="82">
        <v>1.0</v>
      </c>
    </row>
    <row r="35" ht="15.75" customHeight="1">
      <c r="A35" s="82">
        <v>5.0</v>
      </c>
      <c r="B35" s="82" t="s">
        <v>88</v>
      </c>
      <c r="C35" s="82">
        <v>417.0</v>
      </c>
      <c r="D35" s="83">
        <v>43279.0</v>
      </c>
      <c r="E35" s="82" t="s">
        <v>202</v>
      </c>
      <c r="F35" s="82"/>
      <c r="G35" s="82" t="s">
        <v>203</v>
      </c>
      <c r="H35" s="82" t="s">
        <v>204</v>
      </c>
      <c r="I35" s="82" t="s">
        <v>101</v>
      </c>
      <c r="J35" s="83">
        <v>40388.0</v>
      </c>
      <c r="K35" s="82"/>
      <c r="L35" s="82"/>
      <c r="M35" s="82"/>
      <c r="N35" s="82"/>
      <c r="O35" s="82" t="s">
        <v>125</v>
      </c>
      <c r="P35" s="82" t="s">
        <v>129</v>
      </c>
      <c r="Q35" s="82"/>
      <c r="R35" s="82" t="s">
        <v>94</v>
      </c>
      <c r="S35" s="82">
        <v>8.140912304E9</v>
      </c>
      <c r="T35" s="82"/>
      <c r="U35" s="82"/>
      <c r="V35" s="82">
        <v>7.742036479E9</v>
      </c>
      <c r="W35" s="82" t="s">
        <v>188</v>
      </c>
      <c r="X35" s="82">
        <v>0.0</v>
      </c>
      <c r="Y35" s="82" t="s">
        <v>96</v>
      </c>
      <c r="Z35" s="82" t="s">
        <v>96</v>
      </c>
      <c r="AA35" s="82" t="s">
        <v>131</v>
      </c>
      <c r="AB35" s="82">
        <v>10.0</v>
      </c>
      <c r="AC35" s="82" t="s">
        <v>97</v>
      </c>
      <c r="AD35" s="82">
        <v>1.0</v>
      </c>
    </row>
    <row r="36" ht="15.75" customHeight="1">
      <c r="A36" s="82">
        <v>6.0</v>
      </c>
      <c r="B36" s="82" t="s">
        <v>88</v>
      </c>
      <c r="C36" s="82">
        <v>511.0</v>
      </c>
      <c r="D36" s="83">
        <v>43656.0</v>
      </c>
      <c r="E36" s="82" t="s">
        <v>205</v>
      </c>
      <c r="F36" s="82"/>
      <c r="G36" s="82" t="s">
        <v>183</v>
      </c>
      <c r="H36" s="82" t="s">
        <v>184</v>
      </c>
      <c r="I36" s="82" t="s">
        <v>101</v>
      </c>
      <c r="J36" s="83">
        <v>39604.0</v>
      </c>
      <c r="K36" s="82"/>
      <c r="L36" s="82"/>
      <c r="M36" s="82"/>
      <c r="N36" s="82"/>
      <c r="O36" s="82" t="s">
        <v>93</v>
      </c>
      <c r="P36" s="82"/>
      <c r="Q36" s="82"/>
      <c r="R36" s="82" t="s">
        <v>94</v>
      </c>
      <c r="S36" s="82">
        <v>8.140912304E9</v>
      </c>
      <c r="T36" s="82"/>
      <c r="U36" s="82"/>
      <c r="V36" s="82">
        <v>9.414422615E9</v>
      </c>
      <c r="W36" s="82" t="s">
        <v>145</v>
      </c>
      <c r="X36" s="82">
        <v>0.0</v>
      </c>
      <c r="Y36" s="82" t="s">
        <v>96</v>
      </c>
      <c r="Z36" s="82" t="s">
        <v>96</v>
      </c>
      <c r="AA36" s="82"/>
      <c r="AB36" s="82">
        <v>12.0</v>
      </c>
      <c r="AC36" s="82" t="s">
        <v>97</v>
      </c>
      <c r="AD36" s="82">
        <v>2.3</v>
      </c>
    </row>
    <row r="37" ht="15.75" customHeight="1">
      <c r="A37" s="82">
        <v>6.0</v>
      </c>
      <c r="B37" s="82" t="s">
        <v>88</v>
      </c>
      <c r="C37" s="82">
        <v>213.0</v>
      </c>
      <c r="D37" s="83">
        <v>42186.0</v>
      </c>
      <c r="E37" s="82" t="s">
        <v>206</v>
      </c>
      <c r="F37" s="82"/>
      <c r="G37" s="82" t="s">
        <v>207</v>
      </c>
      <c r="H37" s="82" t="s">
        <v>137</v>
      </c>
      <c r="I37" s="82" t="s">
        <v>101</v>
      </c>
      <c r="J37" s="83">
        <v>40632.0</v>
      </c>
      <c r="K37" s="82"/>
      <c r="L37" s="82"/>
      <c r="M37" s="82"/>
      <c r="N37" s="82"/>
      <c r="O37" s="82" t="s">
        <v>93</v>
      </c>
      <c r="P37" s="82" t="s">
        <v>129</v>
      </c>
      <c r="Q37" s="82"/>
      <c r="R37" s="82" t="s">
        <v>94</v>
      </c>
      <c r="S37" s="82">
        <v>8.140912304E9</v>
      </c>
      <c r="T37" s="82"/>
      <c r="U37" s="82"/>
      <c r="V37" s="82">
        <v>9.462791908E9</v>
      </c>
      <c r="W37" s="82" t="s">
        <v>192</v>
      </c>
      <c r="X37" s="82">
        <v>0.0</v>
      </c>
      <c r="Y37" s="82" t="s">
        <v>96</v>
      </c>
      <c r="Z37" s="82" t="s">
        <v>96</v>
      </c>
      <c r="AA37" s="82" t="s">
        <v>131</v>
      </c>
      <c r="AB37" s="82">
        <v>9.0</v>
      </c>
      <c r="AC37" s="82" t="s">
        <v>97</v>
      </c>
      <c r="AD37" s="82">
        <v>1.0</v>
      </c>
    </row>
    <row r="38" ht="15.75" customHeight="1">
      <c r="A38" s="82">
        <v>6.0</v>
      </c>
      <c r="B38" s="82" t="s">
        <v>88</v>
      </c>
      <c r="C38" s="82">
        <v>412.0</v>
      </c>
      <c r="D38" s="83">
        <v>42186.0</v>
      </c>
      <c r="E38" s="82" t="s">
        <v>208</v>
      </c>
      <c r="F38" s="82"/>
      <c r="G38" s="82" t="s">
        <v>209</v>
      </c>
      <c r="H38" s="82" t="s">
        <v>210</v>
      </c>
      <c r="I38" s="82" t="s">
        <v>101</v>
      </c>
      <c r="J38" s="83">
        <v>40676.0</v>
      </c>
      <c r="K38" s="82"/>
      <c r="L38" s="82"/>
      <c r="M38" s="82"/>
      <c r="N38" s="82"/>
      <c r="O38" s="82" t="s">
        <v>125</v>
      </c>
      <c r="P38" s="82" t="s">
        <v>129</v>
      </c>
      <c r="Q38" s="82"/>
      <c r="R38" s="82" t="s">
        <v>94</v>
      </c>
      <c r="S38" s="82">
        <v>8.140912304E9</v>
      </c>
      <c r="T38" s="82"/>
      <c r="U38" s="82"/>
      <c r="V38" s="82">
        <v>7.689893683E9</v>
      </c>
      <c r="W38" s="82" t="s">
        <v>192</v>
      </c>
      <c r="X38" s="82">
        <v>0.0</v>
      </c>
      <c r="Y38" s="82" t="s">
        <v>96</v>
      </c>
      <c r="Z38" s="82" t="s">
        <v>96</v>
      </c>
      <c r="AA38" s="82" t="s">
        <v>131</v>
      </c>
      <c r="AB38" s="82">
        <v>9.0</v>
      </c>
      <c r="AC38" s="82" t="s">
        <v>97</v>
      </c>
      <c r="AD38" s="82">
        <v>1.0</v>
      </c>
    </row>
    <row r="39" ht="15.75" customHeight="1">
      <c r="A39" s="82">
        <v>6.0</v>
      </c>
      <c r="B39" s="82" t="s">
        <v>88</v>
      </c>
      <c r="C39" s="82">
        <v>184.0</v>
      </c>
      <c r="D39" s="83">
        <v>40823.0</v>
      </c>
      <c r="E39" s="82" t="s">
        <v>211</v>
      </c>
      <c r="F39" s="82"/>
      <c r="G39" s="82" t="s">
        <v>212</v>
      </c>
      <c r="H39" s="82" t="s">
        <v>213</v>
      </c>
      <c r="I39" s="82" t="s">
        <v>101</v>
      </c>
      <c r="J39" s="83">
        <v>40823.0</v>
      </c>
      <c r="K39" s="82"/>
      <c r="L39" s="82"/>
      <c r="M39" s="82"/>
      <c r="N39" s="82"/>
      <c r="O39" s="82" t="s">
        <v>125</v>
      </c>
      <c r="P39" s="82" t="s">
        <v>129</v>
      </c>
      <c r="Q39" s="82"/>
      <c r="R39" s="82" t="s">
        <v>94</v>
      </c>
      <c r="S39" s="82">
        <v>8.140912304E9</v>
      </c>
      <c r="T39" s="82"/>
      <c r="U39" s="82"/>
      <c r="V39" s="82">
        <v>9.571764835E9</v>
      </c>
      <c r="W39" s="82" t="s">
        <v>214</v>
      </c>
      <c r="X39" s="82">
        <v>60000.0</v>
      </c>
      <c r="Y39" s="82" t="s">
        <v>96</v>
      </c>
      <c r="Z39" s="82" t="s">
        <v>96</v>
      </c>
      <c r="AA39" s="82" t="s">
        <v>131</v>
      </c>
      <c r="AB39" s="82">
        <v>9.0</v>
      </c>
      <c r="AC39" s="82" t="s">
        <v>97</v>
      </c>
      <c r="AD39" s="82">
        <v>1.0</v>
      </c>
    </row>
    <row r="40" ht="15.75" customHeight="1">
      <c r="A40" s="82">
        <v>6.0</v>
      </c>
      <c r="B40" s="82" t="s">
        <v>88</v>
      </c>
      <c r="C40" s="82">
        <v>545.0</v>
      </c>
      <c r="D40" s="83">
        <v>43305.0</v>
      </c>
      <c r="E40" s="82" t="s">
        <v>215</v>
      </c>
      <c r="F40" s="82"/>
      <c r="G40" s="82" t="s">
        <v>216</v>
      </c>
      <c r="H40" s="82" t="s">
        <v>217</v>
      </c>
      <c r="I40" s="82" t="s">
        <v>92</v>
      </c>
      <c r="J40" s="83">
        <v>39987.0</v>
      </c>
      <c r="K40" s="82"/>
      <c r="L40" s="82"/>
      <c r="M40" s="82"/>
      <c r="N40" s="82"/>
      <c r="O40" s="82" t="s">
        <v>93</v>
      </c>
      <c r="P40" s="82"/>
      <c r="Q40" s="82"/>
      <c r="R40" s="82" t="s">
        <v>94</v>
      </c>
      <c r="S40" s="82">
        <v>8.140912304E9</v>
      </c>
      <c r="T40" s="82" t="s">
        <v>218</v>
      </c>
      <c r="U40" s="82"/>
      <c r="V40" s="82">
        <v>0.0</v>
      </c>
      <c r="W40" s="82"/>
      <c r="X40" s="82"/>
      <c r="Y40" s="82" t="s">
        <v>96</v>
      </c>
      <c r="Z40" s="82" t="s">
        <v>96</v>
      </c>
      <c r="AA40" s="82"/>
      <c r="AB40" s="82">
        <v>11.0</v>
      </c>
      <c r="AC40" s="82"/>
      <c r="AD40" s="82">
        <v>2.0</v>
      </c>
    </row>
    <row r="41" ht="15.75" customHeight="1">
      <c r="A41" s="82">
        <v>6.0</v>
      </c>
      <c r="B41" s="82" t="s">
        <v>88</v>
      </c>
      <c r="C41" s="82">
        <v>420.0</v>
      </c>
      <c r="D41" s="83">
        <v>43280.0</v>
      </c>
      <c r="E41" s="82" t="s">
        <v>219</v>
      </c>
      <c r="F41" s="82"/>
      <c r="G41" s="82" t="s">
        <v>220</v>
      </c>
      <c r="H41" s="82" t="s">
        <v>221</v>
      </c>
      <c r="I41" s="82" t="s">
        <v>92</v>
      </c>
      <c r="J41" s="83">
        <v>40078.0</v>
      </c>
      <c r="K41" s="82"/>
      <c r="L41" s="82"/>
      <c r="M41" s="82"/>
      <c r="N41" s="82"/>
      <c r="O41" s="82" t="s">
        <v>117</v>
      </c>
      <c r="P41" s="82" t="s">
        <v>129</v>
      </c>
      <c r="Q41" s="82"/>
      <c r="R41" s="82" t="s">
        <v>94</v>
      </c>
      <c r="S41" s="82">
        <v>8.140912304E9</v>
      </c>
      <c r="T41" s="82"/>
      <c r="U41" s="82"/>
      <c r="V41" s="82">
        <v>7.742036479E9</v>
      </c>
      <c r="W41" s="82" t="s">
        <v>188</v>
      </c>
      <c r="X41" s="82">
        <v>0.0</v>
      </c>
      <c r="Y41" s="82" t="s">
        <v>96</v>
      </c>
      <c r="Z41" s="82" t="s">
        <v>96</v>
      </c>
      <c r="AA41" s="82" t="s">
        <v>131</v>
      </c>
      <c r="AB41" s="82">
        <v>11.0</v>
      </c>
      <c r="AC41" s="82" t="s">
        <v>97</v>
      </c>
      <c r="AD41" s="82">
        <v>2.0</v>
      </c>
    </row>
    <row r="42" ht="15.75" customHeight="1">
      <c r="A42" s="82">
        <v>6.0</v>
      </c>
      <c r="B42" s="82" t="s">
        <v>88</v>
      </c>
      <c r="C42" s="82">
        <v>385.0</v>
      </c>
      <c r="D42" s="83">
        <v>42927.0</v>
      </c>
      <c r="E42" s="82" t="s">
        <v>222</v>
      </c>
      <c r="F42" s="82"/>
      <c r="G42" s="82" t="s">
        <v>223</v>
      </c>
      <c r="H42" s="82" t="s">
        <v>224</v>
      </c>
      <c r="I42" s="82" t="s">
        <v>92</v>
      </c>
      <c r="J42" s="83">
        <v>40870.0</v>
      </c>
      <c r="K42" s="82"/>
      <c r="L42" s="82"/>
      <c r="M42" s="82"/>
      <c r="N42" s="82"/>
      <c r="O42" s="82" t="s">
        <v>93</v>
      </c>
      <c r="P42" s="82" t="s">
        <v>129</v>
      </c>
      <c r="Q42" s="82"/>
      <c r="R42" s="82" t="s">
        <v>94</v>
      </c>
      <c r="S42" s="82">
        <v>8.140912304E9</v>
      </c>
      <c r="T42" s="82"/>
      <c r="U42" s="82"/>
      <c r="V42" s="82">
        <v>9.252629183E9</v>
      </c>
      <c r="W42" s="82" t="s">
        <v>225</v>
      </c>
      <c r="X42" s="82">
        <v>84000.0</v>
      </c>
      <c r="Y42" s="82" t="s">
        <v>96</v>
      </c>
      <c r="Z42" s="82" t="s">
        <v>96</v>
      </c>
      <c r="AA42" s="82" t="s">
        <v>131</v>
      </c>
      <c r="AB42" s="82">
        <v>9.0</v>
      </c>
      <c r="AC42" s="82" t="s">
        <v>97</v>
      </c>
      <c r="AD42" s="82">
        <v>3.0</v>
      </c>
    </row>
    <row r="43" ht="15.75" customHeight="1">
      <c r="A43" s="82">
        <v>6.0</v>
      </c>
      <c r="B43" s="82" t="s">
        <v>88</v>
      </c>
      <c r="C43" s="82">
        <v>329.0</v>
      </c>
      <c r="D43" s="83">
        <v>42907.0</v>
      </c>
      <c r="E43" s="82" t="s">
        <v>226</v>
      </c>
      <c r="F43" s="82"/>
      <c r="G43" s="82" t="s">
        <v>227</v>
      </c>
      <c r="H43" s="82" t="s">
        <v>195</v>
      </c>
      <c r="I43" s="82" t="s">
        <v>101</v>
      </c>
      <c r="J43" s="83">
        <v>40004.0</v>
      </c>
      <c r="K43" s="82"/>
      <c r="L43" s="82"/>
      <c r="M43" s="82"/>
      <c r="N43" s="82"/>
      <c r="O43" s="82" t="s">
        <v>93</v>
      </c>
      <c r="P43" s="82" t="s">
        <v>129</v>
      </c>
      <c r="Q43" s="82"/>
      <c r="R43" s="82" t="s">
        <v>94</v>
      </c>
      <c r="S43" s="82">
        <v>8.140912304E9</v>
      </c>
      <c r="T43" s="82"/>
      <c r="U43" s="82"/>
      <c r="V43" s="82">
        <v>9.64958996E9</v>
      </c>
      <c r="W43" s="82" t="s">
        <v>150</v>
      </c>
      <c r="X43" s="82">
        <v>50000.0</v>
      </c>
      <c r="Y43" s="82" t="s">
        <v>96</v>
      </c>
      <c r="Z43" s="82" t="s">
        <v>96</v>
      </c>
      <c r="AA43" s="82" t="s">
        <v>131</v>
      </c>
      <c r="AB43" s="82">
        <v>11.0</v>
      </c>
      <c r="AC43" s="82" t="s">
        <v>97</v>
      </c>
      <c r="AD43" s="82">
        <v>1.1</v>
      </c>
    </row>
    <row r="44" ht="15.75" customHeight="1">
      <c r="A44" s="82">
        <v>7.0</v>
      </c>
      <c r="B44" s="82" t="s">
        <v>88</v>
      </c>
      <c r="C44" s="82">
        <v>333.0</v>
      </c>
      <c r="D44" s="83">
        <v>42907.0</v>
      </c>
      <c r="E44" s="82" t="s">
        <v>228</v>
      </c>
      <c r="F44" s="82"/>
      <c r="G44" s="82" t="s">
        <v>179</v>
      </c>
      <c r="H44" s="82" t="s">
        <v>180</v>
      </c>
      <c r="I44" s="82" t="s">
        <v>92</v>
      </c>
      <c r="J44" s="83">
        <v>40102.0</v>
      </c>
      <c r="K44" s="82"/>
      <c r="L44" s="82"/>
      <c r="M44" s="82"/>
      <c r="N44" s="82"/>
      <c r="O44" s="82" t="s">
        <v>125</v>
      </c>
      <c r="P44" s="82" t="s">
        <v>129</v>
      </c>
      <c r="Q44" s="82"/>
      <c r="R44" s="82" t="s">
        <v>94</v>
      </c>
      <c r="S44" s="82">
        <v>8.140912304E9</v>
      </c>
      <c r="T44" s="82" t="s">
        <v>229</v>
      </c>
      <c r="U44" s="82"/>
      <c r="V44" s="82">
        <v>8.094639455E9</v>
      </c>
      <c r="W44" s="82" t="s">
        <v>150</v>
      </c>
      <c r="X44" s="82">
        <v>50000.0</v>
      </c>
      <c r="Y44" s="82" t="s">
        <v>96</v>
      </c>
      <c r="Z44" s="82" t="s">
        <v>96</v>
      </c>
      <c r="AA44" s="82" t="s">
        <v>131</v>
      </c>
      <c r="AB44" s="82">
        <v>11.0</v>
      </c>
      <c r="AC44" s="82" t="s">
        <v>97</v>
      </c>
      <c r="AD44" s="82">
        <v>1.0</v>
      </c>
    </row>
    <row r="45" ht="15.75" customHeight="1">
      <c r="A45" s="82">
        <v>7.0</v>
      </c>
      <c r="B45" s="82" t="s">
        <v>88</v>
      </c>
      <c r="C45" s="82">
        <v>239.0</v>
      </c>
      <c r="D45" s="83">
        <v>42186.0</v>
      </c>
      <c r="E45" s="82" t="s">
        <v>230</v>
      </c>
      <c r="F45" s="82"/>
      <c r="G45" s="82" t="s">
        <v>231</v>
      </c>
      <c r="H45" s="82" t="s">
        <v>100</v>
      </c>
      <c r="I45" s="82" t="s">
        <v>92</v>
      </c>
      <c r="J45" s="83">
        <v>40304.0</v>
      </c>
      <c r="K45" s="82"/>
      <c r="L45" s="82"/>
      <c r="M45" s="82"/>
      <c r="N45" s="82"/>
      <c r="O45" s="82" t="s">
        <v>93</v>
      </c>
      <c r="P45" s="82" t="s">
        <v>129</v>
      </c>
      <c r="Q45" s="82"/>
      <c r="R45" s="82" t="s">
        <v>94</v>
      </c>
      <c r="S45" s="82">
        <v>8.140912304E9</v>
      </c>
      <c r="T45" s="82" t="s">
        <v>232</v>
      </c>
      <c r="U45" s="82"/>
      <c r="V45" s="82">
        <v>9.828855191E9</v>
      </c>
      <c r="W45" s="82" t="s">
        <v>192</v>
      </c>
      <c r="X45" s="82">
        <v>250000.0</v>
      </c>
      <c r="Y45" s="82" t="s">
        <v>96</v>
      </c>
      <c r="Z45" s="82" t="s">
        <v>96</v>
      </c>
      <c r="AA45" s="82" t="s">
        <v>131</v>
      </c>
      <c r="AB45" s="82">
        <v>10.0</v>
      </c>
      <c r="AC45" s="82" t="s">
        <v>97</v>
      </c>
      <c r="AD45" s="82">
        <v>2.0</v>
      </c>
    </row>
    <row r="46" ht="15.75" customHeight="1">
      <c r="A46" s="82">
        <v>7.0</v>
      </c>
      <c r="B46" s="82" t="s">
        <v>88</v>
      </c>
      <c r="C46" s="82">
        <v>237.0</v>
      </c>
      <c r="D46" s="83">
        <v>42186.0</v>
      </c>
      <c r="E46" s="82" t="s">
        <v>233</v>
      </c>
      <c r="F46" s="82"/>
      <c r="G46" s="82" t="s">
        <v>234</v>
      </c>
      <c r="H46" s="82" t="s">
        <v>235</v>
      </c>
      <c r="I46" s="82" t="s">
        <v>101</v>
      </c>
      <c r="J46" s="83">
        <v>40431.0</v>
      </c>
      <c r="K46" s="82"/>
      <c r="L46" s="82"/>
      <c r="M46" s="82"/>
      <c r="N46" s="82"/>
      <c r="O46" s="82" t="s">
        <v>117</v>
      </c>
      <c r="P46" s="82" t="s">
        <v>129</v>
      </c>
      <c r="Q46" s="82"/>
      <c r="R46" s="82" t="s">
        <v>94</v>
      </c>
      <c r="S46" s="82">
        <v>8.140912304E9</v>
      </c>
      <c r="T46" s="82" t="s">
        <v>236</v>
      </c>
      <c r="U46" s="82"/>
      <c r="V46" s="82">
        <v>9.983931015E9</v>
      </c>
      <c r="W46" s="82" t="s">
        <v>192</v>
      </c>
      <c r="X46" s="82">
        <v>32000.0</v>
      </c>
      <c r="Y46" s="82" t="s">
        <v>96</v>
      </c>
      <c r="Z46" s="82" t="s">
        <v>96</v>
      </c>
      <c r="AA46" s="82" t="s">
        <v>131</v>
      </c>
      <c r="AB46" s="82">
        <v>10.0</v>
      </c>
      <c r="AC46" s="82" t="s">
        <v>97</v>
      </c>
      <c r="AD46" s="82">
        <v>1.0</v>
      </c>
    </row>
    <row r="47" ht="15.75" customHeight="1">
      <c r="A47" s="82">
        <v>7.0</v>
      </c>
      <c r="B47" s="82" t="s">
        <v>88</v>
      </c>
      <c r="C47" s="82">
        <v>233.0</v>
      </c>
      <c r="D47" s="83">
        <v>42186.0</v>
      </c>
      <c r="E47" s="82" t="s">
        <v>237</v>
      </c>
      <c r="F47" s="82"/>
      <c r="G47" s="82" t="s">
        <v>238</v>
      </c>
      <c r="H47" s="82" t="s">
        <v>239</v>
      </c>
      <c r="I47" s="82" t="s">
        <v>101</v>
      </c>
      <c r="J47" s="83">
        <v>40048.0</v>
      </c>
      <c r="K47" s="82"/>
      <c r="L47" s="82"/>
      <c r="M47" s="82"/>
      <c r="N47" s="82"/>
      <c r="O47" s="82" t="s">
        <v>93</v>
      </c>
      <c r="P47" s="82" t="s">
        <v>129</v>
      </c>
      <c r="Q47" s="82"/>
      <c r="R47" s="82" t="s">
        <v>94</v>
      </c>
      <c r="S47" s="82">
        <v>8.140912304E9</v>
      </c>
      <c r="T47" s="82" t="s">
        <v>240</v>
      </c>
      <c r="U47" s="82"/>
      <c r="V47" s="82">
        <v>9.460384767E9</v>
      </c>
      <c r="W47" s="82" t="s">
        <v>192</v>
      </c>
      <c r="X47" s="82">
        <v>36000.0</v>
      </c>
      <c r="Y47" s="82" t="s">
        <v>96</v>
      </c>
      <c r="Z47" s="82" t="s">
        <v>96</v>
      </c>
      <c r="AA47" s="82" t="s">
        <v>131</v>
      </c>
      <c r="AB47" s="82">
        <v>11.0</v>
      </c>
      <c r="AC47" s="82" t="s">
        <v>97</v>
      </c>
      <c r="AD47" s="82">
        <v>1.0</v>
      </c>
    </row>
    <row r="48" ht="15.75" customHeight="1">
      <c r="A48" s="82">
        <v>7.0</v>
      </c>
      <c r="B48" s="82" t="s">
        <v>88</v>
      </c>
      <c r="C48" s="82">
        <v>347.0</v>
      </c>
      <c r="D48" s="83">
        <v>42914.0</v>
      </c>
      <c r="E48" s="82" t="s">
        <v>241</v>
      </c>
      <c r="F48" s="82"/>
      <c r="G48" s="82" t="s">
        <v>171</v>
      </c>
      <c r="H48" s="82" t="s">
        <v>172</v>
      </c>
      <c r="I48" s="82" t="s">
        <v>92</v>
      </c>
      <c r="J48" s="83">
        <v>39818.0</v>
      </c>
      <c r="K48" s="82"/>
      <c r="L48" s="82"/>
      <c r="M48" s="82"/>
      <c r="N48" s="82"/>
      <c r="O48" s="82" t="s">
        <v>125</v>
      </c>
      <c r="P48" s="82" t="s">
        <v>129</v>
      </c>
      <c r="Q48" s="82"/>
      <c r="R48" s="82" t="s">
        <v>94</v>
      </c>
      <c r="S48" s="82">
        <v>8.140912304E9</v>
      </c>
      <c r="T48" s="82"/>
      <c r="U48" s="82"/>
      <c r="V48" s="82">
        <v>9.001135738E9</v>
      </c>
      <c r="W48" s="82" t="s">
        <v>150</v>
      </c>
      <c r="X48" s="82">
        <v>84000.0</v>
      </c>
      <c r="Y48" s="82" t="s">
        <v>96</v>
      </c>
      <c r="Z48" s="82" t="s">
        <v>96</v>
      </c>
      <c r="AA48" s="82" t="s">
        <v>131</v>
      </c>
      <c r="AB48" s="82">
        <v>11.0</v>
      </c>
      <c r="AC48" s="82" t="s">
        <v>97</v>
      </c>
      <c r="AD48" s="82">
        <v>1.0</v>
      </c>
    </row>
    <row r="49" ht="15.75" customHeight="1">
      <c r="A49" s="82">
        <v>7.0</v>
      </c>
      <c r="B49" s="82" t="s">
        <v>88</v>
      </c>
      <c r="C49" s="82">
        <v>236.0</v>
      </c>
      <c r="D49" s="83">
        <v>42186.0</v>
      </c>
      <c r="E49" s="82" t="s">
        <v>242</v>
      </c>
      <c r="F49" s="82"/>
      <c r="G49" s="82" t="s">
        <v>243</v>
      </c>
      <c r="H49" s="82" t="s">
        <v>135</v>
      </c>
      <c r="I49" s="82" t="s">
        <v>101</v>
      </c>
      <c r="J49" s="83">
        <v>39969.0</v>
      </c>
      <c r="K49" s="82"/>
      <c r="L49" s="82"/>
      <c r="M49" s="82"/>
      <c r="N49" s="82"/>
      <c r="O49" s="82" t="s">
        <v>93</v>
      </c>
      <c r="P49" s="82" t="s">
        <v>129</v>
      </c>
      <c r="Q49" s="82"/>
      <c r="R49" s="82" t="s">
        <v>94</v>
      </c>
      <c r="S49" s="82">
        <v>8.140912304E9</v>
      </c>
      <c r="T49" s="82"/>
      <c r="U49" s="82"/>
      <c r="V49" s="82">
        <v>9.828265783E9</v>
      </c>
      <c r="W49" s="82" t="s">
        <v>192</v>
      </c>
      <c r="X49" s="82">
        <v>40000.0</v>
      </c>
      <c r="Y49" s="82" t="s">
        <v>96</v>
      </c>
      <c r="Z49" s="82" t="s">
        <v>96</v>
      </c>
      <c r="AA49" s="82" t="s">
        <v>131</v>
      </c>
      <c r="AB49" s="82">
        <v>11.0</v>
      </c>
      <c r="AC49" s="82" t="s">
        <v>97</v>
      </c>
      <c r="AD49" s="82">
        <v>1.0</v>
      </c>
    </row>
    <row r="50" ht="15.75" customHeight="1">
      <c r="A50" s="82">
        <v>7.0</v>
      </c>
      <c r="B50" s="82" t="s">
        <v>88</v>
      </c>
      <c r="C50" s="82">
        <v>238.0</v>
      </c>
      <c r="D50" s="83">
        <v>42186.0</v>
      </c>
      <c r="E50" s="82" t="s">
        <v>244</v>
      </c>
      <c r="F50" s="82"/>
      <c r="G50" s="82" t="s">
        <v>245</v>
      </c>
      <c r="H50" s="82" t="s">
        <v>246</v>
      </c>
      <c r="I50" s="82" t="s">
        <v>101</v>
      </c>
      <c r="J50" s="83">
        <v>40456.0</v>
      </c>
      <c r="K50" s="82"/>
      <c r="L50" s="82"/>
      <c r="M50" s="82"/>
      <c r="N50" s="82"/>
      <c r="O50" s="82" t="s">
        <v>125</v>
      </c>
      <c r="P50" s="82" t="s">
        <v>129</v>
      </c>
      <c r="Q50" s="82"/>
      <c r="R50" s="82" t="s">
        <v>94</v>
      </c>
      <c r="S50" s="82">
        <v>8.140912304E9</v>
      </c>
      <c r="T50" s="82"/>
      <c r="U50" s="82"/>
      <c r="V50" s="82">
        <v>9.649691203E9</v>
      </c>
      <c r="W50" s="82" t="s">
        <v>192</v>
      </c>
      <c r="X50" s="82">
        <v>36000.0</v>
      </c>
      <c r="Y50" s="82" t="s">
        <v>96</v>
      </c>
      <c r="Z50" s="82" t="s">
        <v>96</v>
      </c>
      <c r="AA50" s="82" t="s">
        <v>131</v>
      </c>
      <c r="AB50" s="82">
        <v>10.0</v>
      </c>
      <c r="AC50" s="82" t="s">
        <v>97</v>
      </c>
      <c r="AD50" s="82">
        <v>1.0</v>
      </c>
    </row>
    <row r="51" ht="15.75" customHeight="1">
      <c r="A51" s="82">
        <v>7.0</v>
      </c>
      <c r="B51" s="82" t="s">
        <v>88</v>
      </c>
      <c r="C51" s="82">
        <v>232.0</v>
      </c>
      <c r="D51" s="83">
        <v>42186.0</v>
      </c>
      <c r="E51" s="82" t="s">
        <v>247</v>
      </c>
      <c r="F51" s="82"/>
      <c r="G51" s="82" t="s">
        <v>248</v>
      </c>
      <c r="H51" s="82" t="s">
        <v>249</v>
      </c>
      <c r="I51" s="82" t="s">
        <v>92</v>
      </c>
      <c r="J51" s="83">
        <v>40309.0</v>
      </c>
      <c r="K51" s="82"/>
      <c r="L51" s="82"/>
      <c r="M51" s="82"/>
      <c r="N51" s="82"/>
      <c r="O51" s="82" t="s">
        <v>93</v>
      </c>
      <c r="P51" s="82" t="s">
        <v>129</v>
      </c>
      <c r="Q51" s="82"/>
      <c r="R51" s="82" t="s">
        <v>94</v>
      </c>
      <c r="S51" s="82">
        <v>8.140912304E9</v>
      </c>
      <c r="T51" s="82" t="s">
        <v>250</v>
      </c>
      <c r="U51" s="82"/>
      <c r="V51" s="82">
        <v>9.983931015E9</v>
      </c>
      <c r="W51" s="82" t="s">
        <v>192</v>
      </c>
      <c r="X51" s="82">
        <v>36000.0</v>
      </c>
      <c r="Y51" s="82" t="s">
        <v>96</v>
      </c>
      <c r="Z51" s="82" t="s">
        <v>96</v>
      </c>
      <c r="AA51" s="82" t="s">
        <v>131</v>
      </c>
      <c r="AB51" s="82">
        <v>10.0</v>
      </c>
      <c r="AC51" s="82" t="s">
        <v>97</v>
      </c>
      <c r="AD51" s="82">
        <v>1.0</v>
      </c>
    </row>
    <row r="52" ht="15.75" customHeight="1">
      <c r="A52" s="82">
        <v>7.0</v>
      </c>
      <c r="B52" s="82" t="s">
        <v>88</v>
      </c>
      <c r="C52" s="82">
        <v>517.0</v>
      </c>
      <c r="D52" s="83">
        <v>42571.0</v>
      </c>
      <c r="E52" s="82" t="s">
        <v>251</v>
      </c>
      <c r="F52" s="82"/>
      <c r="G52" s="82" t="s">
        <v>252</v>
      </c>
      <c r="H52" s="82" t="s">
        <v>253</v>
      </c>
      <c r="I52" s="82" t="s">
        <v>101</v>
      </c>
      <c r="J52" s="83">
        <v>40410.0</v>
      </c>
      <c r="K52" s="82"/>
      <c r="L52" s="82"/>
      <c r="M52" s="82"/>
      <c r="N52" s="82"/>
      <c r="O52" s="82" t="s">
        <v>125</v>
      </c>
      <c r="P52" s="82" t="s">
        <v>129</v>
      </c>
      <c r="Q52" s="82"/>
      <c r="R52" s="82" t="s">
        <v>94</v>
      </c>
      <c r="S52" s="82">
        <v>8.140912304E9</v>
      </c>
      <c r="T52" s="82" t="s">
        <v>254</v>
      </c>
      <c r="U52" s="82" t="s">
        <v>255</v>
      </c>
      <c r="V52" s="82">
        <v>7.340350434E9</v>
      </c>
      <c r="W52" s="82" t="s">
        <v>256</v>
      </c>
      <c r="X52" s="82">
        <v>55000.0</v>
      </c>
      <c r="Y52" s="82" t="s">
        <v>96</v>
      </c>
      <c r="Z52" s="82" t="s">
        <v>96</v>
      </c>
      <c r="AA52" s="82" t="s">
        <v>131</v>
      </c>
      <c r="AB52" s="82">
        <v>10.0</v>
      </c>
      <c r="AC52" s="82" t="s">
        <v>97</v>
      </c>
      <c r="AD52" s="82">
        <v>1.0</v>
      </c>
    </row>
    <row r="53" ht="15.75" customHeight="1">
      <c r="A53" s="82">
        <v>7.0</v>
      </c>
      <c r="B53" s="82" t="s">
        <v>88</v>
      </c>
      <c r="C53" s="82">
        <v>235.0</v>
      </c>
      <c r="D53" s="83">
        <v>42186.0</v>
      </c>
      <c r="E53" s="82" t="s">
        <v>257</v>
      </c>
      <c r="F53" s="82"/>
      <c r="G53" s="82" t="s">
        <v>258</v>
      </c>
      <c r="H53" s="82" t="s">
        <v>259</v>
      </c>
      <c r="I53" s="82" t="s">
        <v>92</v>
      </c>
      <c r="J53" s="83">
        <v>39941.0</v>
      </c>
      <c r="K53" s="82"/>
      <c r="L53" s="82"/>
      <c r="M53" s="82"/>
      <c r="N53" s="82"/>
      <c r="O53" s="82" t="s">
        <v>93</v>
      </c>
      <c r="P53" s="82" t="s">
        <v>129</v>
      </c>
      <c r="Q53" s="82"/>
      <c r="R53" s="82" t="s">
        <v>94</v>
      </c>
      <c r="S53" s="82">
        <v>8.140912304E9</v>
      </c>
      <c r="T53" s="82" t="s">
        <v>260</v>
      </c>
      <c r="U53" s="82"/>
      <c r="V53" s="82">
        <v>7.734847329E9</v>
      </c>
      <c r="W53" s="82" t="s">
        <v>192</v>
      </c>
      <c r="X53" s="82">
        <v>36000.0</v>
      </c>
      <c r="Y53" s="82" t="s">
        <v>96</v>
      </c>
      <c r="Z53" s="82" t="s">
        <v>96</v>
      </c>
      <c r="AA53" s="82" t="s">
        <v>131</v>
      </c>
      <c r="AB53" s="82">
        <v>11.0</v>
      </c>
      <c r="AC53" s="82" t="s">
        <v>97</v>
      </c>
      <c r="AD53" s="82">
        <v>1.0</v>
      </c>
    </row>
    <row r="54" ht="15.75" customHeight="1">
      <c r="A54" s="82">
        <v>7.0</v>
      </c>
      <c r="B54" s="82" t="s">
        <v>88</v>
      </c>
      <c r="C54" s="82">
        <v>330.0</v>
      </c>
      <c r="D54" s="83">
        <v>42907.0</v>
      </c>
      <c r="E54" s="82" t="s">
        <v>261</v>
      </c>
      <c r="F54" s="82"/>
      <c r="G54" s="82" t="s">
        <v>227</v>
      </c>
      <c r="H54" s="82" t="s">
        <v>195</v>
      </c>
      <c r="I54" s="82" t="s">
        <v>101</v>
      </c>
      <c r="J54" s="83">
        <v>39309.0</v>
      </c>
      <c r="K54" s="82"/>
      <c r="L54" s="82"/>
      <c r="M54" s="82"/>
      <c r="N54" s="82"/>
      <c r="O54" s="82" t="s">
        <v>93</v>
      </c>
      <c r="P54" s="82" t="s">
        <v>129</v>
      </c>
      <c r="Q54" s="82"/>
      <c r="R54" s="82" t="s">
        <v>94</v>
      </c>
      <c r="S54" s="82">
        <v>8.140912304E9</v>
      </c>
      <c r="T54" s="82"/>
      <c r="U54" s="82"/>
      <c r="V54" s="82">
        <v>9.64958996E9</v>
      </c>
      <c r="W54" s="82" t="s">
        <v>150</v>
      </c>
      <c r="X54" s="82">
        <v>50000.0</v>
      </c>
      <c r="Y54" s="82" t="s">
        <v>96</v>
      </c>
      <c r="Z54" s="82" t="s">
        <v>96</v>
      </c>
      <c r="AA54" s="82" t="s">
        <v>131</v>
      </c>
      <c r="AB54" s="82">
        <v>13.0</v>
      </c>
      <c r="AC54" s="82" t="s">
        <v>97</v>
      </c>
      <c r="AD54" s="82">
        <v>1.0</v>
      </c>
    </row>
    <row r="55" ht="15.75" customHeight="1">
      <c r="A55" s="82">
        <v>8.0</v>
      </c>
      <c r="B55" s="82" t="s">
        <v>88</v>
      </c>
      <c r="C55" s="82">
        <v>360.0</v>
      </c>
      <c r="D55" s="83">
        <v>40040.0</v>
      </c>
      <c r="E55" s="82" t="s">
        <v>262</v>
      </c>
      <c r="F55" s="82"/>
      <c r="G55" s="82" t="s">
        <v>263</v>
      </c>
      <c r="H55" s="82" t="s">
        <v>264</v>
      </c>
      <c r="I55" s="82" t="s">
        <v>101</v>
      </c>
      <c r="J55" s="83">
        <v>40040.0</v>
      </c>
      <c r="K55" s="82"/>
      <c r="L55" s="82"/>
      <c r="M55" s="82"/>
      <c r="N55" s="82"/>
      <c r="O55" s="82" t="s">
        <v>125</v>
      </c>
      <c r="P55" s="82" t="s">
        <v>129</v>
      </c>
      <c r="Q55" s="82"/>
      <c r="R55" s="82" t="s">
        <v>94</v>
      </c>
      <c r="S55" s="82">
        <v>8.140912304E9</v>
      </c>
      <c r="T55" s="82" t="s">
        <v>265</v>
      </c>
      <c r="U55" s="82" t="s">
        <v>266</v>
      </c>
      <c r="V55" s="82">
        <v>9.413037944E9</v>
      </c>
      <c r="W55" s="82" t="s">
        <v>150</v>
      </c>
      <c r="X55" s="82">
        <v>60000.0</v>
      </c>
      <c r="Y55" s="82" t="s">
        <v>96</v>
      </c>
      <c r="Z55" s="82" t="s">
        <v>96</v>
      </c>
      <c r="AA55" s="82" t="s">
        <v>131</v>
      </c>
      <c r="AB55" s="82">
        <v>11.0</v>
      </c>
      <c r="AC55" s="82" t="s">
        <v>97</v>
      </c>
      <c r="AD55" s="82">
        <v>1.0</v>
      </c>
    </row>
    <row r="56" ht="15.75" customHeight="1">
      <c r="A56" s="82">
        <v>8.0</v>
      </c>
      <c r="B56" s="82" t="s">
        <v>88</v>
      </c>
      <c r="C56" s="82">
        <v>242.0</v>
      </c>
      <c r="D56" s="83">
        <v>42186.0</v>
      </c>
      <c r="E56" s="82" t="s">
        <v>267</v>
      </c>
      <c r="F56" s="82"/>
      <c r="G56" s="82" t="s">
        <v>268</v>
      </c>
      <c r="H56" s="82" t="s">
        <v>269</v>
      </c>
      <c r="I56" s="82" t="s">
        <v>92</v>
      </c>
      <c r="J56" s="83">
        <v>39648.0</v>
      </c>
      <c r="K56" s="82"/>
      <c r="L56" s="82"/>
      <c r="M56" s="82"/>
      <c r="N56" s="82"/>
      <c r="O56" s="82" t="s">
        <v>93</v>
      </c>
      <c r="P56" s="82" t="s">
        <v>129</v>
      </c>
      <c r="Q56" s="82"/>
      <c r="R56" s="82" t="s">
        <v>94</v>
      </c>
      <c r="S56" s="82">
        <v>8.140912304E9</v>
      </c>
      <c r="T56" s="82"/>
      <c r="U56" s="82"/>
      <c r="V56" s="82">
        <v>7.568432225E9</v>
      </c>
      <c r="W56" s="82" t="s">
        <v>192</v>
      </c>
      <c r="X56" s="82">
        <v>35000.0</v>
      </c>
      <c r="Y56" s="82" t="s">
        <v>96</v>
      </c>
      <c r="Z56" s="82" t="s">
        <v>96</v>
      </c>
      <c r="AA56" s="82" t="s">
        <v>131</v>
      </c>
      <c r="AB56" s="82">
        <v>12.0</v>
      </c>
      <c r="AC56" s="82" t="s">
        <v>97</v>
      </c>
      <c r="AD56" s="82">
        <v>2.1</v>
      </c>
    </row>
    <row r="57" ht="15.75" customHeight="1">
      <c r="A57" s="82">
        <v>8.0</v>
      </c>
      <c r="B57" s="82" t="s">
        <v>88</v>
      </c>
      <c r="C57" s="82">
        <v>319.0</v>
      </c>
      <c r="D57" s="83">
        <v>42540.0</v>
      </c>
      <c r="E57" s="82" t="s">
        <v>270</v>
      </c>
      <c r="F57" s="82"/>
      <c r="G57" s="82" t="s">
        <v>271</v>
      </c>
      <c r="H57" s="82" t="s">
        <v>249</v>
      </c>
      <c r="I57" s="82" t="s">
        <v>101</v>
      </c>
      <c r="J57" s="83">
        <v>39489.0</v>
      </c>
      <c r="K57" s="82"/>
      <c r="L57" s="82"/>
      <c r="M57" s="82"/>
      <c r="N57" s="82"/>
      <c r="O57" s="82" t="s">
        <v>93</v>
      </c>
      <c r="P57" s="82" t="s">
        <v>129</v>
      </c>
      <c r="Q57" s="82"/>
      <c r="R57" s="82" t="s">
        <v>94</v>
      </c>
      <c r="S57" s="82">
        <v>8.140912304E9</v>
      </c>
      <c r="T57" s="82"/>
      <c r="U57" s="82"/>
      <c r="V57" s="82">
        <v>9.413037944E9</v>
      </c>
      <c r="W57" s="82" t="s">
        <v>192</v>
      </c>
      <c r="X57" s="82">
        <v>0.0</v>
      </c>
      <c r="Y57" s="82" t="s">
        <v>96</v>
      </c>
      <c r="Z57" s="82" t="s">
        <v>96</v>
      </c>
      <c r="AA57" s="82" t="s">
        <v>131</v>
      </c>
      <c r="AB57" s="82">
        <v>12.0</v>
      </c>
      <c r="AC57" s="82" t="s">
        <v>97</v>
      </c>
      <c r="AD57" s="82">
        <v>1.0</v>
      </c>
    </row>
    <row r="58" ht="15.75" customHeight="1">
      <c r="A58" s="82">
        <v>8.0</v>
      </c>
      <c r="B58" s="82" t="s">
        <v>88</v>
      </c>
      <c r="C58" s="82">
        <v>243.0</v>
      </c>
      <c r="D58" s="83">
        <v>42186.0</v>
      </c>
      <c r="E58" s="82" t="s">
        <v>272</v>
      </c>
      <c r="F58" s="82"/>
      <c r="G58" s="82" t="s">
        <v>273</v>
      </c>
      <c r="H58" s="82" t="s">
        <v>135</v>
      </c>
      <c r="I58" s="82" t="s">
        <v>101</v>
      </c>
      <c r="J58" s="83">
        <v>39417.0</v>
      </c>
      <c r="K58" s="82"/>
      <c r="L58" s="82"/>
      <c r="M58" s="82"/>
      <c r="N58" s="82"/>
      <c r="O58" s="82" t="s">
        <v>93</v>
      </c>
      <c r="P58" s="82" t="s">
        <v>129</v>
      </c>
      <c r="Q58" s="82"/>
      <c r="R58" s="82" t="s">
        <v>94</v>
      </c>
      <c r="S58" s="82">
        <v>8.140912304E9</v>
      </c>
      <c r="T58" s="82"/>
      <c r="U58" s="82"/>
      <c r="V58" s="82">
        <v>9.828265783E9</v>
      </c>
      <c r="W58" s="82" t="s">
        <v>192</v>
      </c>
      <c r="X58" s="82">
        <v>50000.0</v>
      </c>
      <c r="Y58" s="82" t="s">
        <v>96</v>
      </c>
      <c r="Z58" s="82" t="s">
        <v>96</v>
      </c>
      <c r="AA58" s="82" t="s">
        <v>131</v>
      </c>
      <c r="AB58" s="82">
        <v>13.0</v>
      </c>
      <c r="AC58" s="82" t="s">
        <v>97</v>
      </c>
      <c r="AD58" s="82">
        <v>1.0</v>
      </c>
    </row>
    <row r="59" ht="15.75" customHeight="1">
      <c r="A59" s="82">
        <v>8.0</v>
      </c>
      <c r="B59" s="82" t="s">
        <v>88</v>
      </c>
      <c r="C59" s="82">
        <v>421.0</v>
      </c>
      <c r="D59" s="83">
        <v>43280.0</v>
      </c>
      <c r="E59" s="82" t="s">
        <v>274</v>
      </c>
      <c r="F59" s="82"/>
      <c r="G59" s="82" t="s">
        <v>220</v>
      </c>
      <c r="H59" s="82" t="s">
        <v>221</v>
      </c>
      <c r="I59" s="82" t="s">
        <v>92</v>
      </c>
      <c r="J59" s="83">
        <v>38886.0</v>
      </c>
      <c r="K59" s="82"/>
      <c r="L59" s="82"/>
      <c r="M59" s="82"/>
      <c r="N59" s="82"/>
      <c r="O59" s="82" t="s">
        <v>117</v>
      </c>
      <c r="P59" s="82" t="s">
        <v>129</v>
      </c>
      <c r="Q59" s="82"/>
      <c r="R59" s="82" t="s">
        <v>94</v>
      </c>
      <c r="S59" s="82">
        <v>8.140912304E9</v>
      </c>
      <c r="T59" s="82" t="s">
        <v>275</v>
      </c>
      <c r="U59" s="82"/>
      <c r="V59" s="82">
        <v>7.742036479E9</v>
      </c>
      <c r="W59" s="82" t="s">
        <v>188</v>
      </c>
      <c r="X59" s="82">
        <v>60000.0</v>
      </c>
      <c r="Y59" s="82" t="s">
        <v>96</v>
      </c>
      <c r="Z59" s="82" t="s">
        <v>96</v>
      </c>
      <c r="AA59" s="82" t="s">
        <v>131</v>
      </c>
      <c r="AB59" s="82">
        <v>14.0</v>
      </c>
      <c r="AC59" s="82" t="s">
        <v>97</v>
      </c>
      <c r="AD59" s="82">
        <v>2.5</v>
      </c>
    </row>
    <row r="60" ht="15.75" customHeight="1">
      <c r="A60" s="82">
        <v>8.0</v>
      </c>
      <c r="B60" s="82" t="s">
        <v>88</v>
      </c>
      <c r="C60" s="82">
        <v>240.0</v>
      </c>
      <c r="D60" s="83">
        <v>42186.0</v>
      </c>
      <c r="E60" s="82" t="s">
        <v>241</v>
      </c>
      <c r="F60" s="82"/>
      <c r="G60" s="82" t="s">
        <v>276</v>
      </c>
      <c r="H60" s="82" t="s">
        <v>277</v>
      </c>
      <c r="I60" s="82" t="s">
        <v>92</v>
      </c>
      <c r="J60" s="83">
        <v>39963.0</v>
      </c>
      <c r="K60" s="82"/>
      <c r="L60" s="82"/>
      <c r="M60" s="82"/>
      <c r="N60" s="82"/>
      <c r="O60" s="82" t="s">
        <v>125</v>
      </c>
      <c r="P60" s="82" t="s">
        <v>129</v>
      </c>
      <c r="Q60" s="82"/>
      <c r="R60" s="82" t="s">
        <v>94</v>
      </c>
      <c r="S60" s="82">
        <v>8.140912304E9</v>
      </c>
      <c r="T60" s="82"/>
      <c r="U60" s="82"/>
      <c r="V60" s="82">
        <v>9.649691203E9</v>
      </c>
      <c r="W60" s="82" t="s">
        <v>192</v>
      </c>
      <c r="X60" s="82">
        <v>40000.0</v>
      </c>
      <c r="Y60" s="82" t="s">
        <v>96</v>
      </c>
      <c r="Z60" s="82" t="s">
        <v>96</v>
      </c>
      <c r="AA60" s="82" t="s">
        <v>131</v>
      </c>
      <c r="AB60" s="82">
        <v>11.0</v>
      </c>
      <c r="AC60" s="82" t="s">
        <v>97</v>
      </c>
      <c r="AD60" s="82">
        <v>1.0</v>
      </c>
    </row>
    <row r="61" ht="15.75" customHeight="1">
      <c r="A61" s="82">
        <v>8.0</v>
      </c>
      <c r="B61" s="82" t="s">
        <v>88</v>
      </c>
      <c r="C61" s="82">
        <v>380.0</v>
      </c>
      <c r="D61" s="83">
        <v>42926.0</v>
      </c>
      <c r="E61" s="82" t="s">
        <v>278</v>
      </c>
      <c r="F61" s="82"/>
      <c r="G61" s="82" t="s">
        <v>279</v>
      </c>
      <c r="H61" s="82" t="s">
        <v>280</v>
      </c>
      <c r="I61" s="82" t="s">
        <v>101</v>
      </c>
      <c r="J61" s="83">
        <v>39758.0</v>
      </c>
      <c r="K61" s="82"/>
      <c r="L61" s="82"/>
      <c r="M61" s="82"/>
      <c r="N61" s="82"/>
      <c r="O61" s="82" t="s">
        <v>125</v>
      </c>
      <c r="P61" s="82" t="s">
        <v>129</v>
      </c>
      <c r="Q61" s="82"/>
      <c r="R61" s="82" t="s">
        <v>94</v>
      </c>
      <c r="S61" s="82">
        <v>8.140912304E9</v>
      </c>
      <c r="T61" s="82" t="s">
        <v>281</v>
      </c>
      <c r="U61" s="82"/>
      <c r="V61" s="82">
        <v>9.783720154E9</v>
      </c>
      <c r="W61" s="82" t="s">
        <v>150</v>
      </c>
      <c r="X61" s="82">
        <v>60000.0</v>
      </c>
      <c r="Y61" s="82" t="s">
        <v>96</v>
      </c>
      <c r="Z61" s="82" t="s">
        <v>96</v>
      </c>
      <c r="AA61" s="82" t="s">
        <v>131</v>
      </c>
      <c r="AB61" s="82">
        <v>12.0</v>
      </c>
      <c r="AC61" s="82" t="s">
        <v>97</v>
      </c>
      <c r="AD61" s="82">
        <v>1.0</v>
      </c>
    </row>
    <row r="62" ht="15.75" customHeight="1">
      <c r="A62" s="82">
        <v>8.0</v>
      </c>
      <c r="B62" s="82" t="s">
        <v>88</v>
      </c>
      <c r="C62" s="82">
        <v>245.0</v>
      </c>
      <c r="D62" s="83">
        <v>42186.0</v>
      </c>
      <c r="E62" s="82" t="s">
        <v>282</v>
      </c>
      <c r="F62" s="82"/>
      <c r="G62" s="82" t="s">
        <v>283</v>
      </c>
      <c r="H62" s="82" t="s">
        <v>100</v>
      </c>
      <c r="I62" s="82" t="s">
        <v>92</v>
      </c>
      <c r="J62" s="83">
        <v>39296.0</v>
      </c>
      <c r="K62" s="82"/>
      <c r="L62" s="82"/>
      <c r="M62" s="82"/>
      <c r="N62" s="82"/>
      <c r="O62" s="82" t="s">
        <v>93</v>
      </c>
      <c r="P62" s="82" t="s">
        <v>129</v>
      </c>
      <c r="Q62" s="82"/>
      <c r="R62" s="82" t="s">
        <v>94</v>
      </c>
      <c r="S62" s="82">
        <v>8.140912304E9</v>
      </c>
      <c r="T62" s="82" t="s">
        <v>284</v>
      </c>
      <c r="U62" s="82"/>
      <c r="V62" s="82">
        <v>9.828855192E9</v>
      </c>
      <c r="W62" s="82" t="s">
        <v>192</v>
      </c>
      <c r="X62" s="82">
        <v>36000.0</v>
      </c>
      <c r="Y62" s="82" t="s">
        <v>96</v>
      </c>
      <c r="Z62" s="82" t="s">
        <v>96</v>
      </c>
      <c r="AA62" s="82" t="s">
        <v>131</v>
      </c>
      <c r="AB62" s="82">
        <v>13.0</v>
      </c>
      <c r="AC62" s="82" t="s">
        <v>97</v>
      </c>
      <c r="AD62" s="82">
        <v>1.0</v>
      </c>
    </row>
    <row r="63" ht="15.75" customHeight="1">
      <c r="A63" s="82">
        <v>8.0</v>
      </c>
      <c r="B63" s="82" t="s">
        <v>88</v>
      </c>
      <c r="C63" s="82">
        <v>314.0</v>
      </c>
      <c r="D63" s="83">
        <v>42540.0</v>
      </c>
      <c r="E63" s="82" t="s">
        <v>285</v>
      </c>
      <c r="F63" s="82"/>
      <c r="G63" s="82" t="s">
        <v>286</v>
      </c>
      <c r="H63" s="82" t="s">
        <v>287</v>
      </c>
      <c r="I63" s="82" t="s">
        <v>92</v>
      </c>
      <c r="J63" s="83">
        <v>38763.0</v>
      </c>
      <c r="K63" s="82"/>
      <c r="L63" s="82"/>
      <c r="M63" s="82"/>
      <c r="N63" s="82"/>
      <c r="O63" s="82" t="s">
        <v>125</v>
      </c>
      <c r="P63" s="82" t="s">
        <v>129</v>
      </c>
      <c r="Q63" s="82"/>
      <c r="R63" s="82" t="s">
        <v>94</v>
      </c>
      <c r="S63" s="82">
        <v>8.140912304E9</v>
      </c>
      <c r="T63" s="82" t="s">
        <v>288</v>
      </c>
      <c r="U63" s="82"/>
      <c r="V63" s="82">
        <v>9.887998427E9</v>
      </c>
      <c r="W63" s="82" t="s">
        <v>192</v>
      </c>
      <c r="X63" s="82">
        <v>0.0</v>
      </c>
      <c r="Y63" s="82" t="s">
        <v>96</v>
      </c>
      <c r="Z63" s="82" t="s">
        <v>96</v>
      </c>
      <c r="AA63" s="82" t="s">
        <v>131</v>
      </c>
      <c r="AB63" s="82">
        <v>14.0</v>
      </c>
      <c r="AC63" s="82" t="s">
        <v>97</v>
      </c>
      <c r="AD63" s="82">
        <v>1.0</v>
      </c>
    </row>
    <row r="64" ht="15.75" customHeight="1">
      <c r="A64" s="82">
        <v>8.0</v>
      </c>
      <c r="B64" s="82" t="s">
        <v>88</v>
      </c>
      <c r="C64" s="82">
        <v>222.0</v>
      </c>
      <c r="D64" s="83">
        <v>42186.0</v>
      </c>
      <c r="E64" s="82" t="s">
        <v>289</v>
      </c>
      <c r="F64" s="82"/>
      <c r="G64" s="82" t="s">
        <v>209</v>
      </c>
      <c r="H64" s="82" t="s">
        <v>290</v>
      </c>
      <c r="I64" s="82" t="s">
        <v>101</v>
      </c>
      <c r="J64" s="83">
        <v>39421.0</v>
      </c>
      <c r="K64" s="82"/>
      <c r="L64" s="82"/>
      <c r="M64" s="82"/>
      <c r="N64" s="82"/>
      <c r="O64" s="82" t="s">
        <v>125</v>
      </c>
      <c r="P64" s="82" t="s">
        <v>129</v>
      </c>
      <c r="Q64" s="82"/>
      <c r="R64" s="82" t="s">
        <v>94</v>
      </c>
      <c r="S64" s="82">
        <v>8.140912304E9</v>
      </c>
      <c r="T64" s="82"/>
      <c r="U64" s="82"/>
      <c r="V64" s="82">
        <v>8.239346588E9</v>
      </c>
      <c r="W64" s="82" t="s">
        <v>192</v>
      </c>
      <c r="X64" s="82">
        <v>30000.0</v>
      </c>
      <c r="Y64" s="82" t="s">
        <v>96</v>
      </c>
      <c r="Z64" s="82" t="s">
        <v>96</v>
      </c>
      <c r="AA64" s="82" t="s">
        <v>131</v>
      </c>
      <c r="AB64" s="82">
        <v>13.0</v>
      </c>
      <c r="AC64" s="82" t="s">
        <v>97</v>
      </c>
      <c r="AD64" s="82">
        <v>1.0</v>
      </c>
    </row>
    <row r="65" ht="15.75" customHeight="1">
      <c r="A65" s="82">
        <v>8.0</v>
      </c>
      <c r="B65" s="82" t="s">
        <v>88</v>
      </c>
      <c r="C65" s="82">
        <v>400.0</v>
      </c>
      <c r="D65" s="83">
        <v>42945.0</v>
      </c>
      <c r="E65" s="82" t="s">
        <v>291</v>
      </c>
      <c r="F65" s="82"/>
      <c r="G65" s="82" t="s">
        <v>292</v>
      </c>
      <c r="H65" s="82" t="s">
        <v>293</v>
      </c>
      <c r="I65" s="82" t="s">
        <v>92</v>
      </c>
      <c r="J65" s="83">
        <v>39941.0</v>
      </c>
      <c r="K65" s="82"/>
      <c r="L65" s="82"/>
      <c r="M65" s="82"/>
      <c r="N65" s="82"/>
      <c r="O65" s="82" t="s">
        <v>125</v>
      </c>
      <c r="P65" s="82" t="s">
        <v>129</v>
      </c>
      <c r="Q65" s="82"/>
      <c r="R65" s="82" t="s">
        <v>94</v>
      </c>
      <c r="S65" s="82">
        <v>8.140912304E9</v>
      </c>
      <c r="T65" s="82" t="s">
        <v>294</v>
      </c>
      <c r="U65" s="82"/>
      <c r="V65" s="82">
        <v>8.003033359E9</v>
      </c>
      <c r="W65" s="82" t="s">
        <v>150</v>
      </c>
      <c r="X65" s="82">
        <v>115000.0</v>
      </c>
      <c r="Y65" s="82" t="s">
        <v>96</v>
      </c>
      <c r="Z65" s="82" t="s">
        <v>96</v>
      </c>
      <c r="AA65" s="82" t="s">
        <v>131</v>
      </c>
      <c r="AB65" s="82">
        <v>11.0</v>
      </c>
      <c r="AC65" s="82" t="s">
        <v>97</v>
      </c>
      <c r="AD65" s="82">
        <v>1.0</v>
      </c>
    </row>
    <row r="66" ht="15.75" customHeight="1">
      <c r="A66" s="82">
        <v>8.0</v>
      </c>
      <c r="B66" s="82" t="s">
        <v>88</v>
      </c>
      <c r="C66" s="82">
        <v>214.0</v>
      </c>
      <c r="D66" s="83">
        <v>42186.0</v>
      </c>
      <c r="E66" s="82" t="s">
        <v>295</v>
      </c>
      <c r="F66" s="82"/>
      <c r="G66" s="82" t="s">
        <v>296</v>
      </c>
      <c r="H66" s="82" t="s">
        <v>297</v>
      </c>
      <c r="I66" s="82" t="s">
        <v>92</v>
      </c>
      <c r="J66" s="83">
        <v>39636.0</v>
      </c>
      <c r="K66" s="82"/>
      <c r="L66" s="82"/>
      <c r="M66" s="82"/>
      <c r="N66" s="82"/>
      <c r="O66" s="82" t="s">
        <v>125</v>
      </c>
      <c r="P66" s="82" t="s">
        <v>129</v>
      </c>
      <c r="Q66" s="82"/>
      <c r="R66" s="82" t="s">
        <v>94</v>
      </c>
      <c r="S66" s="82">
        <v>8.140912304E9</v>
      </c>
      <c r="T66" s="82"/>
      <c r="U66" s="82" t="s">
        <v>298</v>
      </c>
      <c r="V66" s="82">
        <v>9.587718599E9</v>
      </c>
      <c r="W66" s="82" t="s">
        <v>192</v>
      </c>
      <c r="X66" s="82">
        <v>60000.0</v>
      </c>
      <c r="Y66" s="82" t="s">
        <v>96</v>
      </c>
      <c r="Z66" s="82" t="s">
        <v>96</v>
      </c>
      <c r="AA66" s="82" t="s">
        <v>131</v>
      </c>
      <c r="AB66" s="82">
        <v>12.0</v>
      </c>
      <c r="AC66" s="82" t="s">
        <v>97</v>
      </c>
      <c r="AD66" s="82">
        <v>1.0</v>
      </c>
    </row>
    <row r="67" ht="15.75" customHeight="1">
      <c r="A67" s="82">
        <v>8.0</v>
      </c>
      <c r="B67" s="82" t="s">
        <v>88</v>
      </c>
      <c r="C67" s="82">
        <v>247.0</v>
      </c>
      <c r="D67" s="83">
        <v>42186.0</v>
      </c>
      <c r="E67" s="82" t="s">
        <v>299</v>
      </c>
      <c r="F67" s="82"/>
      <c r="G67" s="82" t="s">
        <v>234</v>
      </c>
      <c r="H67" s="82" t="s">
        <v>235</v>
      </c>
      <c r="I67" s="82" t="s">
        <v>92</v>
      </c>
      <c r="J67" s="83">
        <v>39698.0</v>
      </c>
      <c r="K67" s="82"/>
      <c r="L67" s="82"/>
      <c r="M67" s="82"/>
      <c r="N67" s="82"/>
      <c r="O67" s="82" t="s">
        <v>117</v>
      </c>
      <c r="P67" s="82" t="s">
        <v>129</v>
      </c>
      <c r="Q67" s="82"/>
      <c r="R67" s="82" t="s">
        <v>94</v>
      </c>
      <c r="S67" s="82">
        <v>8.140912304E9</v>
      </c>
      <c r="T67" s="82"/>
      <c r="U67" s="82"/>
      <c r="V67" s="82">
        <v>7.689893683E9</v>
      </c>
      <c r="W67" s="82" t="s">
        <v>192</v>
      </c>
      <c r="X67" s="82">
        <v>250000.0</v>
      </c>
      <c r="Y67" s="82" t="s">
        <v>96</v>
      </c>
      <c r="Z67" s="82" t="s">
        <v>96</v>
      </c>
      <c r="AA67" s="82" t="s">
        <v>131</v>
      </c>
      <c r="AB67" s="82">
        <v>12.0</v>
      </c>
      <c r="AC67" s="82" t="s">
        <v>97</v>
      </c>
      <c r="AD67" s="82">
        <v>1.0</v>
      </c>
    </row>
    <row r="68" ht="15.75" customHeight="1">
      <c r="A68" s="82">
        <v>8.0</v>
      </c>
      <c r="B68" s="82" t="s">
        <v>88</v>
      </c>
      <c r="C68" s="82">
        <v>498.0</v>
      </c>
      <c r="D68" s="83">
        <v>43302.0</v>
      </c>
      <c r="E68" s="82" t="s">
        <v>300</v>
      </c>
      <c r="F68" s="82"/>
      <c r="G68" s="82" t="s">
        <v>301</v>
      </c>
      <c r="H68" s="82" t="s">
        <v>269</v>
      </c>
      <c r="I68" s="82" t="s">
        <v>101</v>
      </c>
      <c r="J68" s="83">
        <v>39553.0</v>
      </c>
      <c r="K68" s="82"/>
      <c r="L68" s="82"/>
      <c r="M68" s="82"/>
      <c r="N68" s="82"/>
      <c r="O68" s="82" t="s">
        <v>117</v>
      </c>
      <c r="P68" s="82" t="s">
        <v>129</v>
      </c>
      <c r="Q68" s="82"/>
      <c r="R68" s="82" t="s">
        <v>94</v>
      </c>
      <c r="S68" s="82">
        <v>8.140912304E9</v>
      </c>
      <c r="T68" s="82" t="s">
        <v>302</v>
      </c>
      <c r="U68" s="82"/>
      <c r="V68" s="82">
        <v>9.414422651E9</v>
      </c>
      <c r="W68" s="82" t="s">
        <v>303</v>
      </c>
      <c r="X68" s="82">
        <v>72000.0</v>
      </c>
      <c r="Y68" s="82" t="s">
        <v>96</v>
      </c>
      <c r="Z68" s="82" t="s">
        <v>96</v>
      </c>
      <c r="AA68" s="82" t="s">
        <v>131</v>
      </c>
      <c r="AB68" s="82">
        <v>12.0</v>
      </c>
      <c r="AC68" s="82" t="s">
        <v>97</v>
      </c>
      <c r="AD68" s="82">
        <v>2.0</v>
      </c>
    </row>
    <row r="69" ht="15.75" customHeight="1">
      <c r="A69" s="82">
        <v>8.0</v>
      </c>
      <c r="B69" s="82" t="s">
        <v>88</v>
      </c>
      <c r="C69" s="82">
        <v>241.0</v>
      </c>
      <c r="D69" s="83">
        <v>42186.0</v>
      </c>
      <c r="E69" s="82" t="s">
        <v>304</v>
      </c>
      <c r="F69" s="82"/>
      <c r="G69" s="82" t="s">
        <v>245</v>
      </c>
      <c r="H69" s="82" t="s">
        <v>246</v>
      </c>
      <c r="I69" s="82" t="s">
        <v>92</v>
      </c>
      <c r="J69" s="83">
        <v>39562.0</v>
      </c>
      <c r="K69" s="82"/>
      <c r="L69" s="82"/>
      <c r="M69" s="82"/>
      <c r="N69" s="82"/>
      <c r="O69" s="82" t="s">
        <v>125</v>
      </c>
      <c r="P69" s="82" t="s">
        <v>129</v>
      </c>
      <c r="Q69" s="82"/>
      <c r="R69" s="82" t="s">
        <v>94</v>
      </c>
      <c r="S69" s="82">
        <v>8.140912304E9</v>
      </c>
      <c r="T69" s="82"/>
      <c r="U69" s="82"/>
      <c r="V69" s="82">
        <v>9.637249923E9</v>
      </c>
      <c r="W69" s="82" t="s">
        <v>192</v>
      </c>
      <c r="X69" s="82">
        <v>50000.0</v>
      </c>
      <c r="Y69" s="82" t="s">
        <v>96</v>
      </c>
      <c r="Z69" s="82" t="s">
        <v>96</v>
      </c>
      <c r="AA69" s="82" t="s">
        <v>131</v>
      </c>
      <c r="AB69" s="82">
        <v>12.0</v>
      </c>
      <c r="AC69" s="82" t="s">
        <v>97</v>
      </c>
      <c r="AD69" s="82">
        <v>1.0</v>
      </c>
    </row>
    <row r="70" ht="15.75" customHeight="1">
      <c r="A70" s="82">
        <v>8.0</v>
      </c>
      <c r="B70" s="82" t="s">
        <v>88</v>
      </c>
      <c r="C70" s="82">
        <v>244.0</v>
      </c>
      <c r="D70" s="83">
        <v>42186.0</v>
      </c>
      <c r="E70" s="82" t="s">
        <v>305</v>
      </c>
      <c r="F70" s="82"/>
      <c r="G70" s="82" t="s">
        <v>306</v>
      </c>
      <c r="H70" s="82" t="s">
        <v>307</v>
      </c>
      <c r="I70" s="82" t="s">
        <v>101</v>
      </c>
      <c r="J70" s="83">
        <v>39817.0</v>
      </c>
      <c r="K70" s="82"/>
      <c r="L70" s="82"/>
      <c r="M70" s="82"/>
      <c r="N70" s="82"/>
      <c r="O70" s="82" t="s">
        <v>125</v>
      </c>
      <c r="P70" s="82" t="s">
        <v>129</v>
      </c>
      <c r="Q70" s="82"/>
      <c r="R70" s="82" t="s">
        <v>94</v>
      </c>
      <c r="S70" s="82">
        <v>8.140912304E9</v>
      </c>
      <c r="T70" s="82"/>
      <c r="U70" s="82"/>
      <c r="V70" s="82">
        <v>8.058627764E9</v>
      </c>
      <c r="W70" s="82" t="s">
        <v>192</v>
      </c>
      <c r="X70" s="82">
        <v>36000.0</v>
      </c>
      <c r="Y70" s="82" t="s">
        <v>96</v>
      </c>
      <c r="Z70" s="82" t="s">
        <v>96</v>
      </c>
      <c r="AA70" s="82" t="s">
        <v>131</v>
      </c>
      <c r="AB70" s="82">
        <v>11.0</v>
      </c>
      <c r="AC70" s="82" t="s">
        <v>97</v>
      </c>
      <c r="AD70" s="82">
        <v>1.0</v>
      </c>
    </row>
    <row r="71" ht="15.75" customHeight="1">
      <c r="A71" s="82">
        <v>9.0</v>
      </c>
      <c r="B71" s="82" t="s">
        <v>88</v>
      </c>
      <c r="C71" s="82">
        <v>252.0</v>
      </c>
      <c r="D71" s="83">
        <v>42186.0</v>
      </c>
      <c r="E71" s="82" t="s">
        <v>308</v>
      </c>
      <c r="F71" s="82"/>
      <c r="G71" s="82" t="s">
        <v>164</v>
      </c>
      <c r="H71" s="82" t="s">
        <v>309</v>
      </c>
      <c r="I71" s="82" t="s">
        <v>92</v>
      </c>
      <c r="J71" s="83">
        <v>39268.0</v>
      </c>
      <c r="K71" s="82"/>
      <c r="L71" s="82"/>
      <c r="M71" s="82"/>
      <c r="N71" s="82"/>
      <c r="O71" s="82" t="s">
        <v>117</v>
      </c>
      <c r="P71" s="82" t="s">
        <v>129</v>
      </c>
      <c r="Q71" s="82"/>
      <c r="R71" s="82" t="s">
        <v>94</v>
      </c>
      <c r="S71" s="82">
        <v>8.140912304E9</v>
      </c>
      <c r="T71" s="82" t="s">
        <v>310</v>
      </c>
      <c r="U71" s="82"/>
      <c r="V71" s="82">
        <v>9.783706183E9</v>
      </c>
      <c r="W71" s="82" t="s">
        <v>192</v>
      </c>
      <c r="X71" s="82">
        <v>36000.0</v>
      </c>
      <c r="Y71" s="82" t="s">
        <v>96</v>
      </c>
      <c r="Z71" s="82" t="s">
        <v>96</v>
      </c>
      <c r="AA71" s="82" t="s">
        <v>131</v>
      </c>
      <c r="AB71" s="82">
        <v>13.0</v>
      </c>
      <c r="AC71" s="82" t="s">
        <v>97</v>
      </c>
      <c r="AD71" s="82">
        <v>3.0</v>
      </c>
    </row>
    <row r="72" ht="15.75" customHeight="1">
      <c r="A72" s="82">
        <v>9.0</v>
      </c>
      <c r="B72" s="82" t="s">
        <v>88</v>
      </c>
      <c r="C72" s="82">
        <v>256.0</v>
      </c>
      <c r="D72" s="83">
        <v>42186.0</v>
      </c>
      <c r="E72" s="82" t="s">
        <v>311</v>
      </c>
      <c r="F72" s="82"/>
      <c r="G72" s="82" t="s">
        <v>283</v>
      </c>
      <c r="H72" s="82" t="s">
        <v>312</v>
      </c>
      <c r="I72" s="82" t="s">
        <v>92</v>
      </c>
      <c r="J72" s="83">
        <v>38852.0</v>
      </c>
      <c r="K72" s="82"/>
      <c r="L72" s="82"/>
      <c r="M72" s="82"/>
      <c r="N72" s="82"/>
      <c r="O72" s="82" t="s">
        <v>93</v>
      </c>
      <c r="P72" s="82" t="s">
        <v>129</v>
      </c>
      <c r="Q72" s="82"/>
      <c r="R72" s="82" t="s">
        <v>94</v>
      </c>
      <c r="S72" s="82">
        <v>8.140912304E9</v>
      </c>
      <c r="T72" s="82" t="s">
        <v>313</v>
      </c>
      <c r="U72" s="82" t="s">
        <v>314</v>
      </c>
      <c r="V72" s="82">
        <v>9.828855791E9</v>
      </c>
      <c r="W72" s="82" t="s">
        <v>192</v>
      </c>
      <c r="X72" s="82">
        <v>40000.0</v>
      </c>
      <c r="Y72" s="82" t="s">
        <v>96</v>
      </c>
      <c r="Z72" s="82" t="s">
        <v>96</v>
      </c>
      <c r="AA72" s="82" t="s">
        <v>131</v>
      </c>
      <c r="AB72" s="82">
        <v>14.0</v>
      </c>
      <c r="AC72" s="82" t="s">
        <v>97</v>
      </c>
      <c r="AD72" s="82">
        <v>5.1</v>
      </c>
    </row>
    <row r="73" ht="15.75" customHeight="1">
      <c r="A73" s="82">
        <v>9.0</v>
      </c>
      <c r="B73" s="82" t="s">
        <v>88</v>
      </c>
      <c r="C73" s="82">
        <v>250.0</v>
      </c>
      <c r="D73" s="83">
        <v>42186.0</v>
      </c>
      <c r="E73" s="82" t="s">
        <v>315</v>
      </c>
      <c r="F73" s="82"/>
      <c r="G73" s="82" t="s">
        <v>306</v>
      </c>
      <c r="H73" s="82" t="s">
        <v>307</v>
      </c>
      <c r="I73" s="82" t="s">
        <v>92</v>
      </c>
      <c r="J73" s="83">
        <v>38992.0</v>
      </c>
      <c r="K73" s="82"/>
      <c r="L73" s="82"/>
      <c r="M73" s="82"/>
      <c r="N73" s="82"/>
      <c r="O73" s="82" t="s">
        <v>125</v>
      </c>
      <c r="P73" s="82" t="s">
        <v>129</v>
      </c>
      <c r="Q73" s="82"/>
      <c r="R73" s="82" t="s">
        <v>94</v>
      </c>
      <c r="S73" s="82">
        <v>8.140912304E9</v>
      </c>
      <c r="T73" s="82" t="s">
        <v>316</v>
      </c>
      <c r="U73" s="82"/>
      <c r="V73" s="82">
        <v>8.058627764E9</v>
      </c>
      <c r="W73" s="82" t="s">
        <v>192</v>
      </c>
      <c r="X73" s="82">
        <v>40000.0</v>
      </c>
      <c r="Y73" s="82" t="s">
        <v>96</v>
      </c>
      <c r="Z73" s="82" t="s">
        <v>96</v>
      </c>
      <c r="AA73" s="82" t="s">
        <v>131</v>
      </c>
      <c r="AB73" s="82">
        <v>14.0</v>
      </c>
      <c r="AC73" s="82" t="s">
        <v>97</v>
      </c>
      <c r="AD73" s="82">
        <v>1.0</v>
      </c>
    </row>
    <row r="74" ht="15.75" customHeight="1">
      <c r="A74" s="82">
        <v>9.0</v>
      </c>
      <c r="B74" s="82" t="s">
        <v>88</v>
      </c>
      <c r="C74" s="82">
        <v>407.0</v>
      </c>
      <c r="D74" s="83">
        <v>42954.0</v>
      </c>
      <c r="E74" s="82" t="s">
        <v>317</v>
      </c>
      <c r="F74" s="82"/>
      <c r="G74" s="82" t="s">
        <v>175</v>
      </c>
      <c r="H74" s="82" t="s">
        <v>176</v>
      </c>
      <c r="I74" s="82" t="s">
        <v>92</v>
      </c>
      <c r="J74" s="83">
        <v>38944.0</v>
      </c>
      <c r="K74" s="82"/>
      <c r="L74" s="82"/>
      <c r="M74" s="82"/>
      <c r="N74" s="82"/>
      <c r="O74" s="82" t="s">
        <v>125</v>
      </c>
      <c r="P74" s="82"/>
      <c r="Q74" s="82"/>
      <c r="R74" s="82" t="s">
        <v>94</v>
      </c>
      <c r="S74" s="82">
        <v>8.140912304E9</v>
      </c>
      <c r="T74" s="82"/>
      <c r="U74" s="82"/>
      <c r="V74" s="82">
        <v>9.829548534E9</v>
      </c>
      <c r="W74" s="82" t="s">
        <v>150</v>
      </c>
      <c r="X74" s="82">
        <v>60000.0</v>
      </c>
      <c r="Y74" s="82" t="s">
        <v>96</v>
      </c>
      <c r="Z74" s="82" t="s">
        <v>96</v>
      </c>
      <c r="AA74" s="82"/>
      <c r="AB74" s="82">
        <v>14.0</v>
      </c>
      <c r="AC74" s="82" t="s">
        <v>97</v>
      </c>
      <c r="AD74" s="82">
        <v>1.0</v>
      </c>
    </row>
    <row r="75" ht="15.75" customHeight="1">
      <c r="A75" s="82">
        <v>9.0</v>
      </c>
      <c r="B75" s="82" t="s">
        <v>88</v>
      </c>
      <c r="C75" s="82">
        <v>229.0</v>
      </c>
      <c r="D75" s="83">
        <v>42186.0</v>
      </c>
      <c r="E75" s="82" t="s">
        <v>318</v>
      </c>
      <c r="F75" s="82"/>
      <c r="G75" s="82" t="s">
        <v>319</v>
      </c>
      <c r="H75" s="82" t="s">
        <v>320</v>
      </c>
      <c r="I75" s="82" t="s">
        <v>92</v>
      </c>
      <c r="J75" s="83">
        <v>39449.0</v>
      </c>
      <c r="K75" s="82"/>
      <c r="L75" s="82"/>
      <c r="M75" s="82"/>
      <c r="N75" s="82"/>
      <c r="O75" s="82" t="s">
        <v>125</v>
      </c>
      <c r="P75" s="82" t="s">
        <v>129</v>
      </c>
      <c r="Q75" s="82"/>
      <c r="R75" s="82" t="s">
        <v>94</v>
      </c>
      <c r="S75" s="82">
        <v>8.140912304E9</v>
      </c>
      <c r="T75" s="82" t="s">
        <v>321</v>
      </c>
      <c r="U75" s="82"/>
      <c r="V75" s="82">
        <v>9.950921813E9</v>
      </c>
      <c r="W75" s="82" t="s">
        <v>192</v>
      </c>
      <c r="X75" s="82">
        <v>32000.0</v>
      </c>
      <c r="Y75" s="82" t="s">
        <v>96</v>
      </c>
      <c r="Z75" s="82" t="s">
        <v>96</v>
      </c>
      <c r="AA75" s="82" t="s">
        <v>131</v>
      </c>
      <c r="AB75" s="82">
        <v>12.0</v>
      </c>
      <c r="AC75" s="82" t="s">
        <v>97</v>
      </c>
      <c r="AD75" s="82">
        <v>1.0</v>
      </c>
    </row>
    <row r="76" ht="15.75" customHeight="1">
      <c r="A76" s="82">
        <v>9.0</v>
      </c>
      <c r="B76" s="82" t="s">
        <v>88</v>
      </c>
      <c r="C76" s="82">
        <v>249.0</v>
      </c>
      <c r="D76" s="83">
        <v>42186.0</v>
      </c>
      <c r="E76" s="82" t="s">
        <v>322</v>
      </c>
      <c r="F76" s="82"/>
      <c r="G76" s="82" t="s">
        <v>164</v>
      </c>
      <c r="H76" s="82" t="s">
        <v>323</v>
      </c>
      <c r="I76" s="82" t="s">
        <v>92</v>
      </c>
      <c r="J76" s="83">
        <v>39958.0</v>
      </c>
      <c r="K76" s="82"/>
      <c r="L76" s="82"/>
      <c r="M76" s="82"/>
      <c r="N76" s="82"/>
      <c r="O76" s="82" t="s">
        <v>125</v>
      </c>
      <c r="P76" s="82" t="s">
        <v>129</v>
      </c>
      <c r="Q76" s="82"/>
      <c r="R76" s="82" t="s">
        <v>94</v>
      </c>
      <c r="S76" s="82">
        <v>8.140912304E9</v>
      </c>
      <c r="T76" s="82" t="s">
        <v>324</v>
      </c>
      <c r="U76" s="82"/>
      <c r="V76" s="82">
        <v>9.46095464E9</v>
      </c>
      <c r="W76" s="82" t="s">
        <v>192</v>
      </c>
      <c r="X76" s="82">
        <v>35000.0</v>
      </c>
      <c r="Y76" s="82" t="s">
        <v>96</v>
      </c>
      <c r="Z76" s="82" t="s">
        <v>96</v>
      </c>
      <c r="AA76" s="82" t="s">
        <v>131</v>
      </c>
      <c r="AB76" s="82">
        <v>11.0</v>
      </c>
      <c r="AC76" s="82" t="s">
        <v>97</v>
      </c>
      <c r="AD76" s="82">
        <v>5.0</v>
      </c>
    </row>
    <row r="77" ht="15.75" customHeight="1">
      <c r="A77" s="82">
        <v>9.0</v>
      </c>
      <c r="B77" s="82" t="s">
        <v>88</v>
      </c>
      <c r="C77" s="82">
        <v>254.0</v>
      </c>
      <c r="D77" s="83">
        <v>42186.0</v>
      </c>
      <c r="E77" s="82" t="s">
        <v>325</v>
      </c>
      <c r="F77" s="82"/>
      <c r="G77" s="82" t="s">
        <v>234</v>
      </c>
      <c r="H77" s="82" t="s">
        <v>235</v>
      </c>
      <c r="I77" s="82" t="s">
        <v>92</v>
      </c>
      <c r="J77" s="83">
        <v>39206.0</v>
      </c>
      <c r="K77" s="82"/>
      <c r="L77" s="82"/>
      <c r="M77" s="82"/>
      <c r="N77" s="82"/>
      <c r="O77" s="82" t="s">
        <v>117</v>
      </c>
      <c r="P77" s="82" t="s">
        <v>129</v>
      </c>
      <c r="Q77" s="82"/>
      <c r="R77" s="82" t="s">
        <v>94</v>
      </c>
      <c r="S77" s="82">
        <v>8.140912304E9</v>
      </c>
      <c r="T77" s="82" t="s">
        <v>326</v>
      </c>
      <c r="U77" s="82"/>
      <c r="V77" s="82">
        <v>9.983087361E9</v>
      </c>
      <c r="W77" s="82" t="s">
        <v>192</v>
      </c>
      <c r="X77" s="82">
        <v>40000.0</v>
      </c>
      <c r="Y77" s="82" t="s">
        <v>96</v>
      </c>
      <c r="Z77" s="82" t="s">
        <v>96</v>
      </c>
      <c r="AA77" s="82" t="s">
        <v>131</v>
      </c>
      <c r="AB77" s="82">
        <v>13.0</v>
      </c>
      <c r="AC77" s="82" t="s">
        <v>97</v>
      </c>
      <c r="AD77" s="82">
        <v>1.0</v>
      </c>
    </row>
    <row r="78" ht="15.75" customHeight="1">
      <c r="A78" s="82">
        <v>9.0</v>
      </c>
      <c r="B78" s="82" t="s">
        <v>88</v>
      </c>
      <c r="C78" s="82">
        <v>541.0</v>
      </c>
      <c r="D78" s="83">
        <v>43671.0</v>
      </c>
      <c r="E78" s="82" t="s">
        <v>327</v>
      </c>
      <c r="F78" s="82"/>
      <c r="G78" s="82" t="s">
        <v>328</v>
      </c>
      <c r="H78" s="82" t="s">
        <v>329</v>
      </c>
      <c r="I78" s="82" t="s">
        <v>92</v>
      </c>
      <c r="J78" s="83">
        <v>38625.0</v>
      </c>
      <c r="K78" s="82"/>
      <c r="L78" s="82"/>
      <c r="M78" s="82"/>
      <c r="N78" s="82"/>
      <c r="O78" s="82" t="s">
        <v>125</v>
      </c>
      <c r="P78" s="82"/>
      <c r="Q78" s="82"/>
      <c r="R78" s="82" t="s">
        <v>94</v>
      </c>
      <c r="S78" s="82">
        <v>8.140912304E9</v>
      </c>
      <c r="T78" s="82"/>
      <c r="U78" s="82"/>
      <c r="V78" s="82">
        <v>8.104492795E9</v>
      </c>
      <c r="W78" s="82" t="s">
        <v>145</v>
      </c>
      <c r="X78" s="82">
        <v>0.0</v>
      </c>
      <c r="Y78" s="82" t="s">
        <v>96</v>
      </c>
      <c r="Z78" s="82" t="s">
        <v>96</v>
      </c>
      <c r="AA78" s="82"/>
      <c r="AB78" s="82">
        <v>15.0</v>
      </c>
      <c r="AC78" s="82" t="s">
        <v>97</v>
      </c>
      <c r="AD78" s="82">
        <v>4.9</v>
      </c>
    </row>
    <row r="79" ht="15.75" customHeight="1">
      <c r="A79" s="82">
        <v>9.0</v>
      </c>
      <c r="B79" s="82" t="s">
        <v>88</v>
      </c>
      <c r="C79" s="82">
        <v>253.0</v>
      </c>
      <c r="D79" s="83">
        <v>42186.0</v>
      </c>
      <c r="E79" s="82" t="s">
        <v>330</v>
      </c>
      <c r="F79" s="82"/>
      <c r="G79" s="82" t="s">
        <v>331</v>
      </c>
      <c r="H79" s="82" t="s">
        <v>332</v>
      </c>
      <c r="I79" s="82" t="s">
        <v>92</v>
      </c>
      <c r="J79" s="83">
        <v>39174.0</v>
      </c>
      <c r="K79" s="82"/>
      <c r="L79" s="82"/>
      <c r="M79" s="82"/>
      <c r="N79" s="82"/>
      <c r="O79" s="82" t="s">
        <v>125</v>
      </c>
      <c r="P79" s="82" t="s">
        <v>129</v>
      </c>
      <c r="Q79" s="82"/>
      <c r="R79" s="82" t="s">
        <v>94</v>
      </c>
      <c r="S79" s="82">
        <v>8.140912304E9</v>
      </c>
      <c r="T79" s="82"/>
      <c r="U79" s="82"/>
      <c r="V79" s="82">
        <v>8.239464798E9</v>
      </c>
      <c r="W79" s="82" t="s">
        <v>192</v>
      </c>
      <c r="X79" s="82">
        <v>50000.0</v>
      </c>
      <c r="Y79" s="82" t="s">
        <v>96</v>
      </c>
      <c r="Z79" s="82" t="s">
        <v>96</v>
      </c>
      <c r="AA79" s="82" t="s">
        <v>131</v>
      </c>
      <c r="AB79" s="82">
        <v>13.0</v>
      </c>
      <c r="AC79" s="82" t="s">
        <v>97</v>
      </c>
      <c r="AD79" s="82">
        <v>1.0</v>
      </c>
    </row>
    <row r="80" ht="15.75" customHeight="1">
      <c r="A80" s="82">
        <v>9.0</v>
      </c>
      <c r="B80" s="82" t="s">
        <v>88</v>
      </c>
      <c r="C80" s="82">
        <v>286.0</v>
      </c>
      <c r="D80" s="83">
        <v>42553.0</v>
      </c>
      <c r="E80" s="82" t="s">
        <v>333</v>
      </c>
      <c r="F80" s="82"/>
      <c r="G80" s="82" t="s">
        <v>334</v>
      </c>
      <c r="H80" s="82" t="s">
        <v>335</v>
      </c>
      <c r="I80" s="82" t="s">
        <v>101</v>
      </c>
      <c r="J80" s="83">
        <v>39270.0</v>
      </c>
      <c r="K80" s="82"/>
      <c r="L80" s="82"/>
      <c r="M80" s="82"/>
      <c r="N80" s="82"/>
      <c r="O80" s="82" t="s">
        <v>117</v>
      </c>
      <c r="P80" s="82" t="s">
        <v>129</v>
      </c>
      <c r="Q80" s="82"/>
      <c r="R80" s="82" t="s">
        <v>94</v>
      </c>
      <c r="S80" s="82">
        <v>8.140912304E9</v>
      </c>
      <c r="T80" s="82" t="s">
        <v>336</v>
      </c>
      <c r="U80" s="82" t="s">
        <v>337</v>
      </c>
      <c r="V80" s="82">
        <v>9.636832353E9</v>
      </c>
      <c r="W80" s="82" t="s">
        <v>338</v>
      </c>
      <c r="X80" s="82">
        <v>36000.0</v>
      </c>
      <c r="Y80" s="82" t="s">
        <v>96</v>
      </c>
      <c r="Z80" s="82" t="s">
        <v>96</v>
      </c>
      <c r="AA80" s="82" t="s">
        <v>131</v>
      </c>
      <c r="AB80" s="82">
        <v>13.0</v>
      </c>
      <c r="AC80" s="82" t="s">
        <v>97</v>
      </c>
      <c r="AD80" s="82">
        <v>1.0</v>
      </c>
    </row>
    <row r="81" ht="15.75" customHeight="1">
      <c r="A81" s="82">
        <v>9.0</v>
      </c>
      <c r="B81" s="82" t="s">
        <v>88</v>
      </c>
      <c r="C81" s="82">
        <v>257.0</v>
      </c>
      <c r="D81" s="83">
        <v>42186.0</v>
      </c>
      <c r="E81" s="82" t="s">
        <v>339</v>
      </c>
      <c r="F81" s="82"/>
      <c r="G81" s="82" t="s">
        <v>340</v>
      </c>
      <c r="H81" s="82" t="s">
        <v>309</v>
      </c>
      <c r="I81" s="82" t="s">
        <v>92</v>
      </c>
      <c r="J81" s="83">
        <v>39211.0</v>
      </c>
      <c r="K81" s="82"/>
      <c r="L81" s="82"/>
      <c r="M81" s="82"/>
      <c r="N81" s="82"/>
      <c r="O81" s="82" t="s">
        <v>125</v>
      </c>
      <c r="P81" s="82" t="s">
        <v>129</v>
      </c>
      <c r="Q81" s="82"/>
      <c r="R81" s="82" t="s">
        <v>94</v>
      </c>
      <c r="S81" s="82">
        <v>8.140912304E9</v>
      </c>
      <c r="T81" s="82" t="s">
        <v>341</v>
      </c>
      <c r="U81" s="82"/>
      <c r="V81" s="82">
        <v>8.293346588E9</v>
      </c>
      <c r="W81" s="82" t="s">
        <v>192</v>
      </c>
      <c r="X81" s="82">
        <v>36000.0</v>
      </c>
      <c r="Y81" s="82" t="s">
        <v>96</v>
      </c>
      <c r="Z81" s="82" t="s">
        <v>96</v>
      </c>
      <c r="AA81" s="82" t="s">
        <v>131</v>
      </c>
      <c r="AB81" s="82">
        <v>13.0</v>
      </c>
      <c r="AC81" s="82" t="s">
        <v>97</v>
      </c>
      <c r="AD81" s="82">
        <v>1.0</v>
      </c>
    </row>
    <row r="82" ht="15.75" customHeight="1">
      <c r="A82" s="82">
        <v>9.0</v>
      </c>
      <c r="B82" s="82" t="s">
        <v>88</v>
      </c>
      <c r="C82" s="82">
        <v>381.0</v>
      </c>
      <c r="D82" s="83">
        <v>42926.0</v>
      </c>
      <c r="E82" s="82" t="s">
        <v>342</v>
      </c>
      <c r="F82" s="82"/>
      <c r="G82" s="82" t="s">
        <v>343</v>
      </c>
      <c r="H82" s="82" t="s">
        <v>249</v>
      </c>
      <c r="I82" s="82" t="s">
        <v>101</v>
      </c>
      <c r="J82" s="83">
        <v>38754.0</v>
      </c>
      <c r="K82" s="82"/>
      <c r="L82" s="82"/>
      <c r="M82" s="82"/>
      <c r="N82" s="82"/>
      <c r="O82" s="82" t="s">
        <v>93</v>
      </c>
      <c r="P82" s="82" t="s">
        <v>129</v>
      </c>
      <c r="Q82" s="82"/>
      <c r="R82" s="82" t="s">
        <v>94</v>
      </c>
      <c r="S82" s="82">
        <v>8.140912304E9</v>
      </c>
      <c r="T82" s="82" t="s">
        <v>344</v>
      </c>
      <c r="U82" s="82" t="s">
        <v>345</v>
      </c>
      <c r="V82" s="82">
        <v>9.413037944E9</v>
      </c>
      <c r="W82" s="82" t="s">
        <v>150</v>
      </c>
      <c r="X82" s="82">
        <v>40000.0</v>
      </c>
      <c r="Y82" s="82" t="s">
        <v>96</v>
      </c>
      <c r="Z82" s="82" t="s">
        <v>96</v>
      </c>
      <c r="AA82" s="82" t="s">
        <v>131</v>
      </c>
      <c r="AB82" s="82">
        <v>14.0</v>
      </c>
      <c r="AC82" s="82" t="s">
        <v>97</v>
      </c>
      <c r="AD82" s="82">
        <v>1.0</v>
      </c>
    </row>
    <row r="83" ht="15.75" customHeight="1">
      <c r="A83" s="82">
        <v>9.0</v>
      </c>
      <c r="B83" s="82" t="s">
        <v>88</v>
      </c>
      <c r="C83" s="82">
        <v>255.0</v>
      </c>
      <c r="D83" s="83">
        <v>42186.0</v>
      </c>
      <c r="E83" s="82" t="s">
        <v>346</v>
      </c>
      <c r="F83" s="82"/>
      <c r="G83" s="82" t="s">
        <v>347</v>
      </c>
      <c r="H83" s="82" t="s">
        <v>348</v>
      </c>
      <c r="I83" s="82" t="s">
        <v>101</v>
      </c>
      <c r="J83" s="83">
        <v>39092.0</v>
      </c>
      <c r="K83" s="82"/>
      <c r="L83" s="82"/>
      <c r="M83" s="82"/>
      <c r="N83" s="82"/>
      <c r="O83" s="82" t="s">
        <v>117</v>
      </c>
      <c r="P83" s="82" t="s">
        <v>129</v>
      </c>
      <c r="Q83" s="82"/>
      <c r="R83" s="82" t="s">
        <v>94</v>
      </c>
      <c r="S83" s="82">
        <v>8.140912304E9</v>
      </c>
      <c r="T83" s="82"/>
      <c r="U83" s="82"/>
      <c r="V83" s="82">
        <v>9.828549185E9</v>
      </c>
      <c r="W83" s="82" t="s">
        <v>192</v>
      </c>
      <c r="X83" s="82">
        <v>30000.0</v>
      </c>
      <c r="Y83" s="82" t="s">
        <v>96</v>
      </c>
      <c r="Z83" s="82" t="s">
        <v>96</v>
      </c>
      <c r="AA83" s="82" t="s">
        <v>131</v>
      </c>
      <c r="AB83" s="82">
        <v>13.0</v>
      </c>
      <c r="AC83" s="82" t="s">
        <v>97</v>
      </c>
      <c r="AD83" s="82">
        <v>1.0</v>
      </c>
    </row>
    <row r="84" ht="15.75" customHeight="1">
      <c r="A84" s="82">
        <v>9.0</v>
      </c>
      <c r="B84" s="82" t="s">
        <v>88</v>
      </c>
      <c r="C84" s="82">
        <v>526.0</v>
      </c>
      <c r="D84" s="83">
        <v>41027.0</v>
      </c>
      <c r="E84" s="82" t="s">
        <v>349</v>
      </c>
      <c r="F84" s="82"/>
      <c r="G84" s="82" t="s">
        <v>350</v>
      </c>
      <c r="H84" s="82" t="s">
        <v>137</v>
      </c>
      <c r="I84" s="82" t="s">
        <v>92</v>
      </c>
      <c r="J84" s="83">
        <v>39061.0</v>
      </c>
      <c r="K84" s="82"/>
      <c r="L84" s="82"/>
      <c r="M84" s="82"/>
      <c r="N84" s="82"/>
      <c r="O84" s="82" t="s">
        <v>117</v>
      </c>
      <c r="P84" s="82" t="s">
        <v>129</v>
      </c>
      <c r="Q84" s="82"/>
      <c r="R84" s="82" t="s">
        <v>94</v>
      </c>
      <c r="S84" s="82">
        <v>8.140912304E9</v>
      </c>
      <c r="T84" s="82" t="s">
        <v>351</v>
      </c>
      <c r="U84" s="82" t="s">
        <v>352</v>
      </c>
      <c r="V84" s="82">
        <v>8.875809948E9</v>
      </c>
      <c r="W84" s="82" t="s">
        <v>353</v>
      </c>
      <c r="X84" s="82">
        <v>36000.0</v>
      </c>
      <c r="Y84" s="82" t="s">
        <v>96</v>
      </c>
      <c r="Z84" s="82" t="s">
        <v>96</v>
      </c>
      <c r="AA84" s="82" t="s">
        <v>131</v>
      </c>
      <c r="AB84" s="82">
        <v>14.0</v>
      </c>
      <c r="AC84" s="82" t="s">
        <v>97</v>
      </c>
      <c r="AD84" s="82">
        <v>0.0</v>
      </c>
    </row>
    <row r="85" ht="15.75" customHeight="1">
      <c r="A85" s="82">
        <v>9.0</v>
      </c>
      <c r="B85" s="82" t="s">
        <v>88</v>
      </c>
      <c r="C85" s="82">
        <v>251.0</v>
      </c>
      <c r="D85" s="83">
        <v>42186.0</v>
      </c>
      <c r="E85" s="82" t="s">
        <v>354</v>
      </c>
      <c r="F85" s="82"/>
      <c r="G85" s="82" t="s">
        <v>248</v>
      </c>
      <c r="H85" s="82" t="s">
        <v>249</v>
      </c>
      <c r="I85" s="82" t="s">
        <v>92</v>
      </c>
      <c r="J85" s="83">
        <v>39353.0</v>
      </c>
      <c r="K85" s="82"/>
      <c r="L85" s="82"/>
      <c r="M85" s="82"/>
      <c r="N85" s="82"/>
      <c r="O85" s="82" t="s">
        <v>93</v>
      </c>
      <c r="P85" s="82" t="s">
        <v>129</v>
      </c>
      <c r="Q85" s="82"/>
      <c r="R85" s="82" t="s">
        <v>94</v>
      </c>
      <c r="S85" s="82">
        <v>8.140912304E9</v>
      </c>
      <c r="T85" s="82" t="s">
        <v>355</v>
      </c>
      <c r="U85" s="82" t="s">
        <v>356</v>
      </c>
      <c r="V85" s="82">
        <v>9.983931015E9</v>
      </c>
      <c r="W85" s="82" t="s">
        <v>192</v>
      </c>
      <c r="X85" s="82">
        <v>40000.0</v>
      </c>
      <c r="Y85" s="82" t="s">
        <v>96</v>
      </c>
      <c r="Z85" s="82" t="s">
        <v>96</v>
      </c>
      <c r="AA85" s="82" t="s">
        <v>131</v>
      </c>
      <c r="AB85" s="82">
        <v>13.0</v>
      </c>
      <c r="AC85" s="82" t="s">
        <v>97</v>
      </c>
      <c r="AD85" s="82">
        <v>1.0</v>
      </c>
    </row>
    <row r="86" ht="15.75" customHeight="1">
      <c r="A86" s="82">
        <v>10.0</v>
      </c>
      <c r="B86" s="82" t="s">
        <v>88</v>
      </c>
      <c r="C86" s="82">
        <v>532.0</v>
      </c>
      <c r="D86" s="83">
        <v>43319.0</v>
      </c>
      <c r="E86" s="82" t="s">
        <v>357</v>
      </c>
      <c r="F86" s="82"/>
      <c r="G86" s="82" t="s">
        <v>358</v>
      </c>
      <c r="H86" s="82" t="s">
        <v>359</v>
      </c>
      <c r="I86" s="82" t="s">
        <v>101</v>
      </c>
      <c r="J86" s="83">
        <v>38485.0</v>
      </c>
      <c r="K86" s="82"/>
      <c r="L86" s="82"/>
      <c r="M86" s="82"/>
      <c r="N86" s="82"/>
      <c r="O86" s="82" t="s">
        <v>117</v>
      </c>
      <c r="P86" s="82" t="s">
        <v>129</v>
      </c>
      <c r="Q86" s="82"/>
      <c r="R86" s="82" t="s">
        <v>94</v>
      </c>
      <c r="S86" s="82">
        <v>8.140912304E9</v>
      </c>
      <c r="T86" s="82"/>
      <c r="U86" s="82"/>
      <c r="V86" s="82">
        <v>9.16652136E9</v>
      </c>
      <c r="W86" s="82" t="s">
        <v>353</v>
      </c>
      <c r="X86" s="82">
        <v>0.0</v>
      </c>
      <c r="Y86" s="82" t="s">
        <v>96</v>
      </c>
      <c r="Z86" s="82" t="s">
        <v>96</v>
      </c>
      <c r="AA86" s="82" t="s">
        <v>131</v>
      </c>
      <c r="AB86" s="82">
        <v>15.0</v>
      </c>
      <c r="AC86" s="82" t="s">
        <v>97</v>
      </c>
      <c r="AD86" s="82">
        <v>3.0</v>
      </c>
    </row>
    <row r="87" ht="15.75" customHeight="1">
      <c r="A87" s="82">
        <v>10.0</v>
      </c>
      <c r="B87" s="82" t="s">
        <v>88</v>
      </c>
      <c r="C87" s="82">
        <v>529.0</v>
      </c>
      <c r="D87" s="83">
        <v>43666.0</v>
      </c>
      <c r="E87" s="82" t="s">
        <v>360</v>
      </c>
      <c r="F87" s="82"/>
      <c r="G87" s="82" t="s">
        <v>361</v>
      </c>
      <c r="H87" s="82" t="s">
        <v>224</v>
      </c>
      <c r="I87" s="82" t="s">
        <v>92</v>
      </c>
      <c r="J87" s="83">
        <v>38901.0</v>
      </c>
      <c r="K87" s="82"/>
      <c r="L87" s="82"/>
      <c r="M87" s="82"/>
      <c r="N87" s="82"/>
      <c r="O87" s="82" t="s">
        <v>117</v>
      </c>
      <c r="P87" s="82"/>
      <c r="Q87" s="82"/>
      <c r="R87" s="82" t="s">
        <v>94</v>
      </c>
      <c r="S87" s="82">
        <v>8.140912304E9</v>
      </c>
      <c r="T87" s="82" t="s">
        <v>362</v>
      </c>
      <c r="U87" s="82" t="s">
        <v>363</v>
      </c>
      <c r="V87" s="82">
        <v>8.104492795E9</v>
      </c>
      <c r="W87" s="82" t="s">
        <v>364</v>
      </c>
      <c r="X87" s="82">
        <v>0.0</v>
      </c>
      <c r="Y87" s="82" t="s">
        <v>96</v>
      </c>
      <c r="Z87" s="82" t="s">
        <v>118</v>
      </c>
      <c r="AA87" s="82"/>
      <c r="AB87" s="82">
        <v>14.0</v>
      </c>
      <c r="AC87" s="82" t="s">
        <v>97</v>
      </c>
      <c r="AD87" s="82">
        <v>5.3</v>
      </c>
    </row>
    <row r="88" ht="15.75" customHeight="1">
      <c r="A88" s="82">
        <v>10.0</v>
      </c>
      <c r="B88" s="82" t="s">
        <v>88</v>
      </c>
      <c r="C88" s="82">
        <v>530.0</v>
      </c>
      <c r="D88" s="83">
        <v>40367.0</v>
      </c>
      <c r="E88" s="82" t="s">
        <v>365</v>
      </c>
      <c r="F88" s="82"/>
      <c r="G88" s="82" t="s">
        <v>366</v>
      </c>
      <c r="H88" s="82" t="s">
        <v>335</v>
      </c>
      <c r="I88" s="82" t="s">
        <v>101</v>
      </c>
      <c r="J88" s="83">
        <v>38806.0</v>
      </c>
      <c r="K88" s="82"/>
      <c r="L88" s="82"/>
      <c r="M88" s="82"/>
      <c r="N88" s="82"/>
      <c r="O88" s="82" t="s">
        <v>93</v>
      </c>
      <c r="P88" s="82"/>
      <c r="Q88" s="82"/>
      <c r="R88" s="82" t="s">
        <v>94</v>
      </c>
      <c r="S88" s="82">
        <v>8.140912304E9</v>
      </c>
      <c r="T88" s="82" t="s">
        <v>367</v>
      </c>
      <c r="U88" s="82" t="s">
        <v>368</v>
      </c>
      <c r="V88" s="82">
        <v>0.0</v>
      </c>
      <c r="W88" s="82"/>
      <c r="X88" s="82"/>
      <c r="Y88" s="82" t="s">
        <v>96</v>
      </c>
      <c r="Z88" s="82" t="s">
        <v>96</v>
      </c>
      <c r="AA88" s="82"/>
      <c r="AB88" s="82">
        <v>14.0</v>
      </c>
      <c r="AC88" s="82" t="s">
        <v>97</v>
      </c>
      <c r="AD88" s="82">
        <v>6.0</v>
      </c>
    </row>
    <row r="89" ht="15.75" customHeight="1">
      <c r="A89" s="82">
        <v>10.0</v>
      </c>
      <c r="B89" s="82" t="s">
        <v>88</v>
      </c>
      <c r="C89" s="82">
        <v>261.0</v>
      </c>
      <c r="D89" s="83">
        <v>42186.0</v>
      </c>
      <c r="E89" s="82" t="s">
        <v>369</v>
      </c>
      <c r="F89" s="82"/>
      <c r="G89" s="82" t="s">
        <v>238</v>
      </c>
      <c r="H89" s="82" t="s">
        <v>239</v>
      </c>
      <c r="I89" s="82" t="s">
        <v>101</v>
      </c>
      <c r="J89" s="83">
        <v>38913.0</v>
      </c>
      <c r="K89" s="82"/>
      <c r="L89" s="82"/>
      <c r="M89" s="82"/>
      <c r="N89" s="82"/>
      <c r="O89" s="82" t="s">
        <v>93</v>
      </c>
      <c r="P89" s="82" t="s">
        <v>129</v>
      </c>
      <c r="Q89" s="82"/>
      <c r="R89" s="82" t="s">
        <v>94</v>
      </c>
      <c r="S89" s="82">
        <v>8.140912304E9</v>
      </c>
      <c r="T89" s="82" t="s">
        <v>370</v>
      </c>
      <c r="U89" s="82" t="s">
        <v>371</v>
      </c>
      <c r="V89" s="82">
        <v>9.460384767E9</v>
      </c>
      <c r="W89" s="82" t="s">
        <v>192</v>
      </c>
      <c r="X89" s="82">
        <v>60000.0</v>
      </c>
      <c r="Y89" s="82" t="s">
        <v>96</v>
      </c>
      <c r="Z89" s="82" t="s">
        <v>96</v>
      </c>
      <c r="AA89" s="82" t="s">
        <v>131</v>
      </c>
      <c r="AB89" s="82">
        <v>14.0</v>
      </c>
      <c r="AC89" s="82" t="s">
        <v>97</v>
      </c>
      <c r="AD89" s="82">
        <v>1.0</v>
      </c>
    </row>
    <row r="90" ht="15.75" customHeight="1">
      <c r="A90" s="82">
        <v>10.0</v>
      </c>
      <c r="B90" s="82" t="s">
        <v>88</v>
      </c>
      <c r="C90" s="82">
        <v>262.0</v>
      </c>
      <c r="D90" s="83">
        <v>42186.0</v>
      </c>
      <c r="E90" s="82" t="s">
        <v>372</v>
      </c>
      <c r="F90" s="82"/>
      <c r="G90" s="82" t="s">
        <v>373</v>
      </c>
      <c r="H90" s="82" t="s">
        <v>374</v>
      </c>
      <c r="I90" s="82" t="s">
        <v>101</v>
      </c>
      <c r="J90" s="83">
        <v>38804.0</v>
      </c>
      <c r="K90" s="82"/>
      <c r="L90" s="82"/>
      <c r="M90" s="82"/>
      <c r="N90" s="82"/>
      <c r="O90" s="82" t="s">
        <v>125</v>
      </c>
      <c r="P90" s="82" t="s">
        <v>129</v>
      </c>
      <c r="Q90" s="82"/>
      <c r="R90" s="82" t="s">
        <v>94</v>
      </c>
      <c r="S90" s="82">
        <v>8.140912304E9</v>
      </c>
      <c r="T90" s="82" t="s">
        <v>375</v>
      </c>
      <c r="U90" s="82"/>
      <c r="V90" s="82">
        <v>9.799402547E9</v>
      </c>
      <c r="W90" s="82" t="s">
        <v>192</v>
      </c>
      <c r="X90" s="82">
        <v>36000.0</v>
      </c>
      <c r="Y90" s="82" t="s">
        <v>96</v>
      </c>
      <c r="Z90" s="82" t="s">
        <v>96</v>
      </c>
      <c r="AA90" s="82" t="s">
        <v>131</v>
      </c>
      <c r="AB90" s="82">
        <v>14.0</v>
      </c>
      <c r="AC90" s="82" t="s">
        <v>97</v>
      </c>
      <c r="AD90" s="82">
        <v>1.0</v>
      </c>
    </row>
    <row r="91" ht="15.75" customHeight="1">
      <c r="A91" s="82">
        <v>10.0</v>
      </c>
      <c r="B91" s="82" t="s">
        <v>88</v>
      </c>
      <c r="C91" s="82">
        <v>291.0</v>
      </c>
      <c r="D91" s="83">
        <v>42555.0</v>
      </c>
      <c r="E91" s="82" t="s">
        <v>376</v>
      </c>
      <c r="F91" s="82"/>
      <c r="G91" s="82" t="s">
        <v>331</v>
      </c>
      <c r="H91" s="82" t="s">
        <v>332</v>
      </c>
      <c r="I91" s="82" t="s">
        <v>101</v>
      </c>
      <c r="J91" s="83">
        <v>38177.0</v>
      </c>
      <c r="K91" s="82"/>
      <c r="L91" s="82"/>
      <c r="M91" s="82"/>
      <c r="N91" s="82"/>
      <c r="O91" s="82" t="s">
        <v>125</v>
      </c>
      <c r="P91" s="82" t="s">
        <v>129</v>
      </c>
      <c r="Q91" s="82"/>
      <c r="R91" s="82" t="s">
        <v>94</v>
      </c>
      <c r="S91" s="82">
        <v>8.140912304E9</v>
      </c>
      <c r="T91" s="82"/>
      <c r="U91" s="82"/>
      <c r="V91" s="82">
        <v>9.413037944E9</v>
      </c>
      <c r="W91" s="82" t="s">
        <v>192</v>
      </c>
      <c r="X91" s="82">
        <v>0.0</v>
      </c>
      <c r="Y91" s="82" t="s">
        <v>96</v>
      </c>
      <c r="Z91" s="82" t="s">
        <v>96</v>
      </c>
      <c r="AA91" s="82" t="s">
        <v>131</v>
      </c>
      <c r="AB91" s="82">
        <v>16.0</v>
      </c>
      <c r="AC91" s="82" t="s">
        <v>97</v>
      </c>
      <c r="AD91" s="82">
        <v>1.0</v>
      </c>
    </row>
    <row r="92" ht="15.75" customHeight="1">
      <c r="A92" s="82">
        <v>10.0</v>
      </c>
      <c r="B92" s="82" t="s">
        <v>88</v>
      </c>
      <c r="C92" s="82">
        <v>531.0</v>
      </c>
      <c r="D92" s="83">
        <v>41493.0</v>
      </c>
      <c r="E92" s="82" t="s">
        <v>376</v>
      </c>
      <c r="F92" s="82"/>
      <c r="G92" s="82" t="s">
        <v>377</v>
      </c>
      <c r="H92" s="82" t="s">
        <v>378</v>
      </c>
      <c r="I92" s="82" t="s">
        <v>101</v>
      </c>
      <c r="J92" s="83">
        <v>38189.0</v>
      </c>
      <c r="K92" s="82"/>
      <c r="L92" s="82"/>
      <c r="M92" s="82"/>
      <c r="N92" s="82"/>
      <c r="O92" s="82" t="s">
        <v>125</v>
      </c>
      <c r="P92" s="82" t="s">
        <v>129</v>
      </c>
      <c r="Q92" s="82"/>
      <c r="R92" s="82" t="s">
        <v>94</v>
      </c>
      <c r="S92" s="82">
        <v>8.140912304E9</v>
      </c>
      <c r="T92" s="82" t="s">
        <v>379</v>
      </c>
      <c r="U92" s="82" t="s">
        <v>380</v>
      </c>
      <c r="V92" s="82">
        <v>9.694819828E9</v>
      </c>
      <c r="W92" s="82" t="s">
        <v>353</v>
      </c>
      <c r="X92" s="82">
        <v>0.0</v>
      </c>
      <c r="Y92" s="82" t="s">
        <v>96</v>
      </c>
      <c r="Z92" s="82" t="s">
        <v>96</v>
      </c>
      <c r="AA92" s="82" t="s">
        <v>131</v>
      </c>
      <c r="AB92" s="82">
        <v>16.0</v>
      </c>
      <c r="AC92" s="82" t="s">
        <v>97</v>
      </c>
      <c r="AD92" s="82">
        <v>0.0</v>
      </c>
    </row>
    <row r="93" ht="15.75" customHeight="1">
      <c r="A93" s="82">
        <v>10.0</v>
      </c>
      <c r="B93" s="82" t="s">
        <v>88</v>
      </c>
      <c r="C93" s="82">
        <v>518.0</v>
      </c>
      <c r="D93" s="83">
        <v>39996.0</v>
      </c>
      <c r="E93" s="82" t="s">
        <v>381</v>
      </c>
      <c r="F93" s="82"/>
      <c r="G93" s="82" t="s">
        <v>382</v>
      </c>
      <c r="H93" s="82" t="s">
        <v>141</v>
      </c>
      <c r="I93" s="82" t="s">
        <v>92</v>
      </c>
      <c r="J93" s="83">
        <v>38519.0</v>
      </c>
      <c r="K93" s="82"/>
      <c r="L93" s="82"/>
      <c r="M93" s="82"/>
      <c r="N93" s="82"/>
      <c r="O93" s="82" t="s">
        <v>117</v>
      </c>
      <c r="P93" s="82"/>
      <c r="Q93" s="82"/>
      <c r="R93" s="82" t="s">
        <v>94</v>
      </c>
      <c r="S93" s="82">
        <v>8.140912304E9</v>
      </c>
      <c r="T93" s="82" t="s">
        <v>383</v>
      </c>
      <c r="U93" s="82" t="s">
        <v>384</v>
      </c>
      <c r="V93" s="82">
        <v>0.0</v>
      </c>
      <c r="W93" s="82"/>
      <c r="X93" s="82"/>
      <c r="Y93" s="82" t="s">
        <v>96</v>
      </c>
      <c r="Z93" s="82" t="s">
        <v>96</v>
      </c>
      <c r="AA93" s="82"/>
      <c r="AB93" s="82">
        <v>15.0</v>
      </c>
      <c r="AC93" s="82" t="s">
        <v>97</v>
      </c>
      <c r="AD93" s="82">
        <v>0.25</v>
      </c>
    </row>
    <row r="94" ht="15.75" customHeight="1">
      <c r="A94" s="82">
        <v>10.0</v>
      </c>
      <c r="B94" s="82" t="s">
        <v>88</v>
      </c>
      <c r="C94" s="82">
        <v>189.0</v>
      </c>
      <c r="D94" s="83">
        <v>42133.0</v>
      </c>
      <c r="E94" s="82" t="s">
        <v>385</v>
      </c>
      <c r="F94" s="82"/>
      <c r="G94" s="82" t="s">
        <v>386</v>
      </c>
      <c r="H94" s="82" t="s">
        <v>387</v>
      </c>
      <c r="I94" s="82" t="s">
        <v>101</v>
      </c>
      <c r="J94" s="83">
        <v>38176.0</v>
      </c>
      <c r="K94" s="82"/>
      <c r="L94" s="82"/>
      <c r="M94" s="82"/>
      <c r="N94" s="82"/>
      <c r="O94" s="82" t="s">
        <v>93</v>
      </c>
      <c r="P94" s="82" t="s">
        <v>129</v>
      </c>
      <c r="Q94" s="82"/>
      <c r="R94" s="82" t="s">
        <v>94</v>
      </c>
      <c r="S94" s="82">
        <v>8.140912304E9</v>
      </c>
      <c r="T94" s="82" t="s">
        <v>388</v>
      </c>
      <c r="U94" s="82" t="s">
        <v>389</v>
      </c>
      <c r="V94" s="82">
        <v>9.587793184E9</v>
      </c>
      <c r="W94" s="82" t="s">
        <v>192</v>
      </c>
      <c r="X94" s="82">
        <v>60000.0</v>
      </c>
      <c r="Y94" s="82" t="s">
        <v>96</v>
      </c>
      <c r="Z94" s="82" t="s">
        <v>96</v>
      </c>
      <c r="AA94" s="82" t="s">
        <v>131</v>
      </c>
      <c r="AB94" s="82">
        <v>16.0</v>
      </c>
      <c r="AC94" s="82" t="s">
        <v>97</v>
      </c>
      <c r="AD94" s="82">
        <v>1.0</v>
      </c>
    </row>
    <row r="95" ht="15.75" customHeight="1">
      <c r="A95" s="82">
        <v>10.0</v>
      </c>
      <c r="B95" s="82" t="s">
        <v>88</v>
      </c>
      <c r="C95" s="82">
        <v>264.0</v>
      </c>
      <c r="D95" s="83">
        <v>42186.0</v>
      </c>
      <c r="E95" s="82" t="s">
        <v>390</v>
      </c>
      <c r="F95" s="82" t="s">
        <v>391</v>
      </c>
      <c r="G95" s="82" t="s">
        <v>286</v>
      </c>
      <c r="H95" s="82" t="s">
        <v>287</v>
      </c>
      <c r="I95" s="82" t="s">
        <v>92</v>
      </c>
      <c r="J95" s="83">
        <v>38344.0</v>
      </c>
      <c r="K95" s="82"/>
      <c r="L95" s="82"/>
      <c r="M95" s="82"/>
      <c r="N95" s="82"/>
      <c r="O95" s="82" t="s">
        <v>125</v>
      </c>
      <c r="P95" s="82" t="s">
        <v>129</v>
      </c>
      <c r="Q95" s="82"/>
      <c r="R95" s="82" t="s">
        <v>94</v>
      </c>
      <c r="S95" s="82">
        <v>8.140912304E9</v>
      </c>
      <c r="T95" s="82" t="s">
        <v>392</v>
      </c>
      <c r="U95" s="82" t="s">
        <v>393</v>
      </c>
      <c r="V95" s="82">
        <v>9.549450595E9</v>
      </c>
      <c r="W95" s="82" t="s">
        <v>192</v>
      </c>
      <c r="X95" s="82">
        <v>36000.0</v>
      </c>
      <c r="Y95" s="82" t="s">
        <v>96</v>
      </c>
      <c r="Z95" s="82" t="s">
        <v>96</v>
      </c>
      <c r="AA95" s="82" t="s">
        <v>131</v>
      </c>
      <c r="AB95" s="82">
        <v>16.0</v>
      </c>
      <c r="AC95" s="82" t="s">
        <v>97</v>
      </c>
      <c r="AD95" s="82">
        <v>1.0</v>
      </c>
    </row>
    <row r="96" ht="15.75" customHeight="1">
      <c r="A96" s="82">
        <v>10.0</v>
      </c>
      <c r="B96" s="82" t="s">
        <v>88</v>
      </c>
      <c r="C96" s="82">
        <v>527.0</v>
      </c>
      <c r="D96" s="83">
        <v>40735.0</v>
      </c>
      <c r="E96" s="82" t="s">
        <v>394</v>
      </c>
      <c r="F96" s="82"/>
      <c r="G96" s="82" t="s">
        <v>395</v>
      </c>
      <c r="H96" s="82" t="s">
        <v>335</v>
      </c>
      <c r="I96" s="82" t="s">
        <v>101</v>
      </c>
      <c r="J96" s="83">
        <v>39642.0</v>
      </c>
      <c r="K96" s="82"/>
      <c r="L96" s="82"/>
      <c r="M96" s="82"/>
      <c r="N96" s="82"/>
      <c r="O96" s="82" t="s">
        <v>396</v>
      </c>
      <c r="P96" s="82" t="s">
        <v>129</v>
      </c>
      <c r="Q96" s="82"/>
      <c r="R96" s="82" t="s">
        <v>94</v>
      </c>
      <c r="S96" s="82">
        <v>8.140912304E9</v>
      </c>
      <c r="T96" s="82" t="s">
        <v>397</v>
      </c>
      <c r="U96" s="82" t="s">
        <v>398</v>
      </c>
      <c r="V96" s="82">
        <v>9.982281977E9</v>
      </c>
      <c r="W96" s="82" t="s">
        <v>353</v>
      </c>
      <c r="X96" s="82">
        <v>60000.0</v>
      </c>
      <c r="Y96" s="82" t="s">
        <v>96</v>
      </c>
      <c r="Z96" s="82" t="s">
        <v>96</v>
      </c>
      <c r="AA96" s="82" t="s">
        <v>131</v>
      </c>
      <c r="AB96" s="82">
        <v>12.0</v>
      </c>
      <c r="AC96" s="82" t="s">
        <v>97</v>
      </c>
      <c r="AD96" s="82">
        <v>1.0</v>
      </c>
    </row>
    <row r="97" ht="15.75" customHeight="1">
      <c r="A97" s="82">
        <v>10.0</v>
      </c>
      <c r="B97" s="82" t="s">
        <v>88</v>
      </c>
      <c r="C97" s="82">
        <v>493.0</v>
      </c>
      <c r="D97" s="83">
        <v>43301.0</v>
      </c>
      <c r="E97" s="82" t="s">
        <v>399</v>
      </c>
      <c r="F97" s="82"/>
      <c r="G97" s="82" t="s">
        <v>400</v>
      </c>
      <c r="H97" s="82" t="s">
        <v>401</v>
      </c>
      <c r="I97" s="82" t="s">
        <v>101</v>
      </c>
      <c r="J97" s="83">
        <v>37493.0</v>
      </c>
      <c r="K97" s="82"/>
      <c r="L97" s="82"/>
      <c r="M97" s="82"/>
      <c r="N97" s="82"/>
      <c r="O97" s="82" t="s">
        <v>125</v>
      </c>
      <c r="P97" s="82" t="s">
        <v>129</v>
      </c>
      <c r="Q97" s="82"/>
      <c r="R97" s="82" t="s">
        <v>94</v>
      </c>
      <c r="S97" s="82">
        <v>8.140912304E9</v>
      </c>
      <c r="T97" s="82" t="s">
        <v>402</v>
      </c>
      <c r="U97" s="82"/>
      <c r="V97" s="82">
        <v>9.610245195E9</v>
      </c>
      <c r="W97" s="82" t="s">
        <v>353</v>
      </c>
      <c r="X97" s="82">
        <v>40000.0</v>
      </c>
      <c r="Y97" s="82" t="s">
        <v>96</v>
      </c>
      <c r="Z97" s="82" t="s">
        <v>96</v>
      </c>
      <c r="AA97" s="82" t="s">
        <v>131</v>
      </c>
      <c r="AB97" s="82">
        <v>18.0</v>
      </c>
      <c r="AC97" s="82" t="s">
        <v>97</v>
      </c>
      <c r="AD97" s="82">
        <v>5.0</v>
      </c>
    </row>
    <row r="98" ht="15.75" customHeight="1">
      <c r="A98" s="82">
        <v>10.0</v>
      </c>
      <c r="B98" s="82" t="s">
        <v>88</v>
      </c>
      <c r="C98" s="82">
        <v>521.0</v>
      </c>
      <c r="D98" s="82"/>
      <c r="E98" s="82" t="s">
        <v>403</v>
      </c>
      <c r="F98" s="82"/>
      <c r="G98" s="82" t="s">
        <v>404</v>
      </c>
      <c r="H98" s="82" t="s">
        <v>405</v>
      </c>
      <c r="I98" s="82" t="s">
        <v>101</v>
      </c>
      <c r="J98" s="83">
        <v>38640.0</v>
      </c>
      <c r="K98" s="82"/>
      <c r="L98" s="82"/>
      <c r="M98" s="82"/>
      <c r="N98" s="82"/>
      <c r="O98" s="82" t="s">
        <v>125</v>
      </c>
      <c r="P98" s="82"/>
      <c r="Q98" s="82"/>
      <c r="R98" s="82" t="s">
        <v>94</v>
      </c>
      <c r="S98" s="82">
        <v>8.140912304E9</v>
      </c>
      <c r="T98" s="82"/>
      <c r="U98" s="82"/>
      <c r="V98" s="82">
        <v>0.0</v>
      </c>
      <c r="W98" s="82"/>
      <c r="X98" s="82"/>
      <c r="Y98" s="82" t="s">
        <v>96</v>
      </c>
      <c r="Z98" s="82" t="s">
        <v>118</v>
      </c>
      <c r="AA98" s="82"/>
      <c r="AB98" s="82">
        <v>15.0</v>
      </c>
      <c r="AC98" s="82"/>
      <c r="AD98" s="82">
        <v>1.0</v>
      </c>
    </row>
    <row r="99" ht="15.75" customHeight="1">
      <c r="A99" s="82">
        <v>10.0</v>
      </c>
      <c r="B99" s="82" t="s">
        <v>88</v>
      </c>
      <c r="C99" s="82">
        <v>263.0</v>
      </c>
      <c r="D99" s="83">
        <v>42186.0</v>
      </c>
      <c r="E99" s="82" t="s">
        <v>203</v>
      </c>
      <c r="F99" s="82"/>
      <c r="G99" s="82" t="s">
        <v>406</v>
      </c>
      <c r="H99" s="82" t="s">
        <v>407</v>
      </c>
      <c r="I99" s="82" t="s">
        <v>101</v>
      </c>
      <c r="J99" s="83">
        <v>38723.0</v>
      </c>
      <c r="K99" s="82"/>
      <c r="L99" s="82"/>
      <c r="M99" s="82"/>
      <c r="N99" s="82"/>
      <c r="O99" s="82" t="s">
        <v>125</v>
      </c>
      <c r="P99" s="82" t="s">
        <v>129</v>
      </c>
      <c r="Q99" s="82"/>
      <c r="R99" s="82" t="s">
        <v>94</v>
      </c>
      <c r="S99" s="82">
        <v>8.140912304E9</v>
      </c>
      <c r="T99" s="82" t="s">
        <v>408</v>
      </c>
      <c r="U99" s="82" t="s">
        <v>409</v>
      </c>
      <c r="V99" s="82">
        <v>8.09464454E9</v>
      </c>
      <c r="W99" s="82" t="s">
        <v>192</v>
      </c>
      <c r="X99" s="82">
        <v>36000.0</v>
      </c>
      <c r="Y99" s="82" t="s">
        <v>96</v>
      </c>
      <c r="Z99" s="82" t="s">
        <v>96</v>
      </c>
      <c r="AA99" s="82" t="s">
        <v>131</v>
      </c>
      <c r="AB99" s="82">
        <v>14.0</v>
      </c>
      <c r="AC99" s="82" t="s">
        <v>97</v>
      </c>
      <c r="AD99" s="82">
        <v>1.0</v>
      </c>
    </row>
    <row r="100" ht="15.75" customHeight="1">
      <c r="A100" s="82">
        <v>10.0</v>
      </c>
      <c r="B100" s="82" t="s">
        <v>88</v>
      </c>
      <c r="C100" s="82">
        <v>430.0</v>
      </c>
      <c r="D100" s="83">
        <v>43288.0</v>
      </c>
      <c r="E100" s="82" t="s">
        <v>410</v>
      </c>
      <c r="F100" s="82"/>
      <c r="G100" s="82" t="s">
        <v>411</v>
      </c>
      <c r="H100" s="82" t="s">
        <v>141</v>
      </c>
      <c r="I100" s="82" t="s">
        <v>101</v>
      </c>
      <c r="J100" s="83">
        <v>38769.0</v>
      </c>
      <c r="K100" s="82"/>
      <c r="L100" s="82"/>
      <c r="M100" s="82"/>
      <c r="N100" s="82"/>
      <c r="O100" s="82" t="s">
        <v>117</v>
      </c>
      <c r="P100" s="82"/>
      <c r="Q100" s="82"/>
      <c r="R100" s="82" t="s">
        <v>94</v>
      </c>
      <c r="S100" s="82">
        <v>8.140912304E9</v>
      </c>
      <c r="T100" s="82"/>
      <c r="U100" s="82"/>
      <c r="V100" s="82">
        <v>8.104492795E9</v>
      </c>
      <c r="W100" s="82" t="s">
        <v>364</v>
      </c>
      <c r="X100" s="82">
        <v>0.0</v>
      </c>
      <c r="Y100" s="82" t="s">
        <v>96</v>
      </c>
      <c r="Z100" s="82" t="s">
        <v>96</v>
      </c>
      <c r="AA100" s="82"/>
      <c r="AB100" s="82">
        <v>14.0</v>
      </c>
      <c r="AC100" s="82" t="s">
        <v>97</v>
      </c>
      <c r="AD100" s="82">
        <v>1.0</v>
      </c>
    </row>
    <row r="101" ht="15.75" customHeight="1">
      <c r="A101" s="82">
        <v>10.0</v>
      </c>
      <c r="B101" s="82" t="s">
        <v>88</v>
      </c>
      <c r="C101" s="82">
        <v>259.0</v>
      </c>
      <c r="D101" s="83">
        <v>42186.0</v>
      </c>
      <c r="E101" s="82" t="s">
        <v>412</v>
      </c>
      <c r="F101" s="82"/>
      <c r="G101" s="82" t="s">
        <v>350</v>
      </c>
      <c r="H101" s="82" t="s">
        <v>137</v>
      </c>
      <c r="I101" s="82" t="s">
        <v>101</v>
      </c>
      <c r="J101" s="83">
        <v>38175.0</v>
      </c>
      <c r="K101" s="82"/>
      <c r="L101" s="82"/>
      <c r="M101" s="82"/>
      <c r="N101" s="82"/>
      <c r="O101" s="82" t="s">
        <v>117</v>
      </c>
      <c r="P101" s="82" t="s">
        <v>129</v>
      </c>
      <c r="Q101" s="82"/>
      <c r="R101" s="82" t="s">
        <v>94</v>
      </c>
      <c r="S101" s="82">
        <v>8.140912304E9</v>
      </c>
      <c r="T101" s="82" t="s">
        <v>413</v>
      </c>
      <c r="U101" s="82" t="s">
        <v>352</v>
      </c>
      <c r="V101" s="82">
        <v>9.549589661E9</v>
      </c>
      <c r="W101" s="82" t="s">
        <v>414</v>
      </c>
      <c r="X101" s="82">
        <v>40000.0</v>
      </c>
      <c r="Y101" s="82" t="s">
        <v>96</v>
      </c>
      <c r="Z101" s="82" t="s">
        <v>96</v>
      </c>
      <c r="AA101" s="82" t="s">
        <v>131</v>
      </c>
      <c r="AB101" s="82">
        <v>16.0</v>
      </c>
      <c r="AC101" s="82" t="s">
        <v>97</v>
      </c>
      <c r="AD101" s="82">
        <v>0.0</v>
      </c>
    </row>
    <row r="102" ht="15.75" customHeight="1">
      <c r="A102" s="82">
        <v>10.0</v>
      </c>
      <c r="B102" s="82" t="s">
        <v>88</v>
      </c>
      <c r="C102" s="82">
        <v>260.0</v>
      </c>
      <c r="D102" s="83">
        <v>42186.0</v>
      </c>
      <c r="E102" s="82" t="s">
        <v>415</v>
      </c>
      <c r="F102" s="82" t="s">
        <v>391</v>
      </c>
      <c r="G102" s="82" t="s">
        <v>133</v>
      </c>
      <c r="H102" s="82" t="s">
        <v>416</v>
      </c>
      <c r="I102" s="82" t="s">
        <v>92</v>
      </c>
      <c r="J102" s="83">
        <v>38687.0</v>
      </c>
      <c r="K102" s="82"/>
      <c r="L102" s="82"/>
      <c r="M102" s="82"/>
      <c r="N102" s="82"/>
      <c r="O102" s="82" t="s">
        <v>125</v>
      </c>
      <c r="P102" s="82" t="s">
        <v>129</v>
      </c>
      <c r="Q102" s="82"/>
      <c r="R102" s="82" t="s">
        <v>94</v>
      </c>
      <c r="S102" s="82">
        <v>8.140912304E9</v>
      </c>
      <c r="T102" s="82" t="s">
        <v>417</v>
      </c>
      <c r="U102" s="82"/>
      <c r="V102" s="82">
        <v>9.982312349E9</v>
      </c>
      <c r="W102" s="82" t="s">
        <v>192</v>
      </c>
      <c r="X102" s="82">
        <v>36000.0</v>
      </c>
      <c r="Y102" s="82" t="s">
        <v>96</v>
      </c>
      <c r="Z102" s="82" t="s">
        <v>96</v>
      </c>
      <c r="AA102" s="82" t="s">
        <v>131</v>
      </c>
      <c r="AB102" s="82">
        <v>15.0</v>
      </c>
      <c r="AC102" s="82" t="s">
        <v>97</v>
      </c>
      <c r="AD102" s="82">
        <v>1.0</v>
      </c>
    </row>
    <row r="103" ht="15.75" customHeight="1">
      <c r="A103" s="82">
        <v>10.0</v>
      </c>
      <c r="B103" s="82" t="s">
        <v>88</v>
      </c>
      <c r="C103" s="82">
        <v>528.0</v>
      </c>
      <c r="D103" s="83">
        <v>43281.0</v>
      </c>
      <c r="E103" s="82" t="s">
        <v>418</v>
      </c>
      <c r="F103" s="82"/>
      <c r="G103" s="82" t="s">
        <v>350</v>
      </c>
      <c r="H103" s="82" t="s">
        <v>335</v>
      </c>
      <c r="I103" s="82" t="s">
        <v>101</v>
      </c>
      <c r="J103" s="83">
        <v>37953.0</v>
      </c>
      <c r="K103" s="82"/>
      <c r="L103" s="82"/>
      <c r="M103" s="82"/>
      <c r="N103" s="82"/>
      <c r="O103" s="82" t="s">
        <v>117</v>
      </c>
      <c r="P103" s="82" t="s">
        <v>129</v>
      </c>
      <c r="Q103" s="82"/>
      <c r="R103" s="82" t="s">
        <v>94</v>
      </c>
      <c r="S103" s="82">
        <v>8.140912304E9</v>
      </c>
      <c r="T103" s="82" t="s">
        <v>419</v>
      </c>
      <c r="U103" s="82"/>
      <c r="V103" s="82">
        <v>9.88740707E9</v>
      </c>
      <c r="W103" s="82" t="s">
        <v>353</v>
      </c>
      <c r="X103" s="82">
        <v>0.0</v>
      </c>
      <c r="Y103" s="82" t="s">
        <v>96</v>
      </c>
      <c r="Z103" s="82" t="s">
        <v>96</v>
      </c>
      <c r="AA103" s="82" t="s">
        <v>131</v>
      </c>
      <c r="AB103" s="82">
        <v>17.0</v>
      </c>
      <c r="AC103" s="82" t="s">
        <v>97</v>
      </c>
      <c r="AD103" s="82">
        <v>0.0</v>
      </c>
    </row>
    <row r="104" ht="15.75" customHeight="1">
      <c r="A104" s="82">
        <v>10.0</v>
      </c>
      <c r="B104" s="82" t="s">
        <v>88</v>
      </c>
      <c r="C104" s="82">
        <v>75.0</v>
      </c>
      <c r="D104" s="82"/>
      <c r="E104" s="82" t="s">
        <v>420</v>
      </c>
      <c r="F104" s="82"/>
      <c r="G104" s="82" t="s">
        <v>373</v>
      </c>
      <c r="H104" s="82" t="s">
        <v>421</v>
      </c>
      <c r="I104" s="82" t="s">
        <v>92</v>
      </c>
      <c r="J104" s="83">
        <v>36374.0</v>
      </c>
      <c r="K104" s="82"/>
      <c r="L104" s="82"/>
      <c r="M104" s="82"/>
      <c r="N104" s="82"/>
      <c r="O104" s="82" t="s">
        <v>125</v>
      </c>
      <c r="P104" s="82"/>
      <c r="Q104" s="82"/>
      <c r="R104" s="82" t="s">
        <v>94</v>
      </c>
      <c r="S104" s="82">
        <v>8.140912304E9</v>
      </c>
      <c r="T104" s="82"/>
      <c r="U104" s="82"/>
      <c r="V104" s="82">
        <v>0.0</v>
      </c>
      <c r="W104" s="82"/>
      <c r="X104" s="82"/>
      <c r="Y104" s="82" t="s">
        <v>96</v>
      </c>
      <c r="Z104" s="82" t="s">
        <v>118</v>
      </c>
      <c r="AA104" s="82"/>
      <c r="AB104" s="82">
        <v>21.0</v>
      </c>
      <c r="AC104" s="82"/>
      <c r="AD104" s="82">
        <v>0.0</v>
      </c>
    </row>
    <row r="105" ht="15.75" customHeight="1">
      <c r="A105" s="82">
        <v>10.0</v>
      </c>
      <c r="B105" s="82" t="s">
        <v>88</v>
      </c>
      <c r="C105" s="82">
        <v>154.0</v>
      </c>
      <c r="D105" s="83">
        <v>42186.0</v>
      </c>
      <c r="E105" s="82" t="s">
        <v>422</v>
      </c>
      <c r="F105" s="82"/>
      <c r="G105" s="82" t="s">
        <v>292</v>
      </c>
      <c r="H105" s="82" t="s">
        <v>423</v>
      </c>
      <c r="I105" s="82" t="s">
        <v>101</v>
      </c>
      <c r="J105" s="83">
        <v>38082.0</v>
      </c>
      <c r="K105" s="82"/>
      <c r="L105" s="82"/>
      <c r="M105" s="82"/>
      <c r="N105" s="82"/>
      <c r="O105" s="82" t="s">
        <v>125</v>
      </c>
      <c r="P105" s="82" t="s">
        <v>129</v>
      </c>
      <c r="Q105" s="82"/>
      <c r="R105" s="82" t="s">
        <v>94</v>
      </c>
      <c r="S105" s="82">
        <v>8.140912304E9</v>
      </c>
      <c r="T105" s="82" t="s">
        <v>424</v>
      </c>
      <c r="U105" s="82"/>
      <c r="V105" s="82">
        <v>9.875256318E9</v>
      </c>
      <c r="W105" s="82" t="s">
        <v>192</v>
      </c>
      <c r="X105" s="82">
        <v>36000.0</v>
      </c>
      <c r="Y105" s="82" t="s">
        <v>96</v>
      </c>
      <c r="Z105" s="82" t="s">
        <v>96</v>
      </c>
      <c r="AA105" s="82" t="s">
        <v>131</v>
      </c>
      <c r="AB105" s="82">
        <v>16.0</v>
      </c>
      <c r="AC105" s="82" t="s">
        <v>97</v>
      </c>
      <c r="AD105" s="82">
        <v>1.0</v>
      </c>
    </row>
    <row r="106" ht="15.75" customHeight="1">
      <c r="A106" s="82">
        <v>10.0</v>
      </c>
      <c r="B106" s="82" t="s">
        <v>88</v>
      </c>
      <c r="C106" s="82">
        <v>534.0</v>
      </c>
      <c r="D106" s="83">
        <v>42187.0</v>
      </c>
      <c r="E106" s="82" t="s">
        <v>425</v>
      </c>
      <c r="F106" s="82"/>
      <c r="G106" s="82" t="s">
        <v>426</v>
      </c>
      <c r="H106" s="82" t="s">
        <v>137</v>
      </c>
      <c r="I106" s="82" t="s">
        <v>101</v>
      </c>
      <c r="J106" s="83">
        <v>38906.0</v>
      </c>
      <c r="K106" s="82"/>
      <c r="L106" s="82"/>
      <c r="M106" s="82"/>
      <c r="N106" s="82"/>
      <c r="O106" s="82" t="s">
        <v>93</v>
      </c>
      <c r="P106" s="82" t="s">
        <v>129</v>
      </c>
      <c r="Q106" s="82"/>
      <c r="R106" s="82" t="s">
        <v>94</v>
      </c>
      <c r="S106" s="82">
        <v>8.140912304E9</v>
      </c>
      <c r="T106" s="82" t="s">
        <v>427</v>
      </c>
      <c r="U106" s="82" t="s">
        <v>428</v>
      </c>
      <c r="V106" s="82">
        <v>9.783615053E9</v>
      </c>
      <c r="W106" s="82" t="s">
        <v>353</v>
      </c>
      <c r="X106" s="82">
        <v>50000.0</v>
      </c>
      <c r="Y106" s="82" t="s">
        <v>96</v>
      </c>
      <c r="Z106" s="82" t="s">
        <v>96</v>
      </c>
      <c r="AA106" s="82" t="s">
        <v>131</v>
      </c>
      <c r="AB106" s="82">
        <v>14.0</v>
      </c>
      <c r="AC106" s="82" t="s">
        <v>97</v>
      </c>
      <c r="AD106" s="82">
        <v>2.0</v>
      </c>
    </row>
    <row r="107" ht="15.75" customHeight="1">
      <c r="A107" s="82">
        <v>10.0</v>
      </c>
      <c r="B107" s="82" t="s">
        <v>88</v>
      </c>
      <c r="C107" s="82">
        <v>207.0</v>
      </c>
      <c r="D107" s="83">
        <v>42186.0</v>
      </c>
      <c r="E107" s="82" t="s">
        <v>429</v>
      </c>
      <c r="F107" s="82"/>
      <c r="G107" s="82" t="s">
        <v>283</v>
      </c>
      <c r="H107" s="82" t="s">
        <v>430</v>
      </c>
      <c r="I107" s="82" t="s">
        <v>101</v>
      </c>
      <c r="J107" s="83">
        <v>38935.0</v>
      </c>
      <c r="K107" s="82"/>
      <c r="L107" s="82"/>
      <c r="M107" s="82"/>
      <c r="N107" s="82"/>
      <c r="O107" s="82" t="s">
        <v>117</v>
      </c>
      <c r="P107" s="82" t="s">
        <v>129</v>
      </c>
      <c r="Q107" s="82"/>
      <c r="R107" s="82" t="s">
        <v>94</v>
      </c>
      <c r="S107" s="82">
        <v>8.140912304E9</v>
      </c>
      <c r="T107" s="82" t="s">
        <v>431</v>
      </c>
      <c r="U107" s="82"/>
      <c r="V107" s="82">
        <v>9.649566893E9</v>
      </c>
      <c r="W107" s="82" t="s">
        <v>432</v>
      </c>
      <c r="X107" s="82">
        <v>36000.0</v>
      </c>
      <c r="Y107" s="82" t="s">
        <v>96</v>
      </c>
      <c r="Z107" s="82" t="s">
        <v>96</v>
      </c>
      <c r="AA107" s="82" t="s">
        <v>131</v>
      </c>
      <c r="AB107" s="82">
        <v>14.0</v>
      </c>
      <c r="AC107" s="82" t="s">
        <v>97</v>
      </c>
      <c r="AD107" s="82">
        <v>1.0</v>
      </c>
    </row>
    <row r="108" ht="15.75" customHeight="1">
      <c r="A108" s="82">
        <v>10.0</v>
      </c>
      <c r="B108" s="82" t="s">
        <v>88</v>
      </c>
      <c r="C108" s="82">
        <v>422.0</v>
      </c>
      <c r="D108" s="83">
        <v>43284.0</v>
      </c>
      <c r="E108" s="82" t="s">
        <v>433</v>
      </c>
      <c r="F108" s="82"/>
      <c r="G108" s="82" t="s">
        <v>434</v>
      </c>
      <c r="H108" s="82" t="s">
        <v>435</v>
      </c>
      <c r="I108" s="82" t="s">
        <v>92</v>
      </c>
      <c r="J108" s="83">
        <v>38183.0</v>
      </c>
      <c r="K108" s="82"/>
      <c r="L108" s="82"/>
      <c r="M108" s="82"/>
      <c r="N108" s="82"/>
      <c r="O108" s="82" t="s">
        <v>117</v>
      </c>
      <c r="P108" s="82" t="s">
        <v>129</v>
      </c>
      <c r="Q108" s="82"/>
      <c r="R108" s="82" t="s">
        <v>94</v>
      </c>
      <c r="S108" s="82">
        <v>8.140912304E9</v>
      </c>
      <c r="T108" s="82" t="s">
        <v>436</v>
      </c>
      <c r="U108" s="82"/>
      <c r="V108" s="82">
        <v>7.742036479E9</v>
      </c>
      <c r="W108" s="82" t="s">
        <v>188</v>
      </c>
      <c r="X108" s="82">
        <v>100000.0</v>
      </c>
      <c r="Y108" s="82" t="s">
        <v>96</v>
      </c>
      <c r="Z108" s="82" t="s">
        <v>96</v>
      </c>
      <c r="AA108" s="82" t="s">
        <v>131</v>
      </c>
      <c r="AB108" s="82">
        <v>16.0</v>
      </c>
      <c r="AC108" s="82" t="s">
        <v>97</v>
      </c>
      <c r="AD108" s="82">
        <v>5.0</v>
      </c>
    </row>
    <row r="109" ht="15.75" customHeight="1">
      <c r="A109" s="82">
        <v>10.0</v>
      </c>
      <c r="B109" s="82" t="s">
        <v>88</v>
      </c>
      <c r="C109" s="82">
        <v>372.0</v>
      </c>
      <c r="D109" s="83">
        <v>42920.0</v>
      </c>
      <c r="E109" s="82" t="s">
        <v>437</v>
      </c>
      <c r="F109" s="82"/>
      <c r="G109" s="82" t="s">
        <v>438</v>
      </c>
      <c r="H109" s="82" t="s">
        <v>439</v>
      </c>
      <c r="I109" s="82" t="s">
        <v>101</v>
      </c>
      <c r="J109" s="83">
        <v>38214.0</v>
      </c>
      <c r="K109" s="82"/>
      <c r="L109" s="82"/>
      <c r="M109" s="82"/>
      <c r="N109" s="82"/>
      <c r="O109" s="82" t="s">
        <v>93</v>
      </c>
      <c r="P109" s="82" t="s">
        <v>129</v>
      </c>
      <c r="Q109" s="82"/>
      <c r="R109" s="82" t="s">
        <v>94</v>
      </c>
      <c r="S109" s="82">
        <v>8.140912304E9</v>
      </c>
      <c r="T109" s="82"/>
      <c r="U109" s="82"/>
      <c r="V109" s="82">
        <v>9.887034945E9</v>
      </c>
      <c r="W109" s="82" t="s">
        <v>150</v>
      </c>
      <c r="X109" s="82">
        <v>40000.0</v>
      </c>
      <c r="Y109" s="82" t="s">
        <v>96</v>
      </c>
      <c r="Z109" s="82" t="s">
        <v>96</v>
      </c>
      <c r="AA109" s="82" t="s">
        <v>131</v>
      </c>
      <c r="AB109" s="82">
        <v>16.0</v>
      </c>
      <c r="AC109" s="82" t="s">
        <v>97</v>
      </c>
      <c r="AD109" s="82">
        <v>1.0</v>
      </c>
    </row>
    <row r="110" ht="15.75" customHeight="1">
      <c r="A110" s="82">
        <v>10.0</v>
      </c>
      <c r="B110" s="82" t="s">
        <v>88</v>
      </c>
      <c r="C110" s="82">
        <v>533.0</v>
      </c>
      <c r="D110" s="83">
        <v>40736.0</v>
      </c>
      <c r="E110" s="82" t="s">
        <v>440</v>
      </c>
      <c r="F110" s="82"/>
      <c r="G110" s="82" t="s">
        <v>441</v>
      </c>
      <c r="H110" s="82" t="s">
        <v>442</v>
      </c>
      <c r="I110" s="82" t="s">
        <v>101</v>
      </c>
      <c r="J110" s="83">
        <v>38961.0</v>
      </c>
      <c r="K110" s="82"/>
      <c r="L110" s="82"/>
      <c r="M110" s="82"/>
      <c r="N110" s="82"/>
      <c r="O110" s="82" t="s">
        <v>93</v>
      </c>
      <c r="P110" s="82" t="s">
        <v>129</v>
      </c>
      <c r="Q110" s="82"/>
      <c r="R110" s="82" t="s">
        <v>94</v>
      </c>
      <c r="S110" s="82">
        <v>8.140912304E9</v>
      </c>
      <c r="T110" s="82" t="s">
        <v>443</v>
      </c>
      <c r="U110" s="82"/>
      <c r="V110" s="82">
        <v>7.568601984E9</v>
      </c>
      <c r="W110" s="82" t="s">
        <v>353</v>
      </c>
      <c r="X110" s="82">
        <v>0.0</v>
      </c>
      <c r="Y110" s="82" t="s">
        <v>96</v>
      </c>
      <c r="Z110" s="82" t="s">
        <v>96</v>
      </c>
      <c r="AA110" s="82" t="s">
        <v>131</v>
      </c>
      <c r="AB110" s="82">
        <v>14.0</v>
      </c>
      <c r="AC110" s="82" t="s">
        <v>97</v>
      </c>
      <c r="AD110" s="82">
        <v>0.0</v>
      </c>
    </row>
    <row r="111" ht="15.75" customHeight="1">
      <c r="A111" s="82">
        <v>10.0</v>
      </c>
      <c r="B111" s="82" t="s">
        <v>88</v>
      </c>
      <c r="C111" s="82">
        <v>516.0</v>
      </c>
      <c r="D111" s="83">
        <v>41041.0</v>
      </c>
      <c r="E111" s="82" t="s">
        <v>253</v>
      </c>
      <c r="F111" s="82"/>
      <c r="G111" s="82" t="s">
        <v>373</v>
      </c>
      <c r="H111" s="82" t="s">
        <v>444</v>
      </c>
      <c r="I111" s="82" t="s">
        <v>92</v>
      </c>
      <c r="J111" s="83">
        <v>38553.0</v>
      </c>
      <c r="K111" s="82"/>
      <c r="L111" s="82"/>
      <c r="M111" s="82"/>
      <c r="N111" s="82"/>
      <c r="O111" s="82" t="s">
        <v>125</v>
      </c>
      <c r="P111" s="82" t="s">
        <v>129</v>
      </c>
      <c r="Q111" s="82"/>
      <c r="R111" s="82" t="s">
        <v>94</v>
      </c>
      <c r="S111" s="82">
        <v>8.140912304E9</v>
      </c>
      <c r="T111" s="82" t="s">
        <v>445</v>
      </c>
      <c r="U111" s="82" t="s">
        <v>446</v>
      </c>
      <c r="V111" s="82">
        <v>8.104208255E9</v>
      </c>
      <c r="W111" s="82" t="s">
        <v>353</v>
      </c>
      <c r="X111" s="82">
        <v>0.0</v>
      </c>
      <c r="Y111" s="82" t="s">
        <v>96</v>
      </c>
      <c r="Z111" s="82" t="s">
        <v>96</v>
      </c>
      <c r="AA111" s="82" t="s">
        <v>131</v>
      </c>
      <c r="AB111" s="82">
        <v>15.0</v>
      </c>
      <c r="AC111" s="82" t="s">
        <v>97</v>
      </c>
      <c r="AD111" s="82">
        <v>0.0</v>
      </c>
    </row>
    <row r="112" ht="15.75" customHeight="1">
      <c r="A112" s="82">
        <v>10.0</v>
      </c>
      <c r="B112" s="82" t="s">
        <v>88</v>
      </c>
      <c r="C112" s="82">
        <v>258.0</v>
      </c>
      <c r="D112" s="83">
        <v>42186.0</v>
      </c>
      <c r="E112" s="82" t="s">
        <v>447</v>
      </c>
      <c r="F112" s="82"/>
      <c r="G112" s="82" t="s">
        <v>448</v>
      </c>
      <c r="H112" s="82" t="s">
        <v>449</v>
      </c>
      <c r="I112" s="82" t="s">
        <v>101</v>
      </c>
      <c r="J112" s="83">
        <v>38534.0</v>
      </c>
      <c r="K112" s="82"/>
      <c r="L112" s="82"/>
      <c r="M112" s="82"/>
      <c r="N112" s="82"/>
      <c r="O112" s="82" t="s">
        <v>125</v>
      </c>
      <c r="P112" s="82" t="s">
        <v>129</v>
      </c>
      <c r="Q112" s="82"/>
      <c r="R112" s="82" t="s">
        <v>94</v>
      </c>
      <c r="S112" s="82">
        <v>8.140912304E9</v>
      </c>
      <c r="T112" s="82" t="s">
        <v>450</v>
      </c>
      <c r="U112" s="82"/>
      <c r="V112" s="82">
        <v>9.672124135E9</v>
      </c>
      <c r="W112" s="82" t="s">
        <v>192</v>
      </c>
      <c r="X112" s="82">
        <v>36000.0</v>
      </c>
      <c r="Y112" s="82" t="s">
        <v>96</v>
      </c>
      <c r="Z112" s="82" t="s">
        <v>96</v>
      </c>
      <c r="AA112" s="82" t="s">
        <v>131</v>
      </c>
      <c r="AB112" s="82">
        <v>15.0</v>
      </c>
      <c r="AC112" s="82" t="s">
        <v>97</v>
      </c>
      <c r="AD112" s="82">
        <v>1.0</v>
      </c>
    </row>
    <row r="113" ht="15.75" customHeight="1">
      <c r="A113" s="82">
        <v>10.0</v>
      </c>
      <c r="B113" s="82" t="s">
        <v>88</v>
      </c>
      <c r="C113" s="82">
        <v>349.0</v>
      </c>
      <c r="D113" s="83">
        <v>42914.0</v>
      </c>
      <c r="E113" s="82" t="s">
        <v>451</v>
      </c>
      <c r="F113" s="82"/>
      <c r="G113" s="82" t="s">
        <v>452</v>
      </c>
      <c r="H113" s="82" t="s">
        <v>453</v>
      </c>
      <c r="I113" s="82" t="s">
        <v>101</v>
      </c>
      <c r="J113" s="83">
        <v>37257.0</v>
      </c>
      <c r="K113" s="82"/>
      <c r="L113" s="82"/>
      <c r="M113" s="82"/>
      <c r="N113" s="82"/>
      <c r="O113" s="82" t="s">
        <v>93</v>
      </c>
      <c r="P113" s="82" t="s">
        <v>129</v>
      </c>
      <c r="Q113" s="82"/>
      <c r="R113" s="82" t="s">
        <v>94</v>
      </c>
      <c r="S113" s="82">
        <v>8.140912304E9</v>
      </c>
      <c r="T113" s="82" t="s">
        <v>454</v>
      </c>
      <c r="U113" s="82"/>
      <c r="V113" s="82">
        <v>9.461357889E9</v>
      </c>
      <c r="W113" s="82" t="s">
        <v>150</v>
      </c>
      <c r="X113" s="82">
        <v>48000.0</v>
      </c>
      <c r="Y113" s="82" t="s">
        <v>96</v>
      </c>
      <c r="Z113" s="82" t="s">
        <v>96</v>
      </c>
      <c r="AA113" s="82" t="s">
        <v>131</v>
      </c>
      <c r="AB113" s="82">
        <v>18.0</v>
      </c>
      <c r="AC113" s="82" t="s">
        <v>97</v>
      </c>
      <c r="AD113" s="82">
        <v>1.0</v>
      </c>
    </row>
    <row r="114" ht="15.75" customHeight="1">
      <c r="A114" s="82">
        <v>10.0</v>
      </c>
      <c r="B114" s="82" t="s">
        <v>88</v>
      </c>
      <c r="C114" s="82">
        <v>371.0</v>
      </c>
      <c r="D114" s="83">
        <v>42920.0</v>
      </c>
      <c r="E114" s="82" t="s">
        <v>455</v>
      </c>
      <c r="F114" s="82"/>
      <c r="G114" s="82" t="s">
        <v>438</v>
      </c>
      <c r="H114" s="82" t="s">
        <v>439</v>
      </c>
      <c r="I114" s="82" t="s">
        <v>101</v>
      </c>
      <c r="J114" s="83">
        <v>38640.0</v>
      </c>
      <c r="K114" s="82"/>
      <c r="L114" s="82"/>
      <c r="M114" s="82"/>
      <c r="N114" s="82"/>
      <c r="O114" s="82" t="s">
        <v>93</v>
      </c>
      <c r="P114" s="82" t="s">
        <v>129</v>
      </c>
      <c r="Q114" s="82"/>
      <c r="R114" s="82" t="s">
        <v>94</v>
      </c>
      <c r="S114" s="82">
        <v>8.140912304E9</v>
      </c>
      <c r="T114" s="82" t="s">
        <v>456</v>
      </c>
      <c r="U114" s="82"/>
      <c r="V114" s="82">
        <v>9.887034945E9</v>
      </c>
      <c r="W114" s="82" t="s">
        <v>150</v>
      </c>
      <c r="X114" s="82">
        <v>48000.0</v>
      </c>
      <c r="Y114" s="82" t="s">
        <v>96</v>
      </c>
      <c r="Z114" s="82" t="s">
        <v>96</v>
      </c>
      <c r="AA114" s="82" t="s">
        <v>131</v>
      </c>
      <c r="AB114" s="82">
        <v>15.0</v>
      </c>
      <c r="AC114" s="82" t="s">
        <v>97</v>
      </c>
      <c r="AD114" s="82">
        <v>1.0</v>
      </c>
    </row>
    <row r="115" ht="15.75" customHeight="1">
      <c r="A115" s="82">
        <v>10.0</v>
      </c>
      <c r="B115" s="82" t="s">
        <v>88</v>
      </c>
      <c r="C115" s="82">
        <v>365.0</v>
      </c>
      <c r="D115" s="83">
        <v>42919.0</v>
      </c>
      <c r="E115" s="82" t="s">
        <v>457</v>
      </c>
      <c r="F115" s="82"/>
      <c r="G115" s="82" t="s">
        <v>458</v>
      </c>
      <c r="H115" s="82" t="s">
        <v>320</v>
      </c>
      <c r="I115" s="82" t="s">
        <v>101</v>
      </c>
      <c r="J115" s="83">
        <v>38869.0</v>
      </c>
      <c r="K115" s="82"/>
      <c r="L115" s="82"/>
      <c r="M115" s="82"/>
      <c r="N115" s="82"/>
      <c r="O115" s="82" t="s">
        <v>125</v>
      </c>
      <c r="P115" s="82" t="s">
        <v>129</v>
      </c>
      <c r="Q115" s="82"/>
      <c r="R115" s="82" t="s">
        <v>94</v>
      </c>
      <c r="S115" s="82">
        <v>8.140912304E9</v>
      </c>
      <c r="T115" s="82"/>
      <c r="U115" s="82"/>
      <c r="V115" s="82">
        <v>8.058783284E9</v>
      </c>
      <c r="W115" s="82" t="s">
        <v>150</v>
      </c>
      <c r="X115" s="82">
        <v>48000.0</v>
      </c>
      <c r="Y115" s="82" t="s">
        <v>96</v>
      </c>
      <c r="Z115" s="82" t="s">
        <v>96</v>
      </c>
      <c r="AA115" s="82" t="s">
        <v>131</v>
      </c>
      <c r="AB115" s="82">
        <v>14.0</v>
      </c>
      <c r="AC115" s="82" t="s">
        <v>97</v>
      </c>
      <c r="AD115" s="82">
        <v>1.0</v>
      </c>
    </row>
    <row r="116" ht="15.75" customHeight="1">
      <c r="A116" s="82">
        <v>10.0</v>
      </c>
      <c r="B116" s="82" t="s">
        <v>88</v>
      </c>
      <c r="C116" s="82">
        <v>378.0</v>
      </c>
      <c r="D116" s="83">
        <v>42926.0</v>
      </c>
      <c r="E116" s="82" t="s">
        <v>459</v>
      </c>
      <c r="F116" s="82"/>
      <c r="G116" s="82" t="s">
        <v>460</v>
      </c>
      <c r="H116" s="82" t="s">
        <v>461</v>
      </c>
      <c r="I116" s="82" t="s">
        <v>92</v>
      </c>
      <c r="J116" s="83">
        <v>39272.0</v>
      </c>
      <c r="K116" s="82"/>
      <c r="L116" s="82"/>
      <c r="M116" s="82"/>
      <c r="N116" s="82"/>
      <c r="O116" s="82" t="s">
        <v>125</v>
      </c>
      <c r="P116" s="82" t="s">
        <v>129</v>
      </c>
      <c r="Q116" s="82"/>
      <c r="R116" s="82" t="s">
        <v>94</v>
      </c>
      <c r="S116" s="82">
        <v>8.140912304E9</v>
      </c>
      <c r="T116" s="82" t="s">
        <v>462</v>
      </c>
      <c r="U116" s="82"/>
      <c r="V116" s="82">
        <v>9.982553728E9</v>
      </c>
      <c r="W116" s="82" t="s">
        <v>150</v>
      </c>
      <c r="X116" s="82">
        <v>60000.0</v>
      </c>
      <c r="Y116" s="82" t="s">
        <v>96</v>
      </c>
      <c r="Z116" s="82" t="s">
        <v>96</v>
      </c>
      <c r="AA116" s="82" t="s">
        <v>131</v>
      </c>
      <c r="AB116" s="82">
        <v>13.0</v>
      </c>
      <c r="AC116" s="82" t="s">
        <v>97</v>
      </c>
      <c r="AD116" s="82">
        <v>5.0</v>
      </c>
    </row>
    <row r="117" ht="15.75" customHeight="1">
      <c r="A117" s="82">
        <v>12.0</v>
      </c>
      <c r="B117" s="82" t="s">
        <v>88</v>
      </c>
      <c r="C117" s="82">
        <v>544.0</v>
      </c>
      <c r="D117" s="82"/>
      <c r="E117" s="82" t="s">
        <v>463</v>
      </c>
      <c r="F117" s="82"/>
      <c r="G117" s="82" t="s">
        <v>464</v>
      </c>
      <c r="H117" s="82" t="s">
        <v>405</v>
      </c>
      <c r="I117" s="82" t="s">
        <v>101</v>
      </c>
      <c r="J117" s="83">
        <v>38218.0</v>
      </c>
      <c r="K117" s="82"/>
      <c r="L117" s="82"/>
      <c r="M117" s="82"/>
      <c r="N117" s="82"/>
      <c r="O117" s="82" t="s">
        <v>125</v>
      </c>
      <c r="P117" s="82"/>
      <c r="Q117" s="82"/>
      <c r="R117" s="82" t="s">
        <v>94</v>
      </c>
      <c r="S117" s="82">
        <v>8.140912304E9</v>
      </c>
      <c r="T117" s="82"/>
      <c r="U117" s="82"/>
      <c r="V117" s="82">
        <v>0.0</v>
      </c>
      <c r="W117" s="82"/>
      <c r="X117" s="82"/>
      <c r="Y117" s="82" t="s">
        <v>96</v>
      </c>
      <c r="Z117" s="82" t="s">
        <v>118</v>
      </c>
      <c r="AA117" s="82"/>
      <c r="AB117" s="82">
        <v>16.0</v>
      </c>
      <c r="AC117" s="82"/>
      <c r="AD117" s="82">
        <v>1.0</v>
      </c>
    </row>
    <row r="118" ht="15.75" customHeight="1">
      <c r="A118" s="82">
        <v>12.0</v>
      </c>
      <c r="B118" s="82" t="s">
        <v>88</v>
      </c>
      <c r="C118" s="82">
        <v>339.0</v>
      </c>
      <c r="D118" s="83">
        <v>42910.0</v>
      </c>
      <c r="E118" s="82" t="s">
        <v>465</v>
      </c>
      <c r="F118" s="82"/>
      <c r="G118" s="82" t="s">
        <v>466</v>
      </c>
      <c r="H118" s="82" t="s">
        <v>467</v>
      </c>
      <c r="I118" s="82" t="s">
        <v>92</v>
      </c>
      <c r="J118" s="83">
        <v>38409.0</v>
      </c>
      <c r="K118" s="82"/>
      <c r="L118" s="82"/>
      <c r="M118" s="82"/>
      <c r="N118" s="82"/>
      <c r="O118" s="82" t="s">
        <v>117</v>
      </c>
      <c r="P118" s="82" t="s">
        <v>129</v>
      </c>
      <c r="Q118" s="82"/>
      <c r="R118" s="82" t="s">
        <v>94</v>
      </c>
      <c r="S118" s="82">
        <v>8.140912304E9</v>
      </c>
      <c r="T118" s="82" t="s">
        <v>468</v>
      </c>
      <c r="U118" s="82" t="s">
        <v>469</v>
      </c>
      <c r="V118" s="82">
        <v>9.414594578E9</v>
      </c>
      <c r="W118" s="82" t="s">
        <v>470</v>
      </c>
      <c r="X118" s="82">
        <v>44500.0</v>
      </c>
      <c r="Y118" s="82" t="s">
        <v>96</v>
      </c>
      <c r="Z118" s="82" t="s">
        <v>96</v>
      </c>
      <c r="AA118" s="82" t="s">
        <v>131</v>
      </c>
      <c r="AB118" s="82">
        <v>15.0</v>
      </c>
      <c r="AC118" s="82" t="s">
        <v>97</v>
      </c>
      <c r="AD118" s="82">
        <v>5.0</v>
      </c>
    </row>
    <row r="119" ht="15.75" customHeight="1">
      <c r="A119" s="82">
        <v>12.0</v>
      </c>
      <c r="B119" s="82" t="s">
        <v>88</v>
      </c>
      <c r="C119" s="82">
        <v>519.0</v>
      </c>
      <c r="D119" s="83">
        <v>42186.0</v>
      </c>
      <c r="E119" s="82" t="s">
        <v>376</v>
      </c>
      <c r="F119" s="82"/>
      <c r="G119" s="82" t="s">
        <v>347</v>
      </c>
      <c r="H119" s="82" t="s">
        <v>253</v>
      </c>
      <c r="I119" s="82" t="s">
        <v>101</v>
      </c>
      <c r="J119" s="83">
        <v>37854.0</v>
      </c>
      <c r="K119" s="82"/>
      <c r="L119" s="82"/>
      <c r="M119" s="82"/>
      <c r="N119" s="82"/>
      <c r="O119" s="82" t="s">
        <v>125</v>
      </c>
      <c r="P119" s="82" t="s">
        <v>129</v>
      </c>
      <c r="Q119" s="82"/>
      <c r="R119" s="82" t="s">
        <v>94</v>
      </c>
      <c r="S119" s="82">
        <v>8.140912304E9</v>
      </c>
      <c r="T119" s="82" t="s">
        <v>471</v>
      </c>
      <c r="U119" s="82" t="s">
        <v>472</v>
      </c>
      <c r="V119" s="82">
        <v>9.60290669E9</v>
      </c>
      <c r="W119" s="82" t="s">
        <v>473</v>
      </c>
      <c r="X119" s="82">
        <v>26000.0</v>
      </c>
      <c r="Y119" s="82" t="s">
        <v>96</v>
      </c>
      <c r="Z119" s="82" t="s">
        <v>96</v>
      </c>
      <c r="AA119" s="82" t="s">
        <v>131</v>
      </c>
      <c r="AB119" s="82">
        <v>17.0</v>
      </c>
      <c r="AC119" s="82" t="s">
        <v>97</v>
      </c>
      <c r="AD119" s="82">
        <v>0.0</v>
      </c>
    </row>
    <row r="120" ht="15.75" customHeight="1">
      <c r="A120" s="82">
        <v>12.0</v>
      </c>
      <c r="B120" s="82" t="s">
        <v>88</v>
      </c>
      <c r="C120" s="82">
        <v>542.0</v>
      </c>
      <c r="D120" s="82"/>
      <c r="E120" s="82" t="s">
        <v>474</v>
      </c>
      <c r="F120" s="82"/>
      <c r="G120" s="82" t="s">
        <v>475</v>
      </c>
      <c r="H120" s="82" t="s">
        <v>476</v>
      </c>
      <c r="I120" s="82" t="s">
        <v>101</v>
      </c>
      <c r="J120" s="83">
        <v>37645.0</v>
      </c>
      <c r="K120" s="82"/>
      <c r="L120" s="82"/>
      <c r="M120" s="82"/>
      <c r="N120" s="82"/>
      <c r="O120" s="82" t="s">
        <v>117</v>
      </c>
      <c r="P120" s="82"/>
      <c r="Q120" s="82"/>
      <c r="R120" s="82" t="s">
        <v>94</v>
      </c>
      <c r="S120" s="82">
        <v>8.140912304E9</v>
      </c>
      <c r="T120" s="82"/>
      <c r="U120" s="82"/>
      <c r="V120" s="82">
        <v>0.0</v>
      </c>
      <c r="W120" s="82"/>
      <c r="X120" s="82"/>
      <c r="Y120" s="82" t="s">
        <v>96</v>
      </c>
      <c r="Z120" s="82" t="s">
        <v>118</v>
      </c>
      <c r="AA120" s="82"/>
      <c r="AB120" s="82">
        <v>17.0</v>
      </c>
      <c r="AC120" s="82"/>
      <c r="AD120" s="82">
        <v>1.0</v>
      </c>
    </row>
    <row r="121" ht="15.75" customHeight="1">
      <c r="A121" s="82">
        <v>12.0</v>
      </c>
      <c r="B121" s="82" t="s">
        <v>88</v>
      </c>
      <c r="C121" s="82">
        <v>293.0</v>
      </c>
      <c r="D121" s="83">
        <v>42555.0</v>
      </c>
      <c r="E121" s="82" t="s">
        <v>477</v>
      </c>
      <c r="F121" s="82"/>
      <c r="G121" s="82" t="s">
        <v>478</v>
      </c>
      <c r="H121" s="82" t="s">
        <v>401</v>
      </c>
      <c r="I121" s="82" t="s">
        <v>92</v>
      </c>
      <c r="J121" s="83">
        <v>38153.0</v>
      </c>
      <c r="K121" s="82"/>
      <c r="L121" s="82"/>
      <c r="M121" s="82"/>
      <c r="N121" s="82"/>
      <c r="O121" s="82" t="s">
        <v>93</v>
      </c>
      <c r="P121" s="82" t="s">
        <v>129</v>
      </c>
      <c r="Q121" s="82"/>
      <c r="R121" s="82" t="s">
        <v>94</v>
      </c>
      <c r="S121" s="82">
        <v>8.140912304E9</v>
      </c>
      <c r="T121" s="82" t="s">
        <v>479</v>
      </c>
      <c r="U121" s="82"/>
      <c r="V121" s="82">
        <v>9.166023711E9</v>
      </c>
      <c r="W121" s="82" t="s">
        <v>480</v>
      </c>
      <c r="X121" s="82">
        <v>0.0</v>
      </c>
      <c r="Y121" s="82" t="s">
        <v>96</v>
      </c>
      <c r="Z121" s="82" t="s">
        <v>96</v>
      </c>
      <c r="AA121" s="82" t="s">
        <v>131</v>
      </c>
      <c r="AB121" s="82">
        <v>16.0</v>
      </c>
      <c r="AC121" s="82" t="s">
        <v>97</v>
      </c>
      <c r="AD121" s="82">
        <v>1.0</v>
      </c>
    </row>
    <row r="122" ht="15.75" customHeight="1">
      <c r="A122" s="82">
        <v>12.0</v>
      </c>
      <c r="B122" s="82" t="s">
        <v>88</v>
      </c>
      <c r="C122" s="82">
        <v>376.0</v>
      </c>
      <c r="D122" s="83">
        <v>42923.0</v>
      </c>
      <c r="E122" s="82" t="s">
        <v>241</v>
      </c>
      <c r="F122" s="82"/>
      <c r="G122" s="82" t="s">
        <v>212</v>
      </c>
      <c r="H122" s="82" t="s">
        <v>481</v>
      </c>
      <c r="I122" s="82" t="s">
        <v>92</v>
      </c>
      <c r="J122" s="83">
        <v>39006.0</v>
      </c>
      <c r="K122" s="82"/>
      <c r="L122" s="82"/>
      <c r="M122" s="82"/>
      <c r="N122" s="82"/>
      <c r="O122" s="82" t="s">
        <v>125</v>
      </c>
      <c r="P122" s="82" t="s">
        <v>129</v>
      </c>
      <c r="Q122" s="82"/>
      <c r="R122" s="82" t="s">
        <v>94</v>
      </c>
      <c r="S122" s="82">
        <v>8.140912304E9</v>
      </c>
      <c r="T122" s="82" t="s">
        <v>482</v>
      </c>
      <c r="U122" s="82"/>
      <c r="V122" s="82">
        <v>9.413037944E9</v>
      </c>
      <c r="W122" s="82" t="s">
        <v>150</v>
      </c>
      <c r="X122" s="82">
        <v>36000.0</v>
      </c>
      <c r="Y122" s="82" t="s">
        <v>96</v>
      </c>
      <c r="Z122" s="82" t="s">
        <v>96</v>
      </c>
      <c r="AA122" s="82" t="s">
        <v>131</v>
      </c>
      <c r="AB122" s="82">
        <v>14.0</v>
      </c>
      <c r="AC122" s="82" t="s">
        <v>97</v>
      </c>
      <c r="AD122" s="82">
        <v>1.0</v>
      </c>
    </row>
    <row r="123" ht="15.75" customHeight="1">
      <c r="A123" s="82">
        <v>12.0</v>
      </c>
      <c r="B123" s="82" t="s">
        <v>88</v>
      </c>
      <c r="C123" s="82">
        <v>152.0</v>
      </c>
      <c r="D123" s="83">
        <v>42186.0</v>
      </c>
      <c r="E123" s="82" t="s">
        <v>318</v>
      </c>
      <c r="F123" s="82"/>
      <c r="G123" s="82" t="s">
        <v>347</v>
      </c>
      <c r="H123" s="82" t="s">
        <v>348</v>
      </c>
      <c r="I123" s="82" t="s">
        <v>92</v>
      </c>
      <c r="J123" s="83">
        <v>38175.0</v>
      </c>
      <c r="K123" s="82"/>
      <c r="L123" s="82"/>
      <c r="M123" s="82"/>
      <c r="N123" s="82"/>
      <c r="O123" s="82" t="s">
        <v>117</v>
      </c>
      <c r="P123" s="82" t="s">
        <v>129</v>
      </c>
      <c r="Q123" s="82"/>
      <c r="R123" s="82" t="s">
        <v>94</v>
      </c>
      <c r="S123" s="82">
        <v>8.140912304E9</v>
      </c>
      <c r="T123" s="82" t="s">
        <v>483</v>
      </c>
      <c r="U123" s="82"/>
      <c r="V123" s="82">
        <v>9.672434355E9</v>
      </c>
      <c r="W123" s="82" t="s">
        <v>192</v>
      </c>
      <c r="X123" s="82">
        <v>36000.0</v>
      </c>
      <c r="Y123" s="82" t="s">
        <v>96</v>
      </c>
      <c r="Z123" s="82" t="s">
        <v>96</v>
      </c>
      <c r="AA123" s="82" t="s">
        <v>131</v>
      </c>
      <c r="AB123" s="82">
        <v>16.0</v>
      </c>
      <c r="AC123" s="82" t="s">
        <v>97</v>
      </c>
      <c r="AD123" s="82">
        <v>1.0</v>
      </c>
    </row>
    <row r="124" ht="15.75" customHeight="1">
      <c r="A124" s="82">
        <v>12.0</v>
      </c>
      <c r="B124" s="82" t="s">
        <v>88</v>
      </c>
      <c r="C124" s="82">
        <v>153.0</v>
      </c>
      <c r="D124" s="83">
        <v>42186.0</v>
      </c>
      <c r="E124" s="82" t="s">
        <v>484</v>
      </c>
      <c r="F124" s="82" t="s">
        <v>391</v>
      </c>
      <c r="G124" s="82" t="s">
        <v>133</v>
      </c>
      <c r="H124" s="82" t="s">
        <v>416</v>
      </c>
      <c r="I124" s="82" t="s">
        <v>92</v>
      </c>
      <c r="J124" s="83">
        <v>38014.0</v>
      </c>
      <c r="K124" s="82"/>
      <c r="L124" s="82"/>
      <c r="M124" s="82"/>
      <c r="N124" s="82"/>
      <c r="O124" s="82" t="s">
        <v>125</v>
      </c>
      <c r="P124" s="82" t="s">
        <v>129</v>
      </c>
      <c r="Q124" s="82"/>
      <c r="R124" s="82" t="s">
        <v>94</v>
      </c>
      <c r="S124" s="82">
        <v>8.140912304E9</v>
      </c>
      <c r="T124" s="82" t="s">
        <v>485</v>
      </c>
      <c r="U124" s="82"/>
      <c r="V124" s="82">
        <v>9.982312349E9</v>
      </c>
      <c r="W124" s="82" t="s">
        <v>192</v>
      </c>
      <c r="X124" s="82">
        <v>36000.0</v>
      </c>
      <c r="Y124" s="82" t="s">
        <v>96</v>
      </c>
      <c r="Z124" s="82" t="s">
        <v>96</v>
      </c>
      <c r="AA124" s="82" t="s">
        <v>131</v>
      </c>
      <c r="AB124" s="82">
        <v>16.0</v>
      </c>
      <c r="AC124" s="82" t="s">
        <v>97</v>
      </c>
      <c r="AD124" s="82">
        <v>1.0</v>
      </c>
    </row>
    <row r="125" ht="15.75" customHeight="1">
      <c r="A125" s="82">
        <v>12.0</v>
      </c>
      <c r="B125" s="82" t="s">
        <v>88</v>
      </c>
      <c r="C125" s="82">
        <v>335.0</v>
      </c>
      <c r="D125" s="83">
        <v>42879.0</v>
      </c>
      <c r="E125" s="82" t="s">
        <v>486</v>
      </c>
      <c r="F125" s="82"/>
      <c r="G125" s="82" t="s">
        <v>487</v>
      </c>
      <c r="H125" s="82" t="s">
        <v>488</v>
      </c>
      <c r="I125" s="82" t="s">
        <v>101</v>
      </c>
      <c r="J125" s="83">
        <v>38565.0</v>
      </c>
      <c r="K125" s="82"/>
      <c r="L125" s="82"/>
      <c r="M125" s="82"/>
      <c r="N125" s="82"/>
      <c r="O125" s="82" t="s">
        <v>117</v>
      </c>
      <c r="P125" s="82" t="s">
        <v>129</v>
      </c>
      <c r="Q125" s="82"/>
      <c r="R125" s="82" t="s">
        <v>94</v>
      </c>
      <c r="S125" s="82">
        <v>8.140912304E9</v>
      </c>
      <c r="T125" s="82" t="s">
        <v>489</v>
      </c>
      <c r="U125" s="82" t="s">
        <v>490</v>
      </c>
      <c r="V125" s="82">
        <v>7.340080227E9</v>
      </c>
      <c r="W125" s="82" t="s">
        <v>470</v>
      </c>
      <c r="X125" s="82">
        <v>40000.0</v>
      </c>
      <c r="Y125" s="82" t="s">
        <v>96</v>
      </c>
      <c r="Z125" s="82" t="s">
        <v>96</v>
      </c>
      <c r="AA125" s="82" t="s">
        <v>131</v>
      </c>
      <c r="AB125" s="82">
        <v>15.0</v>
      </c>
      <c r="AC125" s="82" t="s">
        <v>97</v>
      </c>
      <c r="AD125" s="82">
        <v>3.0</v>
      </c>
    </row>
    <row r="126" ht="15.75" customHeight="1">
      <c r="A126" s="82">
        <v>12.0</v>
      </c>
      <c r="B126" s="82" t="s">
        <v>88</v>
      </c>
      <c r="C126" s="82">
        <v>174.0</v>
      </c>
      <c r="D126" s="83">
        <v>42186.0</v>
      </c>
      <c r="E126" s="82" t="s">
        <v>491</v>
      </c>
      <c r="F126" s="82"/>
      <c r="G126" s="82" t="s">
        <v>492</v>
      </c>
      <c r="H126" s="82" t="s">
        <v>423</v>
      </c>
      <c r="I126" s="82" t="s">
        <v>92</v>
      </c>
      <c r="J126" s="83">
        <v>38362.0</v>
      </c>
      <c r="K126" s="82"/>
      <c r="L126" s="82"/>
      <c r="M126" s="82"/>
      <c r="N126" s="82"/>
      <c r="O126" s="82" t="s">
        <v>125</v>
      </c>
      <c r="P126" s="82" t="s">
        <v>129</v>
      </c>
      <c r="Q126" s="82"/>
      <c r="R126" s="82" t="s">
        <v>94</v>
      </c>
      <c r="S126" s="82">
        <v>8.140912304E9</v>
      </c>
      <c r="T126" s="82" t="s">
        <v>493</v>
      </c>
      <c r="U126" s="82" t="s">
        <v>494</v>
      </c>
      <c r="V126" s="82">
        <v>9.828729258E9</v>
      </c>
      <c r="W126" s="82" t="s">
        <v>192</v>
      </c>
      <c r="X126" s="82">
        <v>36000.0</v>
      </c>
      <c r="Y126" s="82" t="s">
        <v>96</v>
      </c>
      <c r="Z126" s="82" t="s">
        <v>96</v>
      </c>
      <c r="AA126" s="82" t="s">
        <v>131</v>
      </c>
      <c r="AB126" s="82">
        <v>15.0</v>
      </c>
      <c r="AC126" s="82" t="s">
        <v>97</v>
      </c>
      <c r="AD126" s="82">
        <v>1.0</v>
      </c>
    </row>
    <row r="127" ht="15.75" customHeight="1">
      <c r="A127" s="82">
        <v>12.0</v>
      </c>
      <c r="B127" s="82" t="s">
        <v>88</v>
      </c>
      <c r="C127" s="82">
        <v>358.0</v>
      </c>
      <c r="D127" s="83">
        <v>42916.0</v>
      </c>
      <c r="E127" s="82" t="s">
        <v>495</v>
      </c>
      <c r="F127" s="82"/>
      <c r="G127" s="82" t="s">
        <v>496</v>
      </c>
      <c r="H127" s="82" t="s">
        <v>497</v>
      </c>
      <c r="I127" s="82" t="s">
        <v>101</v>
      </c>
      <c r="J127" s="83">
        <v>37980.0</v>
      </c>
      <c r="K127" s="82"/>
      <c r="L127" s="82"/>
      <c r="M127" s="82"/>
      <c r="N127" s="82"/>
      <c r="O127" s="82" t="s">
        <v>117</v>
      </c>
      <c r="P127" s="82" t="s">
        <v>129</v>
      </c>
      <c r="Q127" s="82"/>
      <c r="R127" s="82" t="s">
        <v>94</v>
      </c>
      <c r="S127" s="82">
        <v>8.140912304E9</v>
      </c>
      <c r="T127" s="82" t="s">
        <v>498</v>
      </c>
      <c r="U127" s="82" t="s">
        <v>499</v>
      </c>
      <c r="V127" s="82">
        <v>9.898429781E9</v>
      </c>
      <c r="W127" s="82" t="s">
        <v>470</v>
      </c>
      <c r="X127" s="82">
        <v>40000.0</v>
      </c>
      <c r="Y127" s="82" t="s">
        <v>96</v>
      </c>
      <c r="Z127" s="82" t="s">
        <v>96</v>
      </c>
      <c r="AA127" s="82" t="s">
        <v>131</v>
      </c>
      <c r="AB127" s="82">
        <v>17.0</v>
      </c>
      <c r="AC127" s="82" t="s">
        <v>97</v>
      </c>
      <c r="AD127" s="82">
        <v>3.0</v>
      </c>
    </row>
    <row r="128" ht="15.75" customHeight="1">
      <c r="A128" s="82">
        <v>12.0</v>
      </c>
      <c r="B128" s="82" t="s">
        <v>88</v>
      </c>
      <c r="C128" s="82">
        <v>384.0</v>
      </c>
      <c r="D128" s="83">
        <v>42927.0</v>
      </c>
      <c r="E128" s="82" t="s">
        <v>500</v>
      </c>
      <c r="F128" s="82"/>
      <c r="G128" s="82" t="s">
        <v>501</v>
      </c>
      <c r="H128" s="82" t="s">
        <v>502</v>
      </c>
      <c r="I128" s="82" t="s">
        <v>92</v>
      </c>
      <c r="J128" s="83">
        <v>37806.0</v>
      </c>
      <c r="K128" s="82"/>
      <c r="L128" s="82"/>
      <c r="M128" s="82"/>
      <c r="N128" s="82"/>
      <c r="O128" s="82" t="s">
        <v>93</v>
      </c>
      <c r="P128" s="82" t="s">
        <v>129</v>
      </c>
      <c r="Q128" s="82"/>
      <c r="R128" s="82" t="s">
        <v>94</v>
      </c>
      <c r="S128" s="82">
        <v>8.140912304E9</v>
      </c>
      <c r="T128" s="82" t="s">
        <v>503</v>
      </c>
      <c r="U128" s="82"/>
      <c r="V128" s="82">
        <v>9.95057534E9</v>
      </c>
      <c r="W128" s="82" t="s">
        <v>470</v>
      </c>
      <c r="X128" s="82">
        <v>40000.0</v>
      </c>
      <c r="Y128" s="82" t="s">
        <v>96</v>
      </c>
      <c r="Z128" s="82" t="s">
        <v>96</v>
      </c>
      <c r="AA128" s="82" t="s">
        <v>131</v>
      </c>
      <c r="AB128" s="82">
        <v>17.0</v>
      </c>
      <c r="AC128" s="82" t="s">
        <v>97</v>
      </c>
      <c r="AD128" s="82">
        <v>3.0</v>
      </c>
    </row>
    <row r="129" ht="15.75" customHeight="1">
      <c r="A129" s="82">
        <v>12.0</v>
      </c>
      <c r="B129" s="82" t="s">
        <v>88</v>
      </c>
      <c r="C129" s="82">
        <v>373.0</v>
      </c>
      <c r="D129" s="83">
        <v>42921.0</v>
      </c>
      <c r="E129" s="82" t="s">
        <v>504</v>
      </c>
      <c r="F129" s="82"/>
      <c r="G129" s="82" t="s">
        <v>505</v>
      </c>
      <c r="H129" s="82" t="s">
        <v>506</v>
      </c>
      <c r="I129" s="82" t="s">
        <v>92</v>
      </c>
      <c r="J129" s="83">
        <v>36854.0</v>
      </c>
      <c r="K129" s="82"/>
      <c r="L129" s="82"/>
      <c r="M129" s="82"/>
      <c r="N129" s="82"/>
      <c r="O129" s="82" t="s">
        <v>117</v>
      </c>
      <c r="P129" s="82" t="s">
        <v>129</v>
      </c>
      <c r="Q129" s="82"/>
      <c r="R129" s="82" t="s">
        <v>94</v>
      </c>
      <c r="S129" s="82">
        <v>8.140912304E9</v>
      </c>
      <c r="T129" s="82" t="s">
        <v>507</v>
      </c>
      <c r="U129" s="82" t="s">
        <v>508</v>
      </c>
      <c r="V129" s="82">
        <v>9.783803426E9</v>
      </c>
      <c r="W129" s="82" t="s">
        <v>470</v>
      </c>
      <c r="X129" s="82">
        <v>45000.0</v>
      </c>
      <c r="Y129" s="82" t="s">
        <v>96</v>
      </c>
      <c r="Z129" s="82" t="s">
        <v>118</v>
      </c>
      <c r="AA129" s="82" t="s">
        <v>131</v>
      </c>
      <c r="AB129" s="82">
        <v>20.0</v>
      </c>
      <c r="AC129" s="82" t="s">
        <v>97</v>
      </c>
      <c r="AD129" s="82">
        <v>3.0</v>
      </c>
    </row>
    <row r="130" ht="15.75" customHeight="1">
      <c r="A130" s="82">
        <v>12.0</v>
      </c>
      <c r="B130" s="82" t="s">
        <v>88</v>
      </c>
      <c r="C130" s="82">
        <v>175.0</v>
      </c>
      <c r="D130" s="83">
        <v>42186.0</v>
      </c>
      <c r="E130" s="82" t="s">
        <v>509</v>
      </c>
      <c r="F130" s="82"/>
      <c r="G130" s="82" t="s">
        <v>406</v>
      </c>
      <c r="H130" s="82" t="s">
        <v>407</v>
      </c>
      <c r="I130" s="82" t="s">
        <v>101</v>
      </c>
      <c r="J130" s="83">
        <v>38154.0</v>
      </c>
      <c r="K130" s="82"/>
      <c r="L130" s="82"/>
      <c r="M130" s="82"/>
      <c r="N130" s="82"/>
      <c r="O130" s="82" t="s">
        <v>125</v>
      </c>
      <c r="P130" s="82" t="s">
        <v>129</v>
      </c>
      <c r="Q130" s="82"/>
      <c r="R130" s="82" t="s">
        <v>94</v>
      </c>
      <c r="S130" s="82">
        <v>8.140912304E9</v>
      </c>
      <c r="T130" s="82" t="s">
        <v>510</v>
      </c>
      <c r="U130" s="82" t="s">
        <v>511</v>
      </c>
      <c r="V130" s="82">
        <v>8.09464454E9</v>
      </c>
      <c r="W130" s="82" t="s">
        <v>192</v>
      </c>
      <c r="X130" s="82">
        <v>24000.0</v>
      </c>
      <c r="Y130" s="82" t="s">
        <v>96</v>
      </c>
      <c r="Z130" s="82" t="s">
        <v>96</v>
      </c>
      <c r="AA130" s="82" t="s">
        <v>131</v>
      </c>
      <c r="AB130" s="82">
        <v>16.0</v>
      </c>
      <c r="AC130" s="82" t="s">
        <v>97</v>
      </c>
      <c r="AD130" s="82">
        <v>1.0</v>
      </c>
    </row>
    <row r="131" ht="15.75" customHeight="1">
      <c r="A131" s="82">
        <v>12.0</v>
      </c>
      <c r="B131" s="82" t="s">
        <v>88</v>
      </c>
      <c r="C131" s="82">
        <v>391.0</v>
      </c>
      <c r="D131" s="83">
        <v>42929.0</v>
      </c>
      <c r="E131" s="82" t="s">
        <v>512</v>
      </c>
      <c r="F131" s="82"/>
      <c r="G131" s="82" t="s">
        <v>513</v>
      </c>
      <c r="H131" s="82" t="s">
        <v>224</v>
      </c>
      <c r="I131" s="82" t="s">
        <v>101</v>
      </c>
      <c r="J131" s="83">
        <v>38452.0</v>
      </c>
      <c r="K131" s="82"/>
      <c r="L131" s="82"/>
      <c r="M131" s="82"/>
      <c r="N131" s="82"/>
      <c r="O131" s="82" t="s">
        <v>117</v>
      </c>
      <c r="P131" s="82" t="s">
        <v>129</v>
      </c>
      <c r="Q131" s="82"/>
      <c r="R131" s="82" t="s">
        <v>94</v>
      </c>
      <c r="S131" s="82">
        <v>8.140912304E9</v>
      </c>
      <c r="T131" s="82" t="s">
        <v>514</v>
      </c>
      <c r="U131" s="82"/>
      <c r="V131" s="82">
        <v>9.549067125E9</v>
      </c>
      <c r="W131" s="82" t="s">
        <v>515</v>
      </c>
      <c r="X131" s="82">
        <v>80000.0</v>
      </c>
      <c r="Y131" s="82" t="s">
        <v>96</v>
      </c>
      <c r="Z131" s="82" t="s">
        <v>96</v>
      </c>
      <c r="AA131" s="82" t="s">
        <v>131</v>
      </c>
      <c r="AB131" s="82">
        <v>15.0</v>
      </c>
      <c r="AC131" s="82" t="s">
        <v>97</v>
      </c>
      <c r="AD131" s="82">
        <v>5.0</v>
      </c>
    </row>
    <row r="132" ht="15.75" customHeight="1">
      <c r="A132" s="82">
        <v>12.0</v>
      </c>
      <c r="B132" s="82" t="s">
        <v>88</v>
      </c>
      <c r="C132" s="82">
        <v>338.0</v>
      </c>
      <c r="D132" s="83">
        <v>42910.0</v>
      </c>
      <c r="E132" s="82" t="s">
        <v>516</v>
      </c>
      <c r="F132" s="82"/>
      <c r="G132" s="82" t="s">
        <v>517</v>
      </c>
      <c r="H132" s="82" t="s">
        <v>518</v>
      </c>
      <c r="I132" s="82" t="s">
        <v>92</v>
      </c>
      <c r="J132" s="83">
        <v>38163.0</v>
      </c>
      <c r="K132" s="82"/>
      <c r="L132" s="82"/>
      <c r="M132" s="82"/>
      <c r="N132" s="82"/>
      <c r="O132" s="82" t="s">
        <v>117</v>
      </c>
      <c r="P132" s="82" t="s">
        <v>129</v>
      </c>
      <c r="Q132" s="82"/>
      <c r="R132" s="82" t="s">
        <v>94</v>
      </c>
      <c r="S132" s="82">
        <v>8.140912304E9</v>
      </c>
      <c r="T132" s="82" t="s">
        <v>519</v>
      </c>
      <c r="U132" s="82"/>
      <c r="V132" s="82">
        <v>9.649350073E9</v>
      </c>
      <c r="W132" s="82" t="s">
        <v>470</v>
      </c>
      <c r="X132" s="82">
        <v>36000.0</v>
      </c>
      <c r="Y132" s="82" t="s">
        <v>96</v>
      </c>
      <c r="Z132" s="82" t="s">
        <v>96</v>
      </c>
      <c r="AA132" s="82" t="s">
        <v>131</v>
      </c>
      <c r="AB132" s="82">
        <v>16.0</v>
      </c>
      <c r="AC132" s="82" t="s">
        <v>97</v>
      </c>
      <c r="AD132" s="82">
        <v>3.0</v>
      </c>
    </row>
    <row r="133" ht="15.75" customHeight="1">
      <c r="A133" s="82">
        <v>12.0</v>
      </c>
      <c r="B133" s="82" t="s">
        <v>88</v>
      </c>
      <c r="C133" s="82">
        <v>482.0</v>
      </c>
      <c r="D133" s="83">
        <v>42931.0</v>
      </c>
      <c r="E133" s="82" t="s">
        <v>520</v>
      </c>
      <c r="F133" s="82"/>
      <c r="G133" s="82" t="s">
        <v>521</v>
      </c>
      <c r="H133" s="82" t="s">
        <v>522</v>
      </c>
      <c r="I133" s="82" t="s">
        <v>101</v>
      </c>
      <c r="J133" s="83">
        <v>38154.0</v>
      </c>
      <c r="K133" s="82"/>
      <c r="L133" s="82"/>
      <c r="M133" s="82"/>
      <c r="N133" s="82"/>
      <c r="O133" s="82" t="s">
        <v>117</v>
      </c>
      <c r="P133" s="82" t="s">
        <v>129</v>
      </c>
      <c r="Q133" s="82"/>
      <c r="R133" s="82" t="s">
        <v>94</v>
      </c>
      <c r="S133" s="82">
        <v>8.140912304E9</v>
      </c>
      <c r="T133" s="82" t="s">
        <v>523</v>
      </c>
      <c r="U133" s="82" t="s">
        <v>524</v>
      </c>
      <c r="V133" s="82">
        <v>9.98350021E9</v>
      </c>
      <c r="W133" s="82" t="s">
        <v>525</v>
      </c>
      <c r="X133" s="82">
        <v>40000.0</v>
      </c>
      <c r="Y133" s="82" t="s">
        <v>96</v>
      </c>
      <c r="Z133" s="82" t="s">
        <v>96</v>
      </c>
      <c r="AA133" s="82" t="s">
        <v>131</v>
      </c>
      <c r="AB133" s="82">
        <v>16.0</v>
      </c>
      <c r="AC133" s="82" t="s">
        <v>97</v>
      </c>
      <c r="AD133" s="82">
        <v>4.0</v>
      </c>
    </row>
    <row r="134" ht="15.75" customHeight="1">
      <c r="A134" s="82">
        <v>12.0</v>
      </c>
      <c r="B134" s="82" t="s">
        <v>88</v>
      </c>
      <c r="C134" s="82">
        <v>120.0</v>
      </c>
      <c r="D134" s="83">
        <v>42186.0</v>
      </c>
      <c r="E134" s="82" t="s">
        <v>526</v>
      </c>
      <c r="F134" s="82"/>
      <c r="G134" s="82" t="s">
        <v>258</v>
      </c>
      <c r="H134" s="82" t="s">
        <v>195</v>
      </c>
      <c r="I134" s="82" t="s">
        <v>101</v>
      </c>
      <c r="J134" s="83">
        <v>38048.0</v>
      </c>
      <c r="K134" s="82"/>
      <c r="L134" s="82"/>
      <c r="M134" s="82"/>
      <c r="N134" s="82"/>
      <c r="O134" s="82" t="s">
        <v>93</v>
      </c>
      <c r="P134" s="82" t="s">
        <v>129</v>
      </c>
      <c r="Q134" s="82"/>
      <c r="R134" s="82" t="s">
        <v>94</v>
      </c>
      <c r="S134" s="82">
        <v>8.140912304E9</v>
      </c>
      <c r="T134" s="82" t="s">
        <v>527</v>
      </c>
      <c r="U134" s="82" t="s">
        <v>528</v>
      </c>
      <c r="V134" s="82">
        <v>7.734847329E9</v>
      </c>
      <c r="W134" s="82" t="s">
        <v>192</v>
      </c>
      <c r="X134" s="82">
        <v>36000.0</v>
      </c>
      <c r="Y134" s="82" t="s">
        <v>96</v>
      </c>
      <c r="Z134" s="82" t="s">
        <v>96</v>
      </c>
      <c r="AA134" s="82" t="s">
        <v>131</v>
      </c>
      <c r="AB134" s="82">
        <v>16.0</v>
      </c>
      <c r="AC134" s="82" t="s">
        <v>97</v>
      </c>
      <c r="AD134" s="82">
        <v>1.0</v>
      </c>
    </row>
    <row r="135" ht="15.75" customHeight="1">
      <c r="A135" s="82">
        <v>12.0</v>
      </c>
      <c r="B135" s="82" t="s">
        <v>88</v>
      </c>
      <c r="C135" s="82">
        <v>538.0</v>
      </c>
      <c r="D135" s="83">
        <v>41836.0</v>
      </c>
      <c r="E135" s="82" t="s">
        <v>529</v>
      </c>
      <c r="F135" s="82"/>
      <c r="G135" s="82" t="s">
        <v>530</v>
      </c>
      <c r="H135" s="82" t="s">
        <v>416</v>
      </c>
      <c r="I135" s="82" t="s">
        <v>92</v>
      </c>
      <c r="J135" s="83">
        <v>38174.0</v>
      </c>
      <c r="K135" s="82"/>
      <c r="L135" s="82"/>
      <c r="M135" s="82"/>
      <c r="N135" s="82"/>
      <c r="O135" s="82" t="s">
        <v>125</v>
      </c>
      <c r="P135" s="82" t="s">
        <v>129</v>
      </c>
      <c r="Q135" s="82"/>
      <c r="R135" s="82" t="s">
        <v>94</v>
      </c>
      <c r="S135" s="82">
        <v>8.140912304E9</v>
      </c>
      <c r="T135" s="82" t="s">
        <v>531</v>
      </c>
      <c r="U135" s="82"/>
      <c r="V135" s="82">
        <v>8.875631161E9</v>
      </c>
      <c r="W135" s="82" t="s">
        <v>532</v>
      </c>
      <c r="X135" s="82">
        <v>20000.0</v>
      </c>
      <c r="Y135" s="82" t="s">
        <v>96</v>
      </c>
      <c r="Z135" s="82" t="s">
        <v>96</v>
      </c>
      <c r="AA135" s="82" t="s">
        <v>131</v>
      </c>
      <c r="AB135" s="82">
        <v>16.0</v>
      </c>
      <c r="AC135" s="82" t="s">
        <v>97</v>
      </c>
      <c r="AD135" s="82">
        <v>5.3</v>
      </c>
    </row>
    <row r="136" ht="15.75" customHeight="1">
      <c r="A136" s="82">
        <v>12.0</v>
      </c>
      <c r="B136" s="82" t="s">
        <v>88</v>
      </c>
      <c r="C136" s="82">
        <v>535.0</v>
      </c>
      <c r="D136" s="82"/>
      <c r="E136" s="82" t="s">
        <v>533</v>
      </c>
      <c r="F136" s="82"/>
      <c r="G136" s="82" t="s">
        <v>534</v>
      </c>
      <c r="H136" s="82" t="s">
        <v>535</v>
      </c>
      <c r="I136" s="82" t="s">
        <v>101</v>
      </c>
      <c r="J136" s="83">
        <v>38508.0</v>
      </c>
      <c r="K136" s="82"/>
      <c r="L136" s="82"/>
      <c r="M136" s="82"/>
      <c r="N136" s="82"/>
      <c r="O136" s="82" t="s">
        <v>93</v>
      </c>
      <c r="P136" s="82"/>
      <c r="Q136" s="82"/>
      <c r="R136" s="82" t="s">
        <v>94</v>
      </c>
      <c r="S136" s="82">
        <v>8.140912304E9</v>
      </c>
      <c r="T136" s="82"/>
      <c r="U136" s="82"/>
      <c r="V136" s="82">
        <v>0.0</v>
      </c>
      <c r="W136" s="82"/>
      <c r="X136" s="82"/>
      <c r="Y136" s="82" t="s">
        <v>96</v>
      </c>
      <c r="Z136" s="82" t="s">
        <v>118</v>
      </c>
      <c r="AA136" s="82"/>
      <c r="AB136" s="82">
        <v>15.0</v>
      </c>
      <c r="AC136" s="82"/>
      <c r="AD136" s="82">
        <v>5.3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hidden="1" min="1" max="1" width="8.71"/>
    <col customWidth="1" min="2" max="2" width="6.14"/>
    <col customWidth="1" min="3" max="3" width="5.86"/>
    <col customWidth="1" min="4" max="4" width="4.29"/>
    <col customWidth="1" min="5" max="5" width="7.86"/>
    <col customWidth="1" min="6" max="7" width="25.71"/>
    <col customWidth="1" min="8" max="8" width="3.29"/>
    <col customWidth="1" min="9" max="9" width="10.71"/>
    <col customWidth="1" min="10" max="10" width="7.0"/>
    <col customWidth="1" min="11" max="18" width="5.29"/>
    <col customWidth="1" min="19" max="19" width="7.86"/>
    <col customWidth="1" min="20" max="21" width="10.71"/>
    <col customWidth="1" min="22" max="22" width="9.14"/>
    <col customWidth="1" hidden="1" min="23" max="23" width="9.14"/>
  </cols>
  <sheetData>
    <row r="1" ht="25.5" customHeight="1">
      <c r="A1" s="23"/>
      <c r="B1" s="64" t="str">
        <f>'School Fees'!A1</f>
        <v>राजकीय उच्च माध्यमिक विद्यालय, रूपपुरा (कुचामन सिटी)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36"/>
      <c r="V1" s="23"/>
      <c r="W1" s="23"/>
    </row>
    <row r="2" ht="27.75" customHeight="1">
      <c r="A2" s="23"/>
      <c r="B2" s="84" t="s">
        <v>536</v>
      </c>
      <c r="V2" s="23"/>
      <c r="W2" s="23"/>
    </row>
    <row r="3">
      <c r="A3" s="23"/>
      <c r="B3" s="85" t="s">
        <v>26</v>
      </c>
      <c r="C3" s="86" t="s">
        <v>27</v>
      </c>
      <c r="D3" s="86" t="s">
        <v>537</v>
      </c>
      <c r="E3" s="86" t="s">
        <v>538</v>
      </c>
      <c r="F3" s="86" t="s">
        <v>539</v>
      </c>
      <c r="G3" s="86" t="s">
        <v>540</v>
      </c>
      <c r="H3" s="86" t="s">
        <v>541</v>
      </c>
      <c r="I3" s="86" t="s">
        <v>542</v>
      </c>
      <c r="J3" s="86" t="s">
        <v>543</v>
      </c>
      <c r="K3" s="86" t="s">
        <v>31</v>
      </c>
      <c r="L3" s="86" t="s">
        <v>32</v>
      </c>
      <c r="M3" s="86" t="s">
        <v>33</v>
      </c>
      <c r="N3" s="86" t="s">
        <v>34</v>
      </c>
      <c r="O3" s="86" t="s">
        <v>35</v>
      </c>
      <c r="P3" s="86" t="s">
        <v>36</v>
      </c>
      <c r="Q3" s="86" t="s">
        <v>43</v>
      </c>
      <c r="R3" s="86" t="s">
        <v>30</v>
      </c>
      <c r="S3" s="86" t="s">
        <v>544</v>
      </c>
      <c r="T3" s="87" t="s">
        <v>545</v>
      </c>
      <c r="U3" s="88" t="s">
        <v>546</v>
      </c>
      <c r="V3" s="23"/>
      <c r="W3" s="23"/>
    </row>
    <row r="4">
      <c r="A4" s="23"/>
      <c r="B4" s="89" t="str">
        <f t="shared" ref="B4:B2621" si="1">IF(C4="","",ROWS($A$4:A4))</f>
        <v>1</v>
      </c>
      <c r="C4" s="89" t="str">
        <f>IF('Student Record'!A2="","",'Student Record'!A2)</f>
        <v>2</v>
      </c>
      <c r="D4" s="89" t="str">
        <f>IF('Student Record'!B2="","",'Student Record'!B2)</f>
        <v>A</v>
      </c>
      <c r="E4" s="89" t="str">
        <f>IF('Student Record'!C2="","",'Student Record'!C2)</f>
        <v>522</v>
      </c>
      <c r="F4" s="90" t="str">
        <f>IF('Student Record'!E2="","",'Student Record'!E2)</f>
        <v>AAYUSHI MEGHWAL</v>
      </c>
      <c r="G4" s="90" t="str">
        <f>IF('Student Record'!G2="","",'Student Record'!G2)</f>
        <v>MUKESH KUMAR</v>
      </c>
      <c r="H4" s="89" t="str">
        <f>IF('Student Record'!I2="","",'Student Record'!I2)</f>
        <v>F</v>
      </c>
      <c r="I4" s="91" t="str">
        <f>IF('Student Record'!J2="","",'Student Record'!J2)</f>
        <v>3/5/2014</v>
      </c>
      <c r="J4" s="89" t="str">
        <f>IF('Student Record'!O2="","",'Student Record'!O2)</f>
        <v>SC</v>
      </c>
      <c r="K4" s="89" t="str">
        <f>IF(StuData!$F4="","",IF(AND(StuData!$C4&gt;8,StuData!$C4&lt;11,StuData!$J4="GEN"),200,IF(AND(StuData!$C4&gt;=11,StuData!$J4="GEN"),300,IF(AND(StuData!$C4&gt;8,StuData!$C4&lt;11,StuData!$J4&lt;&gt;"GEN"),100,IF(AND(StuData!$C4&gt;=11,StuData!$J4&lt;&gt;"GEN"),150,"")))))</f>
        <v/>
      </c>
      <c r="L4" s="89" t="str">
        <f>IF(StuData!$F4="","",IF(AND(StuData!$C4&gt;8,StuData!$C4&lt;11),50,""))</f>
        <v/>
      </c>
      <c r="M4" s="89" t="str">
        <f>IF(StuData!$F4="","",IF(AND(StuData!$C4&gt;=11,'School Fees'!$L$3="Yes"),100,""))</f>
        <v/>
      </c>
      <c r="N4" s="89" t="str">
        <f>IF(StuData!$F4="","",IF(AND(StuData!$C4&gt;8,StuData!$H4="F"),5,IF(StuData!$C4&lt;9,"",10)))</f>
        <v/>
      </c>
      <c r="O4" s="89" t="str">
        <f>IF(StuData!$F4="","",IF(StuData!$C4&gt;8,5,""))</f>
        <v/>
      </c>
      <c r="P4" s="89" t="str">
        <f>IF(StuData!$C4=9,'School Fees'!$K$6,IF(StuData!$C4=10,'School Fees'!$K$7,IF(StuData!$C4=11,'School Fees'!$K$8,IF(StuData!$C4=12,'School Fees'!$K$9,""))))</f>
        <v/>
      </c>
      <c r="Q4" s="89"/>
      <c r="R4" s="89"/>
      <c r="S4" s="89" t="str">
        <f>IF(SUM(StuData!$K4:$R4)=0,"",SUM(StuData!$K4:$R4))</f>
        <v/>
      </c>
      <c r="T4" s="92"/>
      <c r="U4" s="89"/>
      <c r="V4" s="23"/>
      <c r="W4" s="23"/>
    </row>
    <row r="5">
      <c r="A5" s="23"/>
      <c r="B5" s="89" t="str">
        <f t="shared" si="1"/>
        <v>2</v>
      </c>
      <c r="C5" s="89" t="str">
        <f>IF('Student Record'!A3="","",'Student Record'!A3)</f>
        <v>2</v>
      </c>
      <c r="D5" s="89" t="str">
        <f>IF('Student Record'!B3="","",'Student Record'!B3)</f>
        <v>A</v>
      </c>
      <c r="E5" s="89" t="str">
        <f>IF('Student Record'!C3="","",'Student Record'!C3)</f>
        <v>513</v>
      </c>
      <c r="F5" s="90" t="str">
        <f>IF('Student Record'!E3="","",'Student Record'!E3)</f>
        <v>CHIRAG MEGHWAL</v>
      </c>
      <c r="G5" s="90" t="str">
        <f>IF('Student Record'!G3="","",'Student Record'!G3)</f>
        <v>MULARAM</v>
      </c>
      <c r="H5" s="89" t="str">
        <f>IF('Student Record'!I3="","",'Student Record'!I3)</f>
        <v>M</v>
      </c>
      <c r="I5" s="91" t="str">
        <f>IF('Student Record'!J3="","",'Student Record'!J3)</f>
        <v>12/30/2014</v>
      </c>
      <c r="J5" s="89" t="str">
        <f>IF('Student Record'!O3="","",'Student Record'!O3)</f>
        <v>SC</v>
      </c>
      <c r="K5" s="89" t="str">
        <f>IF(StuData!$F5="","",IF(AND(StuData!$C5&gt;8,StuData!$C5&lt;11,StuData!$J5="GEN"),200,IF(AND(StuData!$C5&gt;=11,StuData!$J5="GEN"),300,IF(AND(StuData!$C5&gt;8,StuData!$C5&lt;11,StuData!$J5&lt;&gt;"GEN"),100,IF(AND(StuData!$C5&gt;=11,StuData!$J5&lt;&gt;"GEN"),150,"")))))</f>
        <v/>
      </c>
      <c r="L5" s="89" t="str">
        <f>IF(StuData!$F5="","",IF(AND(StuData!$C5&gt;8,StuData!$C5&lt;11),50,""))</f>
        <v/>
      </c>
      <c r="M5" s="89" t="str">
        <f>IF(StuData!$F5="","",IF(AND(StuData!$C5&gt;=11,'School Fees'!$L$3="Yes"),100,""))</f>
        <v/>
      </c>
      <c r="N5" s="89" t="str">
        <f>IF(StuData!$F5="","",IF(AND(StuData!$C5&gt;8,StuData!$H5="F"),5,IF(StuData!$C5&lt;9,"",10)))</f>
        <v/>
      </c>
      <c r="O5" s="89" t="str">
        <f>IF(StuData!$F5="","",IF(StuData!$C5&gt;8,5,""))</f>
        <v/>
      </c>
      <c r="P5" s="89" t="str">
        <f>IF(StuData!$C5=9,'School Fees'!$K$6,IF(StuData!$C5=10,'School Fees'!$K$7,IF(StuData!$C5=11,'School Fees'!$K$8,IF(StuData!$C5=12,'School Fees'!$K$9,""))))</f>
        <v/>
      </c>
      <c r="Q5" s="89"/>
      <c r="R5" s="89"/>
      <c r="S5" s="89" t="str">
        <f>IF(SUM(StuData!$K5:$R5)=0,"",SUM(StuData!$K5:$R5))</f>
        <v/>
      </c>
      <c r="T5" s="92"/>
      <c r="U5" s="89"/>
      <c r="V5" s="23"/>
      <c r="W5" s="93" t="s">
        <v>27</v>
      </c>
    </row>
    <row r="6">
      <c r="A6" s="23"/>
      <c r="B6" s="89" t="str">
        <f t="shared" si="1"/>
        <v>3</v>
      </c>
      <c r="C6" s="89" t="str">
        <f>IF('Student Record'!A4="","",'Student Record'!A4)</f>
        <v>2</v>
      </c>
      <c r="D6" s="89" t="str">
        <f>IF('Student Record'!B4="","",'Student Record'!B4)</f>
        <v>A</v>
      </c>
      <c r="E6" s="89" t="str">
        <f>IF('Student Record'!C4="","",'Student Record'!C4)</f>
        <v>525</v>
      </c>
      <c r="F6" s="90" t="str">
        <f>IF('Student Record'!E4="","",'Student Record'!E4)</f>
        <v>Divanshu Dustawa</v>
      </c>
      <c r="G6" s="90" t="str">
        <f>IF('Student Record'!G4="","",'Student Record'!G4)</f>
        <v>Onkar Lal</v>
      </c>
      <c r="H6" s="89" t="str">
        <f>IF('Student Record'!I4="","",'Student Record'!I4)</f>
        <v>M</v>
      </c>
      <c r="I6" s="91" t="str">
        <f>IF('Student Record'!J4="","",'Student Record'!J4)</f>
        <v>7/16/2014</v>
      </c>
      <c r="J6" s="89" t="str">
        <f>IF('Student Record'!O4="","",'Student Record'!O4)</f>
        <v>SC</v>
      </c>
      <c r="K6" s="89" t="str">
        <f>IF(StuData!$F6="","",IF(AND(StuData!$C6&gt;8,StuData!$C6&lt;11,StuData!$J6="GEN"),200,IF(AND(StuData!$C6&gt;=11,StuData!$J6="GEN"),300,IF(AND(StuData!$C6&gt;8,StuData!$C6&lt;11,StuData!$J6&lt;&gt;"GEN"),100,IF(AND(StuData!$C6&gt;=11,StuData!$J6&lt;&gt;"GEN"),150,"")))))</f>
        <v/>
      </c>
      <c r="L6" s="89" t="str">
        <f>IF(StuData!$F6="","",IF(AND(StuData!$C6&gt;8,StuData!$C6&lt;11),50,""))</f>
        <v/>
      </c>
      <c r="M6" s="89" t="str">
        <f>IF(StuData!$F6="","",IF(AND(StuData!$C6&gt;=11,'School Fees'!$L$3="Yes"),100,""))</f>
        <v/>
      </c>
      <c r="N6" s="89" t="str">
        <f>IF(StuData!$F6="","",IF(AND(StuData!$C6&gt;8,StuData!$H6="F"),5,IF(StuData!$C6&lt;9,"",10)))</f>
        <v/>
      </c>
      <c r="O6" s="89" t="str">
        <f>IF(StuData!$F6="","",IF(StuData!$C6&gt;8,5,""))</f>
        <v/>
      </c>
      <c r="P6" s="89" t="str">
        <f>IF(StuData!$C6=9,'School Fees'!$K$6,IF(StuData!$C6=10,'School Fees'!$K$7,IF(StuData!$C6=11,'School Fees'!$K$8,IF(StuData!$C6=12,'School Fees'!$K$9,""))))</f>
        <v/>
      </c>
      <c r="Q6" s="89"/>
      <c r="R6" s="89"/>
      <c r="S6" s="89" t="str">
        <f>IF(SUM(StuData!$K6:$R6)=0,"",SUM(StuData!$K6:$R6))</f>
        <v/>
      </c>
      <c r="T6" s="92"/>
      <c r="U6" s="89"/>
      <c r="V6" s="23"/>
      <c r="W6" s="94">
        <v>9.0</v>
      </c>
    </row>
    <row r="7">
      <c r="A7" s="23"/>
      <c r="B7" s="89" t="str">
        <f t="shared" si="1"/>
        <v>4</v>
      </c>
      <c r="C7" s="89" t="str">
        <f>IF('Student Record'!A5="","",'Student Record'!A5)</f>
        <v>2</v>
      </c>
      <c r="D7" s="89" t="str">
        <f>IF('Student Record'!B5="","",'Student Record'!B5)</f>
        <v>A</v>
      </c>
      <c r="E7" s="89" t="str">
        <f>IF('Student Record'!C5="","",'Student Record'!C5)</f>
        <v>515</v>
      </c>
      <c r="F7" s="90" t="str">
        <f>IF('Student Record'!E5="","",'Student Record'!E5)</f>
        <v>GAJENDRA MEGHWAL</v>
      </c>
      <c r="G7" s="90" t="str">
        <f>IF('Student Record'!G5="","",'Student Record'!G5)</f>
        <v>KUMBHARAM</v>
      </c>
      <c r="H7" s="89" t="str">
        <f>IF('Student Record'!I5="","",'Student Record'!I5)</f>
        <v>M</v>
      </c>
      <c r="I7" s="91" t="str">
        <f>IF('Student Record'!J5="","",'Student Record'!J5)</f>
        <v>6/17/2014</v>
      </c>
      <c r="J7" s="89" t="str">
        <f>IF('Student Record'!O5="","",'Student Record'!O5)</f>
        <v>SC</v>
      </c>
      <c r="K7" s="89" t="str">
        <f>IF(StuData!$F7="","",IF(AND(StuData!$C7&gt;8,StuData!$C7&lt;11,StuData!$J7="GEN"),200,IF(AND(StuData!$C7&gt;=11,StuData!$J7="GEN"),300,IF(AND(StuData!$C7&gt;8,StuData!$C7&lt;11,StuData!$J7&lt;&gt;"GEN"),100,IF(AND(StuData!$C7&gt;=11,StuData!$J7&lt;&gt;"GEN"),150,"")))))</f>
        <v/>
      </c>
      <c r="L7" s="89" t="str">
        <f>IF(StuData!$F7="","",IF(AND(StuData!$C7&gt;8,StuData!$C7&lt;11),50,""))</f>
        <v/>
      </c>
      <c r="M7" s="89" t="str">
        <f>IF(StuData!$F7="","",IF(AND(StuData!$C7&gt;=11,'School Fees'!$L$3="Yes"),100,""))</f>
        <v/>
      </c>
      <c r="N7" s="89" t="str">
        <f>IF(StuData!$F7="","",IF(AND(StuData!$C7&gt;8,StuData!$H7="F"),5,IF(StuData!$C7&lt;9,"",10)))</f>
        <v/>
      </c>
      <c r="O7" s="89" t="str">
        <f>IF(StuData!$F7="","",IF(StuData!$C7&gt;8,5,""))</f>
        <v/>
      </c>
      <c r="P7" s="89" t="str">
        <f>IF(StuData!$C7=9,'School Fees'!$K$6,IF(StuData!$C7=10,'School Fees'!$K$7,IF(StuData!$C7=11,'School Fees'!$K$8,IF(StuData!$C7=12,'School Fees'!$K$9,""))))</f>
        <v/>
      </c>
      <c r="Q7" s="89"/>
      <c r="R7" s="89"/>
      <c r="S7" s="89" t="str">
        <f>IF(SUM(StuData!$K7:$R7)=0,"",SUM(StuData!$K7:$R7))</f>
        <v/>
      </c>
      <c r="T7" s="92"/>
      <c r="U7" s="89"/>
      <c r="V7" s="23"/>
      <c r="W7" s="94">
        <v>10.0</v>
      </c>
    </row>
    <row r="8">
      <c r="A8" s="23"/>
      <c r="B8" s="89" t="str">
        <f t="shared" si="1"/>
        <v>5</v>
      </c>
      <c r="C8" s="89" t="str">
        <f>IF('Student Record'!A6="","",'Student Record'!A6)</f>
        <v>2</v>
      </c>
      <c r="D8" s="89" t="str">
        <f>IF('Student Record'!B6="","",'Student Record'!B6)</f>
        <v>A</v>
      </c>
      <c r="E8" s="89" t="str">
        <f>IF('Student Record'!C6="","",'Student Record'!C6)</f>
        <v>510</v>
      </c>
      <c r="F8" s="90" t="str">
        <f>IF('Student Record'!E6="","",'Student Record'!E6)</f>
        <v>HIMANSHU KALA</v>
      </c>
      <c r="G8" s="90" t="str">
        <f>IF('Student Record'!G6="","",'Student Record'!G6)</f>
        <v>BALDEVA RAM</v>
      </c>
      <c r="H8" s="89" t="str">
        <f>IF('Student Record'!I6="","",'Student Record'!I6)</f>
        <v>M</v>
      </c>
      <c r="I8" s="91" t="str">
        <f>IF('Student Record'!J6="","",'Student Record'!J6)</f>
        <v>5/9/2013</v>
      </c>
      <c r="J8" s="89" t="str">
        <f>IF('Student Record'!O6="","",'Student Record'!O6)</f>
        <v>SC</v>
      </c>
      <c r="K8" s="89" t="str">
        <f>IF(StuData!$F8="","",IF(AND(StuData!$C8&gt;8,StuData!$C8&lt;11,StuData!$J8="GEN"),200,IF(AND(StuData!$C8&gt;=11,StuData!$J8="GEN"),300,IF(AND(StuData!$C8&gt;8,StuData!$C8&lt;11,StuData!$J8&lt;&gt;"GEN"),100,IF(AND(StuData!$C8&gt;=11,StuData!$J8&lt;&gt;"GEN"),150,"")))))</f>
        <v/>
      </c>
      <c r="L8" s="89" t="str">
        <f>IF(StuData!$F8="","",IF(AND(StuData!$C8&gt;8,StuData!$C8&lt;11),50,""))</f>
        <v/>
      </c>
      <c r="M8" s="89" t="str">
        <f>IF(StuData!$F8="","",IF(AND(StuData!$C8&gt;=11,'School Fees'!$L$3="Yes"),100,""))</f>
        <v/>
      </c>
      <c r="N8" s="89" t="str">
        <f>IF(StuData!$F8="","",IF(AND(StuData!$C8&gt;8,StuData!$H8="F"),5,IF(StuData!$C8&lt;9,"",10)))</f>
        <v/>
      </c>
      <c r="O8" s="89" t="str">
        <f>IF(StuData!$F8="","",IF(StuData!$C8&gt;8,5,""))</f>
        <v/>
      </c>
      <c r="P8" s="89" t="str">
        <f>IF(StuData!$C8=9,'School Fees'!$K$6,IF(StuData!$C8=10,'School Fees'!$K$7,IF(StuData!$C8=11,'School Fees'!$K$8,IF(StuData!$C8=12,'School Fees'!$K$9,""))))</f>
        <v/>
      </c>
      <c r="Q8" s="89"/>
      <c r="R8" s="89"/>
      <c r="S8" s="89" t="str">
        <f>IF(SUM(StuData!$K8:$R8)=0,"",SUM(StuData!$K8:$R8))</f>
        <v/>
      </c>
      <c r="T8" s="92"/>
      <c r="U8" s="89"/>
      <c r="V8" s="23"/>
      <c r="W8" s="94">
        <v>11.0</v>
      </c>
    </row>
    <row r="9">
      <c r="A9" s="23"/>
      <c r="B9" s="89" t="str">
        <f t="shared" si="1"/>
        <v>6</v>
      </c>
      <c r="C9" s="89" t="str">
        <f>IF('Student Record'!A7="","",'Student Record'!A7)</f>
        <v>2</v>
      </c>
      <c r="D9" s="89" t="str">
        <f>IF('Student Record'!B7="","",'Student Record'!B7)</f>
        <v>A</v>
      </c>
      <c r="E9" s="89" t="str">
        <f>IF('Student Record'!C7="","",'Student Record'!C7)</f>
        <v>514</v>
      </c>
      <c r="F9" s="90" t="str">
        <f>IF('Student Record'!E7="","",'Student Record'!E7)</f>
        <v>Jayant Meghwal</v>
      </c>
      <c r="G9" s="90" t="str">
        <f>IF('Student Record'!G7="","",'Student Record'!G7)</f>
        <v>Nawal Kishore</v>
      </c>
      <c r="H9" s="89" t="str">
        <f>IF('Student Record'!I7="","",'Student Record'!I7)</f>
        <v>M</v>
      </c>
      <c r="I9" s="91" t="str">
        <f>IF('Student Record'!J7="","",'Student Record'!J7)</f>
        <v>1/1/2015</v>
      </c>
      <c r="J9" s="89" t="str">
        <f>IF('Student Record'!O7="","",'Student Record'!O7)</f>
        <v>SC</v>
      </c>
      <c r="K9" s="89" t="str">
        <f>IF(StuData!$F9="","",IF(AND(StuData!$C9&gt;8,StuData!$C9&lt;11,StuData!$J9="GEN"),200,IF(AND(StuData!$C9&gt;=11,StuData!$J9="GEN"),300,IF(AND(StuData!$C9&gt;8,StuData!$C9&lt;11,StuData!$J9&lt;&gt;"GEN"),100,IF(AND(StuData!$C9&gt;=11,StuData!$J9&lt;&gt;"GEN"),150,"")))))</f>
        <v/>
      </c>
      <c r="L9" s="89" t="str">
        <f>IF(StuData!$F9="","",IF(AND(StuData!$C9&gt;8,StuData!$C9&lt;11),50,""))</f>
        <v/>
      </c>
      <c r="M9" s="89" t="str">
        <f>IF(StuData!$F9="","",IF(AND(StuData!$C9&gt;=11,'School Fees'!$L$3="Yes"),100,""))</f>
        <v/>
      </c>
      <c r="N9" s="89" t="str">
        <f>IF(StuData!$F9="","",IF(AND(StuData!$C9&gt;8,StuData!$H9="F"),5,IF(StuData!$C9&lt;9,"",10)))</f>
        <v/>
      </c>
      <c r="O9" s="89" t="str">
        <f>IF(StuData!$F9="","",IF(StuData!$C9&gt;8,5,""))</f>
        <v/>
      </c>
      <c r="P9" s="89" t="str">
        <f>IF(StuData!$C9=9,'School Fees'!$K$6,IF(StuData!$C9=10,'School Fees'!$K$7,IF(StuData!$C9=11,'School Fees'!$K$8,IF(StuData!$C9=12,'School Fees'!$K$9,""))))</f>
        <v/>
      </c>
      <c r="Q9" s="89"/>
      <c r="R9" s="89"/>
      <c r="S9" s="89" t="str">
        <f>IF(SUM(StuData!$K9:$R9)=0,"",SUM(StuData!$K9:$R9))</f>
        <v/>
      </c>
      <c r="T9" s="92"/>
      <c r="U9" s="89"/>
      <c r="V9" s="23"/>
      <c r="W9" s="94">
        <v>12.0</v>
      </c>
    </row>
    <row r="10">
      <c r="A10" s="23"/>
      <c r="B10" s="89" t="str">
        <f t="shared" si="1"/>
        <v>7</v>
      </c>
      <c r="C10" s="89" t="str">
        <f>IF('Student Record'!A8="","",'Student Record'!A8)</f>
        <v>2</v>
      </c>
      <c r="D10" s="89" t="str">
        <f>IF('Student Record'!B8="","",'Student Record'!B8)</f>
        <v>A</v>
      </c>
      <c r="E10" s="89" t="str">
        <f>IF('Student Record'!C8="","",'Student Record'!C8)</f>
        <v>547</v>
      </c>
      <c r="F10" s="90" t="str">
        <f>IF('Student Record'!E8="","",'Student Record'!E8)</f>
        <v>Nikita Yogi</v>
      </c>
      <c r="G10" s="90" t="str">
        <f>IF('Student Record'!G8="","",'Student Record'!G8)</f>
        <v>Mukesh Yogi</v>
      </c>
      <c r="H10" s="89" t="str">
        <f>IF('Student Record'!I8="","",'Student Record'!I8)</f>
        <v>F</v>
      </c>
      <c r="I10" s="91" t="str">
        <f>IF('Student Record'!J8="","",'Student Record'!J8)</f>
        <v>10/5/2014</v>
      </c>
      <c r="J10" s="89" t="str">
        <f>IF('Student Record'!O8="","",'Student Record'!O8)</f>
        <v>OBC</v>
      </c>
      <c r="K10" s="89" t="str">
        <f>IF(StuData!$F10="","",IF(AND(StuData!$C10&gt;8,StuData!$C10&lt;11,StuData!$J10="GEN"),200,IF(AND(StuData!$C10&gt;=11,StuData!$J10="GEN"),300,IF(AND(StuData!$C10&gt;8,StuData!$C10&lt;11,StuData!$J10&lt;&gt;"GEN"),100,IF(AND(StuData!$C10&gt;=11,StuData!$J10&lt;&gt;"GEN"),150,"")))))</f>
        <v/>
      </c>
      <c r="L10" s="89" t="str">
        <f>IF(StuData!$F10="","",IF(AND(StuData!$C10&gt;8,StuData!$C10&lt;11),50,""))</f>
        <v/>
      </c>
      <c r="M10" s="89" t="str">
        <f>IF(StuData!$F10="","",IF(AND(StuData!$C10&gt;=11,'School Fees'!$L$3="Yes"),100,""))</f>
        <v/>
      </c>
      <c r="N10" s="89" t="str">
        <f>IF(StuData!$F10="","",IF(AND(StuData!$C10&gt;8,StuData!$H10="F"),5,IF(StuData!$C10&lt;9,"",10)))</f>
        <v/>
      </c>
      <c r="O10" s="89" t="str">
        <f>IF(StuData!$F10="","",IF(StuData!$C10&gt;8,5,""))</f>
        <v/>
      </c>
      <c r="P10" s="89" t="str">
        <f>IF(StuData!$C10=9,'School Fees'!$K$6,IF(StuData!$C10=10,'School Fees'!$K$7,IF(StuData!$C10=11,'School Fees'!$K$8,IF(StuData!$C10=12,'School Fees'!$K$9,""))))</f>
        <v/>
      </c>
      <c r="Q10" s="89"/>
      <c r="R10" s="89"/>
      <c r="S10" s="89" t="str">
        <f>IF(SUM(StuData!$K10:$R10)=0,"",SUM(StuData!$K10:$R10))</f>
        <v/>
      </c>
      <c r="T10" s="92"/>
      <c r="U10" s="89"/>
      <c r="V10" s="23"/>
      <c r="W10" s="23"/>
    </row>
    <row r="11">
      <c r="A11" s="23"/>
      <c r="B11" s="89" t="str">
        <f t="shared" si="1"/>
        <v>8</v>
      </c>
      <c r="C11" s="89" t="str">
        <f>IF('Student Record'!A9="","",'Student Record'!A9)</f>
        <v>2</v>
      </c>
      <c r="D11" s="89" t="str">
        <f>IF('Student Record'!B9="","",'Student Record'!B9)</f>
        <v>A</v>
      </c>
      <c r="E11" s="89" t="str">
        <f>IF('Student Record'!C9="","",'Student Record'!C9)</f>
        <v>524</v>
      </c>
      <c r="F11" s="90" t="str">
        <f>IF('Student Record'!E9="","",'Student Record'!E9)</f>
        <v>VIKAS KUMAR</v>
      </c>
      <c r="G11" s="90" t="str">
        <f>IF('Student Record'!G9="","",'Student Record'!G9)</f>
        <v>LICHMAN RAM</v>
      </c>
      <c r="H11" s="89" t="str">
        <f>IF('Student Record'!I9="","",'Student Record'!I9)</f>
        <v>M</v>
      </c>
      <c r="I11" s="91" t="str">
        <f>IF('Student Record'!J9="","",'Student Record'!J9)</f>
        <v>12/26/2013</v>
      </c>
      <c r="J11" s="89" t="str">
        <f>IF('Student Record'!O9="","",'Student Record'!O9)</f>
        <v>SC</v>
      </c>
      <c r="K11" s="89" t="str">
        <f>IF(StuData!$F11="","",IF(AND(StuData!$C11&gt;8,StuData!$C11&lt;11,StuData!$J11="GEN"),200,IF(AND(StuData!$C11&gt;=11,StuData!$J11="GEN"),300,IF(AND(StuData!$C11&gt;8,StuData!$C11&lt;11,StuData!$J11&lt;&gt;"GEN"),100,IF(AND(StuData!$C11&gt;=11,StuData!$J11&lt;&gt;"GEN"),150,"")))))</f>
        <v/>
      </c>
      <c r="L11" s="89" t="str">
        <f>IF(StuData!$F11="","",IF(AND(StuData!$C11&gt;8,StuData!$C11&lt;11),50,""))</f>
        <v/>
      </c>
      <c r="M11" s="89" t="str">
        <f>IF(StuData!$F11="","",IF(AND(StuData!$C11&gt;=11,'School Fees'!$L$3="Yes"),100,""))</f>
        <v/>
      </c>
      <c r="N11" s="89" t="str">
        <f>IF(StuData!$F11="","",IF(AND(StuData!$C11&gt;8,StuData!$H11="F"),5,IF(StuData!$C11&lt;9,"",10)))</f>
        <v/>
      </c>
      <c r="O11" s="89" t="str">
        <f>IF(StuData!$F11="","",IF(StuData!$C11&gt;8,5,""))</f>
        <v/>
      </c>
      <c r="P11" s="89" t="str">
        <f>IF(StuData!$C11=9,'School Fees'!$K$6,IF(StuData!$C11=10,'School Fees'!$K$7,IF(StuData!$C11=11,'School Fees'!$K$8,IF(StuData!$C11=12,'School Fees'!$K$9,""))))</f>
        <v/>
      </c>
      <c r="Q11" s="89"/>
      <c r="R11" s="89"/>
      <c r="S11" s="89" t="str">
        <f>IF(SUM(StuData!$K11:$R11)=0,"",SUM(StuData!$K11:$R11))</f>
        <v/>
      </c>
      <c r="T11" s="92"/>
      <c r="U11" s="89"/>
      <c r="V11" s="23"/>
      <c r="W11" s="23"/>
    </row>
    <row r="12">
      <c r="A12" s="23"/>
      <c r="B12" s="89" t="str">
        <f t="shared" si="1"/>
        <v>9</v>
      </c>
      <c r="C12" s="89" t="str">
        <f>IF('Student Record'!A10="","",'Student Record'!A10)</f>
        <v>3</v>
      </c>
      <c r="D12" s="89" t="str">
        <f>IF('Student Record'!B10="","",'Student Record'!B10)</f>
        <v>A</v>
      </c>
      <c r="E12" s="89" t="str">
        <f>IF('Student Record'!C10="","",'Student Record'!C10)</f>
        <v>536</v>
      </c>
      <c r="F12" s="90" t="str">
        <f>IF('Student Record'!E10="","",'Student Record'!E10)</f>
        <v>Bhavesh Shingh</v>
      </c>
      <c r="G12" s="90" t="str">
        <f>IF('Student Record'!G10="","",'Student Record'!G10)</f>
        <v>Chatar Singh</v>
      </c>
      <c r="H12" s="89" t="str">
        <f>IF('Student Record'!I10="","",'Student Record'!I10)</f>
        <v>M</v>
      </c>
      <c r="I12" s="91" t="str">
        <f>IF('Student Record'!J10="","",'Student Record'!J10)</f>
        <v>12/31/2013</v>
      </c>
      <c r="J12" s="89" t="str">
        <f>IF('Student Record'!O10="","",'Student Record'!O10)</f>
        <v>GEN</v>
      </c>
      <c r="K12" s="89" t="str">
        <f>IF(StuData!$F12="","",IF(AND(StuData!$C12&gt;8,StuData!$C12&lt;11,StuData!$J12="GEN"),200,IF(AND(StuData!$C12&gt;=11,StuData!$J12="GEN"),300,IF(AND(StuData!$C12&gt;8,StuData!$C12&lt;11,StuData!$J12&lt;&gt;"GEN"),100,IF(AND(StuData!$C12&gt;=11,StuData!$J12&lt;&gt;"GEN"),150,"")))))</f>
        <v/>
      </c>
      <c r="L12" s="89" t="str">
        <f>IF(StuData!$F12="","",IF(AND(StuData!$C12&gt;8,StuData!$C12&lt;11),50,""))</f>
        <v/>
      </c>
      <c r="M12" s="89" t="str">
        <f>IF(StuData!$F12="","",IF(AND(StuData!$C12&gt;=11,'School Fees'!$L$3="Yes"),100,""))</f>
        <v/>
      </c>
      <c r="N12" s="89" t="str">
        <f>IF(StuData!$F12="","",IF(AND(StuData!$C12&gt;8,StuData!$H12="F"),5,IF(StuData!$C12&lt;9,"",10)))</f>
        <v/>
      </c>
      <c r="O12" s="89" t="str">
        <f>IF(StuData!$F12="","",IF(StuData!$C12&gt;8,5,""))</f>
        <v/>
      </c>
      <c r="P12" s="89" t="str">
        <f>IF(StuData!$C12=9,'School Fees'!$K$6,IF(StuData!$C12=10,'School Fees'!$K$7,IF(StuData!$C12=11,'School Fees'!$K$8,IF(StuData!$C12=12,'School Fees'!$K$9,""))))</f>
        <v/>
      </c>
      <c r="Q12" s="89"/>
      <c r="R12" s="89"/>
      <c r="S12" s="89" t="str">
        <f>IF(SUM(StuData!$K12:$R12)=0,"",SUM(StuData!$K12:$R12))</f>
        <v/>
      </c>
      <c r="T12" s="92"/>
      <c r="U12" s="89"/>
      <c r="V12" s="23"/>
      <c r="W12" s="23"/>
    </row>
    <row r="13">
      <c r="A13" s="23"/>
      <c r="B13" s="89" t="str">
        <f t="shared" si="1"/>
        <v>10</v>
      </c>
      <c r="C13" s="89" t="str">
        <f>IF('Student Record'!A11="","",'Student Record'!A11)</f>
        <v>3</v>
      </c>
      <c r="D13" s="89" t="str">
        <f>IF('Student Record'!B11="","",'Student Record'!B11)</f>
        <v>A</v>
      </c>
      <c r="E13" s="89" t="str">
        <f>IF('Student Record'!C11="","",'Student Record'!C11)</f>
        <v>416</v>
      </c>
      <c r="F13" s="90" t="str">
        <f>IF('Student Record'!E11="","",'Student Record'!E11)</f>
        <v>HARSHITA MEGHWAL</v>
      </c>
      <c r="G13" s="90" t="str">
        <f>IF('Student Record'!G11="","",'Student Record'!G11)</f>
        <v>ASHOK</v>
      </c>
      <c r="H13" s="89" t="str">
        <f>IF('Student Record'!I11="","",'Student Record'!I11)</f>
        <v>F</v>
      </c>
      <c r="I13" s="91" t="str">
        <f>IF('Student Record'!J11="","",'Student Record'!J11)</f>
        <v>9/20/2013</v>
      </c>
      <c r="J13" s="89" t="str">
        <f>IF('Student Record'!O11="","",'Student Record'!O11)</f>
        <v>SC</v>
      </c>
      <c r="K13" s="89" t="str">
        <f>IF(StuData!$F13="","",IF(AND(StuData!$C13&gt;8,StuData!$C13&lt;11,StuData!$J13="GEN"),200,IF(AND(StuData!$C13&gt;=11,StuData!$J13="GEN"),300,IF(AND(StuData!$C13&gt;8,StuData!$C13&lt;11,StuData!$J13&lt;&gt;"GEN"),100,IF(AND(StuData!$C13&gt;=11,StuData!$J13&lt;&gt;"GEN"),150,"")))))</f>
        <v/>
      </c>
      <c r="L13" s="89" t="str">
        <f>IF(StuData!$F13="","",IF(AND(StuData!$C13&gt;8,StuData!$C13&lt;11),50,""))</f>
        <v/>
      </c>
      <c r="M13" s="89" t="str">
        <f>IF(StuData!$F13="","",IF(AND(StuData!$C13&gt;=11,'School Fees'!$L$3="Yes"),100,""))</f>
        <v/>
      </c>
      <c r="N13" s="89" t="str">
        <f>IF(StuData!$F13="","",IF(AND(StuData!$C13&gt;8,StuData!$H13="F"),5,IF(StuData!$C13&lt;9,"",10)))</f>
        <v/>
      </c>
      <c r="O13" s="89" t="str">
        <f>IF(StuData!$F13="","",IF(StuData!$C13&gt;8,5,""))</f>
        <v/>
      </c>
      <c r="P13" s="89" t="str">
        <f>IF(StuData!$C13=9,'School Fees'!$K$6,IF(StuData!$C13=10,'School Fees'!$K$7,IF(StuData!$C13=11,'School Fees'!$K$8,IF(StuData!$C13=12,'School Fees'!$K$9,""))))</f>
        <v/>
      </c>
      <c r="Q13" s="89"/>
      <c r="R13" s="89"/>
      <c r="S13" s="89" t="str">
        <f>IF(SUM(StuData!$K13:$R13)=0,"",SUM(StuData!$K13:$R13))</f>
        <v/>
      </c>
      <c r="T13" s="92"/>
      <c r="U13" s="89"/>
      <c r="V13" s="23"/>
      <c r="W13" s="23"/>
    </row>
    <row r="14">
      <c r="A14" s="23"/>
      <c r="B14" s="89" t="str">
        <f t="shared" si="1"/>
        <v>11</v>
      </c>
      <c r="C14" s="89" t="str">
        <f>IF('Student Record'!A12="","",'Student Record'!A12)</f>
        <v>3</v>
      </c>
      <c r="D14" s="89" t="str">
        <f>IF('Student Record'!B12="","",'Student Record'!B12)</f>
        <v>A</v>
      </c>
      <c r="E14" s="89" t="str">
        <f>IF('Student Record'!C12="","",'Student Record'!C12)</f>
        <v>445</v>
      </c>
      <c r="F14" s="90" t="str">
        <f>IF('Student Record'!E12="","",'Student Record'!E12)</f>
        <v>HIMANSHU SINGH</v>
      </c>
      <c r="G14" s="90" t="str">
        <f>IF('Student Record'!G12="","",'Student Record'!G12)</f>
        <v>RAM SINGH</v>
      </c>
      <c r="H14" s="89" t="str">
        <f>IF('Student Record'!I12="","",'Student Record'!I12)</f>
        <v>M</v>
      </c>
      <c r="I14" s="91" t="str">
        <f>IF('Student Record'!J12="","",'Student Record'!J12)</f>
        <v>9/20/2013</v>
      </c>
      <c r="J14" s="89" t="str">
        <f>IF('Student Record'!O12="","",'Student Record'!O12)</f>
        <v>OBC</v>
      </c>
      <c r="K14" s="89" t="str">
        <f>IF(StuData!$F14="","",IF(AND(StuData!$C14&gt;8,StuData!$C14&lt;11,StuData!$J14="GEN"),200,IF(AND(StuData!$C14&gt;=11,StuData!$J14="GEN"),300,IF(AND(StuData!$C14&gt;8,StuData!$C14&lt;11,StuData!$J14&lt;&gt;"GEN"),100,IF(AND(StuData!$C14&gt;=11,StuData!$J14&lt;&gt;"GEN"),150,"")))))</f>
        <v/>
      </c>
      <c r="L14" s="89" t="str">
        <f>IF(StuData!$F14="","",IF(AND(StuData!$C14&gt;8,StuData!$C14&lt;11),50,""))</f>
        <v/>
      </c>
      <c r="M14" s="89" t="str">
        <f>IF(StuData!$F14="","",IF(AND(StuData!$C14&gt;=11,'School Fees'!$L$3="Yes"),100,""))</f>
        <v/>
      </c>
      <c r="N14" s="89" t="str">
        <f>IF(StuData!$F14="","",IF(AND(StuData!$C14&gt;8,StuData!$H14="F"),5,IF(StuData!$C14&lt;9,"",10)))</f>
        <v/>
      </c>
      <c r="O14" s="89" t="str">
        <f>IF(StuData!$F14="","",IF(StuData!$C14&gt;8,5,""))</f>
        <v/>
      </c>
      <c r="P14" s="89" t="str">
        <f>IF(StuData!$C14=9,'School Fees'!$K$6,IF(StuData!$C14=10,'School Fees'!$K$7,IF(StuData!$C14=11,'School Fees'!$K$8,IF(StuData!$C14=12,'School Fees'!$K$9,""))))</f>
        <v/>
      </c>
      <c r="Q14" s="89"/>
      <c r="R14" s="89"/>
      <c r="S14" s="89" t="str">
        <f>IF(SUM(StuData!$K14:$R14)=0,"",SUM(StuData!$K14:$R14))</f>
        <v/>
      </c>
      <c r="T14" s="92"/>
      <c r="U14" s="89"/>
      <c r="V14" s="23"/>
      <c r="W14" s="23"/>
    </row>
    <row r="15">
      <c r="A15" s="23"/>
      <c r="B15" s="89" t="str">
        <f t="shared" si="1"/>
        <v>12</v>
      </c>
      <c r="C15" s="89" t="str">
        <f>IF('Student Record'!A13="","",'Student Record'!A13)</f>
        <v>3</v>
      </c>
      <c r="D15" s="89" t="str">
        <f>IF('Student Record'!B13="","",'Student Record'!B13)</f>
        <v>A</v>
      </c>
      <c r="E15" s="89" t="str">
        <f>IF('Student Record'!C13="","",'Student Record'!C13)</f>
        <v>432</v>
      </c>
      <c r="F15" s="90" t="str">
        <f>IF('Student Record'!E13="","",'Student Record'!E13)</f>
        <v>POONAM DEVI</v>
      </c>
      <c r="G15" s="90" t="str">
        <f>IF('Student Record'!G13="","",'Student Record'!G13)</f>
        <v>GIRDHARI LAL</v>
      </c>
      <c r="H15" s="89" t="str">
        <f>IF('Student Record'!I13="","",'Student Record'!I13)</f>
        <v>F</v>
      </c>
      <c r="I15" s="91" t="str">
        <f>IF('Student Record'!J13="","",'Student Record'!J13)</f>
        <v>7/1/2013</v>
      </c>
      <c r="J15" s="89" t="str">
        <f>IF('Student Record'!O13="","",'Student Record'!O13)</f>
        <v>SC</v>
      </c>
      <c r="K15" s="89" t="str">
        <f>IF(StuData!$F15="","",IF(AND(StuData!$C15&gt;8,StuData!$C15&lt;11,StuData!$J15="GEN"),200,IF(AND(StuData!$C15&gt;=11,StuData!$J15="GEN"),300,IF(AND(StuData!$C15&gt;8,StuData!$C15&lt;11,StuData!$J15&lt;&gt;"GEN"),100,IF(AND(StuData!$C15&gt;=11,StuData!$J15&lt;&gt;"GEN"),150,"")))))</f>
        <v/>
      </c>
      <c r="L15" s="89" t="str">
        <f>IF(StuData!$F15="","",IF(AND(StuData!$C15&gt;8,StuData!$C15&lt;11),50,""))</f>
        <v/>
      </c>
      <c r="M15" s="89" t="str">
        <f>IF(StuData!$F15="","",IF(AND(StuData!$C15&gt;=11,'School Fees'!$L$3="Yes"),100,""))</f>
        <v/>
      </c>
      <c r="N15" s="89" t="str">
        <f>IF(StuData!$F15="","",IF(AND(StuData!$C15&gt;8,StuData!$H15="F"),5,IF(StuData!$C15&lt;9,"",10)))</f>
        <v/>
      </c>
      <c r="O15" s="89" t="str">
        <f>IF(StuData!$F15="","",IF(StuData!$C15&gt;8,5,""))</f>
        <v/>
      </c>
      <c r="P15" s="89" t="str">
        <f>IF(StuData!$C15=9,'School Fees'!$K$6,IF(StuData!$C15=10,'School Fees'!$K$7,IF(StuData!$C15=11,'School Fees'!$K$8,IF(StuData!$C15=12,'School Fees'!$K$9,""))))</f>
        <v/>
      </c>
      <c r="Q15" s="89"/>
      <c r="R15" s="89"/>
      <c r="S15" s="89" t="str">
        <f>IF(SUM(StuData!$K15:$R15)=0,"",SUM(StuData!$K15:$R15))</f>
        <v/>
      </c>
      <c r="T15" s="92"/>
      <c r="U15" s="89"/>
      <c r="V15" s="23"/>
      <c r="W15" s="23"/>
    </row>
    <row r="16">
      <c r="A16" s="23"/>
      <c r="B16" s="89" t="str">
        <f t="shared" si="1"/>
        <v>13</v>
      </c>
      <c r="C16" s="89" t="str">
        <f>IF('Student Record'!A14="","",'Student Record'!A14)</f>
        <v>3</v>
      </c>
      <c r="D16" s="89" t="str">
        <f>IF('Student Record'!B14="","",'Student Record'!B14)</f>
        <v>A</v>
      </c>
      <c r="E16" s="89" t="str">
        <f>IF('Student Record'!C14="","",'Student Record'!C14)</f>
        <v>431</v>
      </c>
      <c r="F16" s="90" t="str">
        <f>IF('Student Record'!E14="","",'Student Record'!E14)</f>
        <v>PRIYANSHU</v>
      </c>
      <c r="G16" s="90" t="str">
        <f>IF('Student Record'!G14="","",'Student Record'!G14)</f>
        <v>BALDEV RAM</v>
      </c>
      <c r="H16" s="89" t="str">
        <f>IF('Student Record'!I14="","",'Student Record'!I14)</f>
        <v>M</v>
      </c>
      <c r="I16" s="91" t="str">
        <f>IF('Student Record'!J14="","",'Student Record'!J14)</f>
        <v>7/14/2013</v>
      </c>
      <c r="J16" s="89" t="str">
        <f>IF('Student Record'!O14="","",'Student Record'!O14)</f>
        <v>OBC</v>
      </c>
      <c r="K16" s="89" t="str">
        <f>IF(StuData!$F16="","",IF(AND(StuData!$C16&gt;8,StuData!$C16&lt;11,StuData!$J16="GEN"),200,IF(AND(StuData!$C16&gt;=11,StuData!$J16="GEN"),300,IF(AND(StuData!$C16&gt;8,StuData!$C16&lt;11,StuData!$J16&lt;&gt;"GEN"),100,IF(AND(StuData!$C16&gt;=11,StuData!$J16&lt;&gt;"GEN"),150,"")))))</f>
        <v/>
      </c>
      <c r="L16" s="89" t="str">
        <f>IF(StuData!$F16="","",IF(AND(StuData!$C16&gt;8,StuData!$C16&lt;11),50,""))</f>
        <v/>
      </c>
      <c r="M16" s="89" t="str">
        <f>IF(StuData!$F16="","",IF(AND(StuData!$C16&gt;=11,'School Fees'!$L$3="Yes"),100,""))</f>
        <v/>
      </c>
      <c r="N16" s="89" t="str">
        <f>IF(StuData!$F16="","",IF(AND(StuData!$C16&gt;8,StuData!$H16="F"),5,IF(StuData!$C16&lt;9,"",10)))</f>
        <v/>
      </c>
      <c r="O16" s="89" t="str">
        <f>IF(StuData!$F16="","",IF(StuData!$C16&gt;8,5,""))</f>
        <v/>
      </c>
      <c r="P16" s="89" t="str">
        <f>IF(StuData!$C16=9,'School Fees'!$K$6,IF(StuData!$C16=10,'School Fees'!$K$7,IF(StuData!$C16=11,'School Fees'!$K$8,IF(StuData!$C16=12,'School Fees'!$K$9,""))))</f>
        <v/>
      </c>
      <c r="Q16" s="89"/>
      <c r="R16" s="89"/>
      <c r="S16" s="89" t="str">
        <f>IF(SUM(StuData!$K16:$R16)=0,"",SUM(StuData!$K16:$R16))</f>
        <v/>
      </c>
      <c r="T16" s="92"/>
      <c r="U16" s="89"/>
      <c r="V16" s="23"/>
      <c r="W16" s="23"/>
    </row>
    <row r="17">
      <c r="A17" s="23"/>
      <c r="B17" s="89" t="str">
        <f t="shared" si="1"/>
        <v>14</v>
      </c>
      <c r="C17" s="89" t="str">
        <f>IF('Student Record'!A15="","",'Student Record'!A15)</f>
        <v>3</v>
      </c>
      <c r="D17" s="89" t="str">
        <f>IF('Student Record'!B15="","",'Student Record'!B15)</f>
        <v>A</v>
      </c>
      <c r="E17" s="89" t="str">
        <f>IF('Student Record'!C15="","",'Student Record'!C15)</f>
        <v>537</v>
      </c>
      <c r="F17" s="90" t="str">
        <f>IF('Student Record'!E15="","",'Student Record'!E15)</f>
        <v>Teena Rajpurohit</v>
      </c>
      <c r="G17" s="90" t="str">
        <f>IF('Student Record'!G15="","",'Student Record'!G15)</f>
        <v>Om Singh</v>
      </c>
      <c r="H17" s="89" t="str">
        <f>IF('Student Record'!I15="","",'Student Record'!I15)</f>
        <v>F</v>
      </c>
      <c r="I17" s="91" t="str">
        <f>IF('Student Record'!J15="","",'Student Record'!J15)</f>
        <v>10/14/2012</v>
      </c>
      <c r="J17" s="89" t="str">
        <f>IF('Student Record'!O15="","",'Student Record'!O15)</f>
        <v>GEN</v>
      </c>
      <c r="K17" s="89" t="str">
        <f>IF(StuData!$F17="","",IF(AND(StuData!$C17&gt;8,StuData!$C17&lt;11,StuData!$J17="GEN"),200,IF(AND(StuData!$C17&gt;=11,StuData!$J17="GEN"),300,IF(AND(StuData!$C17&gt;8,StuData!$C17&lt;11,StuData!$J17&lt;&gt;"GEN"),100,IF(AND(StuData!$C17&gt;=11,StuData!$J17&lt;&gt;"GEN"),150,"")))))</f>
        <v/>
      </c>
      <c r="L17" s="89" t="str">
        <f>IF(StuData!$F17="","",IF(AND(StuData!$C17&gt;8,StuData!$C17&lt;11),50,""))</f>
        <v/>
      </c>
      <c r="M17" s="89" t="str">
        <f>IF(StuData!$F17="","",IF(AND(StuData!$C17&gt;=11,'School Fees'!$L$3="Yes"),100,""))</f>
        <v/>
      </c>
      <c r="N17" s="89" t="str">
        <f>IF(StuData!$F17="","",IF(AND(StuData!$C17&gt;8,StuData!$H17="F"),5,IF(StuData!$C17&lt;9,"",10)))</f>
        <v/>
      </c>
      <c r="O17" s="89" t="str">
        <f>IF(StuData!$F17="","",IF(StuData!$C17&gt;8,5,""))</f>
        <v/>
      </c>
      <c r="P17" s="89" t="str">
        <f>IF(StuData!$C17=9,'School Fees'!$K$6,IF(StuData!$C17=10,'School Fees'!$K$7,IF(StuData!$C17=11,'School Fees'!$K$8,IF(StuData!$C17=12,'School Fees'!$K$9,""))))</f>
        <v/>
      </c>
      <c r="Q17" s="89"/>
      <c r="R17" s="89"/>
      <c r="S17" s="89" t="str">
        <f>IF(SUM(StuData!$K17:$R17)=0,"",SUM(StuData!$K17:$R17))</f>
        <v/>
      </c>
      <c r="T17" s="92"/>
      <c r="U17" s="89"/>
      <c r="V17" s="23"/>
      <c r="W17" s="23"/>
    </row>
    <row r="18">
      <c r="A18" s="23"/>
      <c r="B18" s="89" t="str">
        <f t="shared" si="1"/>
        <v>15</v>
      </c>
      <c r="C18" s="89" t="str">
        <f>IF('Student Record'!A16="","",'Student Record'!A16)</f>
        <v>4</v>
      </c>
      <c r="D18" s="89" t="str">
        <f>IF('Student Record'!B16="","",'Student Record'!B16)</f>
        <v>A</v>
      </c>
      <c r="E18" s="89" t="str">
        <f>IF('Student Record'!C16="","",'Student Record'!C16)</f>
        <v>331</v>
      </c>
      <c r="F18" s="90" t="str">
        <f>IF('Student Record'!E16="","",'Student Record'!E16)</f>
        <v>HIMANSHU DUSTAWA</v>
      </c>
      <c r="G18" s="90" t="str">
        <f>IF('Student Record'!G16="","",'Student Record'!G16)</f>
        <v>ONKAR LAL</v>
      </c>
      <c r="H18" s="89" t="str">
        <f>IF('Student Record'!I16="","",'Student Record'!I16)</f>
        <v>M</v>
      </c>
      <c r="I18" s="91" t="str">
        <f>IF('Student Record'!J16="","",'Student Record'!J16)</f>
        <v>11/20/2012</v>
      </c>
      <c r="J18" s="89" t="str">
        <f>IF('Student Record'!O16="","",'Student Record'!O16)</f>
        <v>SC</v>
      </c>
      <c r="K18" s="89" t="str">
        <f>IF(StuData!$F18="","",IF(AND(StuData!$C18&gt;8,StuData!$C18&lt;11,StuData!$J18="GEN"),200,IF(AND(StuData!$C18&gt;=11,StuData!$J18="GEN"),300,IF(AND(StuData!$C18&gt;8,StuData!$C18&lt;11,StuData!$J18&lt;&gt;"GEN"),100,IF(AND(StuData!$C18&gt;=11,StuData!$J18&lt;&gt;"GEN"),150,"")))))</f>
        <v/>
      </c>
      <c r="L18" s="89" t="str">
        <f>IF(StuData!$F18="","",IF(AND(StuData!$C18&gt;8,StuData!$C18&lt;11),50,""))</f>
        <v/>
      </c>
      <c r="M18" s="89" t="str">
        <f>IF(StuData!$F18="","",IF(AND(StuData!$C18&gt;=11,'School Fees'!$L$3="Yes"),100,""))</f>
        <v/>
      </c>
      <c r="N18" s="89" t="str">
        <f>IF(StuData!$F18="","",IF(AND(StuData!$C18&gt;8,StuData!$H18="F"),5,IF(StuData!$C18&lt;9,"",10)))</f>
        <v/>
      </c>
      <c r="O18" s="89" t="str">
        <f>IF(StuData!$F18="","",IF(StuData!$C18&gt;8,5,""))</f>
        <v/>
      </c>
      <c r="P18" s="89" t="str">
        <f>IF(StuData!$C18=9,'School Fees'!$K$6,IF(StuData!$C18=10,'School Fees'!$K$7,IF(StuData!$C18=11,'School Fees'!$K$8,IF(StuData!$C18=12,'School Fees'!$K$9,""))))</f>
        <v/>
      </c>
      <c r="Q18" s="89"/>
      <c r="R18" s="89"/>
      <c r="S18" s="89" t="str">
        <f>IF(SUM(StuData!$K18:$R18)=0,"",SUM(StuData!$K18:$R18))</f>
        <v/>
      </c>
      <c r="T18" s="92"/>
      <c r="U18" s="89"/>
      <c r="V18" s="23"/>
      <c r="W18" s="23"/>
    </row>
    <row r="19">
      <c r="A19" s="23"/>
      <c r="B19" s="89" t="str">
        <f t="shared" si="1"/>
        <v>16</v>
      </c>
      <c r="C19" s="89" t="str">
        <f>IF('Student Record'!A17="","",'Student Record'!A17)</f>
        <v>4</v>
      </c>
      <c r="D19" s="89" t="str">
        <f>IF('Student Record'!B17="","",'Student Record'!B17)</f>
        <v>A</v>
      </c>
      <c r="E19" s="89" t="str">
        <f>IF('Student Record'!C17="","",'Student Record'!C17)</f>
        <v>523</v>
      </c>
      <c r="F19" s="90" t="str">
        <f>IF('Student Record'!E17="","",'Student Record'!E17)</f>
        <v>Krishan</v>
      </c>
      <c r="G19" s="90" t="str">
        <f>IF('Student Record'!G17="","",'Student Record'!G17)</f>
        <v>Kumbha Ram</v>
      </c>
      <c r="H19" s="89" t="str">
        <f>IF('Student Record'!I17="","",'Student Record'!I17)</f>
        <v>M</v>
      </c>
      <c r="I19" s="91" t="str">
        <f>IF('Student Record'!J17="","",'Student Record'!J17)</f>
        <v>8/27/2011</v>
      </c>
      <c r="J19" s="89" t="str">
        <f>IF('Student Record'!O17="","",'Student Record'!O17)</f>
        <v>SC</v>
      </c>
      <c r="K19" s="89" t="str">
        <f>IF(StuData!$F19="","",IF(AND(StuData!$C19&gt;8,StuData!$C19&lt;11,StuData!$J19="GEN"),200,IF(AND(StuData!$C19&gt;=11,StuData!$J19="GEN"),300,IF(AND(StuData!$C19&gt;8,StuData!$C19&lt;11,StuData!$J19&lt;&gt;"GEN"),100,IF(AND(StuData!$C19&gt;=11,StuData!$J19&lt;&gt;"GEN"),150,"")))))</f>
        <v/>
      </c>
      <c r="L19" s="89" t="str">
        <f>IF(StuData!$F19="","",IF(AND(StuData!$C19&gt;8,StuData!$C19&lt;11),50,""))</f>
        <v/>
      </c>
      <c r="M19" s="89" t="str">
        <f>IF(StuData!$F19="","",IF(AND(StuData!$C19&gt;=11,'School Fees'!$L$3="Yes"),100,""))</f>
        <v/>
      </c>
      <c r="N19" s="89" t="str">
        <f>IF(StuData!$F19="","",IF(AND(StuData!$C19&gt;8,StuData!$H19="F"),5,IF(StuData!$C19&lt;9,"",10)))</f>
        <v/>
      </c>
      <c r="O19" s="89" t="str">
        <f>IF(StuData!$F19="","",IF(StuData!$C19&gt;8,5,""))</f>
        <v/>
      </c>
      <c r="P19" s="89" t="str">
        <f>IF(StuData!$C19=9,'School Fees'!$K$6,IF(StuData!$C19=10,'School Fees'!$K$7,IF(StuData!$C19=11,'School Fees'!$K$8,IF(StuData!$C19=12,'School Fees'!$K$9,""))))</f>
        <v/>
      </c>
      <c r="Q19" s="89"/>
      <c r="R19" s="89"/>
      <c r="S19" s="89" t="str">
        <f>IF(SUM(StuData!$K19:$R19)=0,"",SUM(StuData!$K19:$R19))</f>
        <v/>
      </c>
      <c r="T19" s="92"/>
      <c r="U19" s="89"/>
      <c r="V19" s="23"/>
      <c r="W19" s="23"/>
    </row>
    <row r="20">
      <c r="A20" s="23"/>
      <c r="B20" s="89" t="str">
        <f t="shared" si="1"/>
        <v>17</v>
      </c>
      <c r="C20" s="89" t="str">
        <f>IF('Student Record'!A18="","",'Student Record'!A18)</f>
        <v>4</v>
      </c>
      <c r="D20" s="89" t="str">
        <f>IF('Student Record'!B18="","",'Student Record'!B18)</f>
        <v>A</v>
      </c>
      <c r="E20" s="89" t="str">
        <f>IF('Student Record'!C18="","",'Student Record'!C18)</f>
        <v>509</v>
      </c>
      <c r="F20" s="90" t="str">
        <f>IF('Student Record'!E18="","",'Student Record'!E18)</f>
        <v>Mohit Singh</v>
      </c>
      <c r="G20" s="90" t="str">
        <f>IF('Student Record'!G18="","",'Student Record'!G18)</f>
        <v>Rajendra Singh</v>
      </c>
      <c r="H20" s="89" t="str">
        <f>IF('Student Record'!I18="","",'Student Record'!I18)</f>
        <v>M</v>
      </c>
      <c r="I20" s="91" t="str">
        <f>IF('Student Record'!J18="","",'Student Record'!J18)</f>
        <v>5/2/2012</v>
      </c>
      <c r="J20" s="89" t="str">
        <f>IF('Student Record'!O18="","",'Student Record'!O18)</f>
        <v>GEN</v>
      </c>
      <c r="K20" s="89" t="str">
        <f>IF(StuData!$F20="","",IF(AND(StuData!$C20&gt;8,StuData!$C20&lt;11,StuData!$J20="GEN"),200,IF(AND(StuData!$C20&gt;=11,StuData!$J20="GEN"),300,IF(AND(StuData!$C20&gt;8,StuData!$C20&lt;11,StuData!$J20&lt;&gt;"GEN"),100,IF(AND(StuData!$C20&gt;=11,StuData!$J20&lt;&gt;"GEN"),150,"")))))</f>
        <v/>
      </c>
      <c r="L20" s="89" t="str">
        <f>IF(StuData!$F20="","",IF(AND(StuData!$C20&gt;8,StuData!$C20&lt;11),50,""))</f>
        <v/>
      </c>
      <c r="M20" s="89" t="str">
        <f>IF(StuData!$F20="","",IF(AND(StuData!$C20&gt;=11,'School Fees'!$L$3="Yes"),100,""))</f>
        <v/>
      </c>
      <c r="N20" s="89" t="str">
        <f>IF(StuData!$F20="","",IF(AND(StuData!$C20&gt;8,StuData!$H20="F"),5,IF(StuData!$C20&lt;9,"",10)))</f>
        <v/>
      </c>
      <c r="O20" s="89" t="str">
        <f>IF(StuData!$F20="","",IF(StuData!$C20&gt;8,5,""))</f>
        <v/>
      </c>
      <c r="P20" s="89" t="str">
        <f>IF(StuData!$C20=9,'School Fees'!$K$6,IF(StuData!$C20=10,'School Fees'!$K$7,IF(StuData!$C20=11,'School Fees'!$K$8,IF(StuData!$C20=12,'School Fees'!$K$9,""))))</f>
        <v/>
      </c>
      <c r="Q20" s="89"/>
      <c r="R20" s="89"/>
      <c r="S20" s="89" t="str">
        <f>IF(SUM(StuData!$K20:$R20)=0,"",SUM(StuData!$K20:$R20))</f>
        <v/>
      </c>
      <c r="T20" s="92"/>
      <c r="U20" s="89"/>
      <c r="V20" s="23"/>
      <c r="W20" s="23"/>
    </row>
    <row r="21" ht="15.75" customHeight="1">
      <c r="A21" s="23"/>
      <c r="B21" s="89" t="str">
        <f t="shared" si="1"/>
        <v>18</v>
      </c>
      <c r="C21" s="89" t="str">
        <f>IF('Student Record'!A19="","",'Student Record'!A19)</f>
        <v>4</v>
      </c>
      <c r="D21" s="89" t="str">
        <f>IF('Student Record'!B19="","",'Student Record'!B19)</f>
        <v>A</v>
      </c>
      <c r="E21" s="89" t="str">
        <f>IF('Student Record'!C19="","",'Student Record'!C19)</f>
        <v>368</v>
      </c>
      <c r="F21" s="90" t="str">
        <f>IF('Student Record'!E19="","",'Student Record'!E19)</f>
        <v>MONIKA</v>
      </c>
      <c r="G21" s="90" t="str">
        <f>IF('Student Record'!G19="","",'Student Record'!G19)</f>
        <v>KUMBHA RAM</v>
      </c>
      <c r="H21" s="89" t="str">
        <f>IF('Student Record'!I19="","",'Student Record'!I19)</f>
        <v>F</v>
      </c>
      <c r="I21" s="91" t="str">
        <f>IF('Student Record'!J19="","",'Student Record'!J19)</f>
        <v>10/26/2012</v>
      </c>
      <c r="J21" s="89" t="str">
        <f>IF('Student Record'!O19="","",'Student Record'!O19)</f>
        <v>SC</v>
      </c>
      <c r="K21" s="89" t="str">
        <f>IF(StuData!$F21="","",IF(AND(StuData!$C21&gt;8,StuData!$C21&lt;11,StuData!$J21="GEN"),200,IF(AND(StuData!$C21&gt;=11,StuData!$J21="GEN"),300,IF(AND(StuData!$C21&gt;8,StuData!$C21&lt;11,StuData!$J21&lt;&gt;"GEN"),100,IF(AND(StuData!$C21&gt;=11,StuData!$J21&lt;&gt;"GEN"),150,"")))))</f>
        <v/>
      </c>
      <c r="L21" s="89" t="str">
        <f>IF(StuData!$F21="","",IF(AND(StuData!$C21&gt;8,StuData!$C21&lt;11),50,""))</f>
        <v/>
      </c>
      <c r="M21" s="89" t="str">
        <f>IF(StuData!$F21="","",IF(AND(StuData!$C21&gt;=11,'School Fees'!$L$3="Yes"),100,""))</f>
        <v/>
      </c>
      <c r="N21" s="89" t="str">
        <f>IF(StuData!$F21="","",IF(AND(StuData!$C21&gt;8,StuData!$H21="F"),5,IF(StuData!$C21&lt;9,"",10)))</f>
        <v/>
      </c>
      <c r="O21" s="89" t="str">
        <f>IF(StuData!$F21="","",IF(StuData!$C21&gt;8,5,""))</f>
        <v/>
      </c>
      <c r="P21" s="89" t="str">
        <f>IF(StuData!$C21=9,'School Fees'!$K$6,IF(StuData!$C21=10,'School Fees'!$K$7,IF(StuData!$C21=11,'School Fees'!$K$8,IF(StuData!$C21=12,'School Fees'!$K$9,""))))</f>
        <v/>
      </c>
      <c r="Q21" s="89"/>
      <c r="R21" s="89"/>
      <c r="S21" s="89" t="str">
        <f>IF(SUM(StuData!$K21:$R21)=0,"",SUM(StuData!$K21:$R21))</f>
        <v/>
      </c>
      <c r="T21" s="92"/>
      <c r="U21" s="89"/>
      <c r="V21" s="23"/>
      <c r="W21" s="23"/>
    </row>
    <row r="22" ht="15.75" customHeight="1">
      <c r="A22" s="23"/>
      <c r="B22" s="89" t="str">
        <f t="shared" si="1"/>
        <v>19</v>
      </c>
      <c r="C22" s="89" t="str">
        <f>IF('Student Record'!A20="","",'Student Record'!A20)</f>
        <v>4</v>
      </c>
      <c r="D22" s="89" t="str">
        <f>IF('Student Record'!B20="","",'Student Record'!B20)</f>
        <v>A</v>
      </c>
      <c r="E22" s="89" t="str">
        <f>IF('Student Record'!C20="","",'Student Record'!C20)</f>
        <v>546</v>
      </c>
      <c r="F22" s="90" t="str">
        <f>IF('Student Record'!E20="","",'Student Record'!E20)</f>
        <v>MONIKA</v>
      </c>
      <c r="G22" s="90" t="str">
        <f>IF('Student Record'!G20="","",'Student Record'!G20)</f>
        <v>NEMARAM</v>
      </c>
      <c r="H22" s="89" t="str">
        <f>IF('Student Record'!I20="","",'Student Record'!I20)</f>
        <v>F</v>
      </c>
      <c r="I22" s="91" t="str">
        <f>IF('Student Record'!J20="","",'Student Record'!J20)</f>
        <v>1/1/2011</v>
      </c>
      <c r="J22" s="89" t="str">
        <f>IF('Student Record'!O20="","",'Student Record'!O20)</f>
        <v>SC</v>
      </c>
      <c r="K22" s="89" t="str">
        <f>IF(StuData!$F22="","",IF(AND(StuData!$C22&gt;8,StuData!$C22&lt;11,StuData!$J22="GEN"),200,IF(AND(StuData!$C22&gt;=11,StuData!$J22="GEN"),300,IF(AND(StuData!$C22&gt;8,StuData!$C22&lt;11,StuData!$J22&lt;&gt;"GEN"),100,IF(AND(StuData!$C22&gt;=11,StuData!$J22&lt;&gt;"GEN"),150,"")))))</f>
        <v/>
      </c>
      <c r="L22" s="89" t="str">
        <f>IF(StuData!$F22="","",IF(AND(StuData!$C22&gt;8,StuData!$C22&lt;11),50,""))</f>
        <v/>
      </c>
      <c r="M22" s="89" t="str">
        <f>IF(StuData!$F22="","",IF(AND(StuData!$C22&gt;=11,'School Fees'!$L$3="Yes"),100,""))</f>
        <v/>
      </c>
      <c r="N22" s="89" t="str">
        <f>IF(StuData!$F22="","",IF(AND(StuData!$C22&gt;8,StuData!$H22="F"),5,IF(StuData!$C22&lt;9,"",10)))</f>
        <v/>
      </c>
      <c r="O22" s="89" t="str">
        <f>IF(StuData!$F22="","",IF(StuData!$C22&gt;8,5,""))</f>
        <v/>
      </c>
      <c r="P22" s="89" t="str">
        <f>IF(StuData!$C22=9,'School Fees'!$K$6,IF(StuData!$C22=10,'School Fees'!$K$7,IF(StuData!$C22=11,'School Fees'!$K$8,IF(StuData!$C22=12,'School Fees'!$K$9,""))))</f>
        <v/>
      </c>
      <c r="Q22" s="89"/>
      <c r="R22" s="89"/>
      <c r="S22" s="89" t="str">
        <f>IF(SUM(StuData!$K22:$R22)=0,"",SUM(StuData!$K22:$R22))</f>
        <v/>
      </c>
      <c r="T22" s="92"/>
      <c r="U22" s="89"/>
      <c r="V22" s="23"/>
      <c r="W22" s="23"/>
    </row>
    <row r="23" ht="15.75" customHeight="1">
      <c r="A23" s="23"/>
      <c r="B23" s="89" t="str">
        <f t="shared" si="1"/>
        <v>20</v>
      </c>
      <c r="C23" s="89" t="str">
        <f>IF('Student Record'!A21="","",'Student Record'!A21)</f>
        <v>4</v>
      </c>
      <c r="D23" s="89" t="str">
        <f>IF('Student Record'!B21="","",'Student Record'!B21)</f>
        <v>A</v>
      </c>
      <c r="E23" s="89" t="str">
        <f>IF('Student Record'!C21="","",'Student Record'!C21)</f>
        <v>341</v>
      </c>
      <c r="F23" s="90" t="str">
        <f>IF('Student Record'!E21="","",'Student Record'!E21)</f>
        <v>MONU KANWAR</v>
      </c>
      <c r="G23" s="90" t="str">
        <f>IF('Student Record'!G21="","",'Student Record'!G21)</f>
        <v>DILIP SINGH</v>
      </c>
      <c r="H23" s="89" t="str">
        <f>IF('Student Record'!I21="","",'Student Record'!I21)</f>
        <v>F</v>
      </c>
      <c r="I23" s="91" t="str">
        <f>IF('Student Record'!J21="","",'Student Record'!J21)</f>
        <v>10/2/2013</v>
      </c>
      <c r="J23" s="89" t="str">
        <f>IF('Student Record'!O21="","",'Student Record'!O21)</f>
        <v>GEN</v>
      </c>
      <c r="K23" s="89" t="str">
        <f>IF(StuData!$F23="","",IF(AND(StuData!$C23&gt;8,StuData!$C23&lt;11,StuData!$J23="GEN"),200,IF(AND(StuData!$C23&gt;=11,StuData!$J23="GEN"),300,IF(AND(StuData!$C23&gt;8,StuData!$C23&lt;11,StuData!$J23&lt;&gt;"GEN"),100,IF(AND(StuData!$C23&gt;=11,StuData!$J23&lt;&gt;"GEN"),150,"")))))</f>
        <v/>
      </c>
      <c r="L23" s="89" t="str">
        <f>IF(StuData!$F23="","",IF(AND(StuData!$C23&gt;8,StuData!$C23&lt;11),50,""))</f>
        <v/>
      </c>
      <c r="M23" s="89" t="str">
        <f>IF(StuData!$F23="","",IF(AND(StuData!$C23&gt;=11,'School Fees'!$L$3="Yes"),100,""))</f>
        <v/>
      </c>
      <c r="N23" s="89" t="str">
        <f>IF(StuData!$F23="","",IF(AND(StuData!$C23&gt;8,StuData!$H23="F"),5,IF(StuData!$C23&lt;9,"",10)))</f>
        <v/>
      </c>
      <c r="O23" s="89" t="str">
        <f>IF(StuData!$F23="","",IF(StuData!$C23&gt;8,5,""))</f>
        <v/>
      </c>
      <c r="P23" s="89" t="str">
        <f>IF(StuData!$C23=9,'School Fees'!$K$6,IF(StuData!$C23=10,'School Fees'!$K$7,IF(StuData!$C23=11,'School Fees'!$K$8,IF(StuData!$C23=12,'School Fees'!$K$9,""))))</f>
        <v/>
      </c>
      <c r="Q23" s="89"/>
      <c r="R23" s="89"/>
      <c r="S23" s="89" t="str">
        <f>IF(SUM(StuData!$K23:$R23)=0,"",SUM(StuData!$K23:$R23))</f>
        <v/>
      </c>
      <c r="T23" s="92"/>
      <c r="U23" s="89"/>
      <c r="V23" s="23"/>
      <c r="W23" s="23"/>
    </row>
    <row r="24" ht="15.75" customHeight="1">
      <c r="A24" s="23"/>
      <c r="B24" s="89" t="str">
        <f t="shared" si="1"/>
        <v>21</v>
      </c>
      <c r="C24" s="89" t="str">
        <f>IF('Student Record'!A22="","",'Student Record'!A22)</f>
        <v>4</v>
      </c>
      <c r="D24" s="89" t="str">
        <f>IF('Student Record'!B22="","",'Student Record'!B22)</f>
        <v>A</v>
      </c>
      <c r="E24" s="89" t="str">
        <f>IF('Student Record'!C22="","",'Student Record'!C22)</f>
        <v>356</v>
      </c>
      <c r="F24" s="90" t="str">
        <f>IF('Student Record'!E22="","",'Student Record'!E22)</f>
        <v>PUSHPENDRA JANGID</v>
      </c>
      <c r="G24" s="90" t="str">
        <f>IF('Student Record'!G22="","",'Student Record'!G22)</f>
        <v>SURESH KUMAR JANGID</v>
      </c>
      <c r="H24" s="89" t="str">
        <f>IF('Student Record'!I22="","",'Student Record'!I22)</f>
        <v>M</v>
      </c>
      <c r="I24" s="91" t="str">
        <f>IF('Student Record'!J22="","",'Student Record'!J22)</f>
        <v>3/27/2013</v>
      </c>
      <c r="J24" s="89" t="str">
        <f>IF('Student Record'!O22="","",'Student Record'!O22)</f>
        <v>OBC</v>
      </c>
      <c r="K24" s="89" t="str">
        <f>IF(StuData!$F24="","",IF(AND(StuData!$C24&gt;8,StuData!$C24&lt;11,StuData!$J24="GEN"),200,IF(AND(StuData!$C24&gt;=11,StuData!$J24="GEN"),300,IF(AND(StuData!$C24&gt;8,StuData!$C24&lt;11,StuData!$J24&lt;&gt;"GEN"),100,IF(AND(StuData!$C24&gt;=11,StuData!$J24&lt;&gt;"GEN"),150,"")))))</f>
        <v/>
      </c>
      <c r="L24" s="89" t="str">
        <f>IF(StuData!$F24="","",IF(AND(StuData!$C24&gt;8,StuData!$C24&lt;11),50,""))</f>
        <v/>
      </c>
      <c r="M24" s="89" t="str">
        <f>IF(StuData!$F24="","",IF(AND(StuData!$C24&gt;=11,'School Fees'!$L$3="Yes"),100,""))</f>
        <v/>
      </c>
      <c r="N24" s="89" t="str">
        <f>IF(StuData!$F24="","",IF(AND(StuData!$C24&gt;8,StuData!$H24="F"),5,IF(StuData!$C24&lt;9,"",10)))</f>
        <v/>
      </c>
      <c r="O24" s="89" t="str">
        <f>IF(StuData!$F24="","",IF(StuData!$C24&gt;8,5,""))</f>
        <v/>
      </c>
      <c r="P24" s="89" t="str">
        <f>IF(StuData!$C24=9,'School Fees'!$K$6,IF(StuData!$C24=10,'School Fees'!$K$7,IF(StuData!$C24=11,'School Fees'!$K$8,IF(StuData!$C24=12,'School Fees'!$K$9,""))))</f>
        <v/>
      </c>
      <c r="Q24" s="89"/>
      <c r="R24" s="89"/>
      <c r="S24" s="89" t="str">
        <f>IF(SUM(StuData!$K24:$R24)=0,"",SUM(StuData!$K24:$R24))</f>
        <v/>
      </c>
      <c r="T24" s="92"/>
      <c r="U24" s="89"/>
      <c r="V24" s="23"/>
      <c r="W24" s="23"/>
    </row>
    <row r="25" ht="15.75" customHeight="1">
      <c r="A25" s="23"/>
      <c r="B25" s="89" t="str">
        <f t="shared" si="1"/>
        <v>22</v>
      </c>
      <c r="C25" s="89" t="str">
        <f>IF('Student Record'!A23="","",'Student Record'!A23)</f>
        <v>4</v>
      </c>
      <c r="D25" s="89" t="str">
        <f>IF('Student Record'!B23="","",'Student Record'!B23)</f>
        <v>A</v>
      </c>
      <c r="E25" s="89" t="str">
        <f>IF('Student Record'!C23="","",'Student Record'!C23)</f>
        <v>348</v>
      </c>
      <c r="F25" s="90" t="str">
        <f>IF('Student Record'!E23="","",'Student Record'!E23)</f>
        <v>RITU KANWAR</v>
      </c>
      <c r="G25" s="90" t="str">
        <f>IF('Student Record'!G23="","",'Student Record'!G23)</f>
        <v>RAJENDRA SINGH</v>
      </c>
      <c r="H25" s="89" t="str">
        <f>IF('Student Record'!I23="","",'Student Record'!I23)</f>
        <v>F</v>
      </c>
      <c r="I25" s="91" t="str">
        <f>IF('Student Record'!J23="","",'Student Record'!J23)</f>
        <v>1/1/2012</v>
      </c>
      <c r="J25" s="89" t="str">
        <f>IF('Student Record'!O23="","",'Student Record'!O23)</f>
        <v>GEN</v>
      </c>
      <c r="K25" s="89" t="str">
        <f>IF(StuData!$F25="","",IF(AND(StuData!$C25&gt;8,StuData!$C25&lt;11,StuData!$J25="GEN"),200,IF(AND(StuData!$C25&gt;=11,StuData!$J25="GEN"),300,IF(AND(StuData!$C25&gt;8,StuData!$C25&lt;11,StuData!$J25&lt;&gt;"GEN"),100,IF(AND(StuData!$C25&gt;=11,StuData!$J25&lt;&gt;"GEN"),150,"")))))</f>
        <v/>
      </c>
      <c r="L25" s="89" t="str">
        <f>IF(StuData!$F25="","",IF(AND(StuData!$C25&gt;8,StuData!$C25&lt;11),50,""))</f>
        <v/>
      </c>
      <c r="M25" s="89" t="str">
        <f>IF(StuData!$F25="","",IF(AND(StuData!$C25&gt;=11,'School Fees'!$L$3="Yes"),100,""))</f>
        <v/>
      </c>
      <c r="N25" s="89" t="str">
        <f>IF(StuData!$F25="","",IF(AND(StuData!$C25&gt;8,StuData!$H25="F"),5,IF(StuData!$C25&lt;9,"",10)))</f>
        <v/>
      </c>
      <c r="O25" s="89" t="str">
        <f>IF(StuData!$F25="","",IF(StuData!$C25&gt;8,5,""))</f>
        <v/>
      </c>
      <c r="P25" s="89" t="str">
        <f>IF(StuData!$C25=9,'School Fees'!$K$6,IF(StuData!$C25=10,'School Fees'!$K$7,IF(StuData!$C25=11,'School Fees'!$K$8,IF(StuData!$C25=12,'School Fees'!$K$9,""))))</f>
        <v/>
      </c>
      <c r="Q25" s="89"/>
      <c r="R25" s="89"/>
      <c r="S25" s="89" t="str">
        <f>IF(SUM(StuData!$K25:$R25)=0,"",SUM(StuData!$K25:$R25))</f>
        <v/>
      </c>
      <c r="T25" s="92"/>
      <c r="U25" s="89"/>
      <c r="V25" s="23"/>
      <c r="W25" s="23"/>
    </row>
    <row r="26" ht="15.75" customHeight="1">
      <c r="A26" s="23"/>
      <c r="B26" s="89" t="str">
        <f t="shared" si="1"/>
        <v>23</v>
      </c>
      <c r="C26" s="89" t="str">
        <f>IF('Student Record'!A24="","",'Student Record'!A24)</f>
        <v>4</v>
      </c>
      <c r="D26" s="89" t="str">
        <f>IF('Student Record'!B24="","",'Student Record'!B24)</f>
        <v>A</v>
      </c>
      <c r="E26" s="89" t="str">
        <f>IF('Student Record'!C24="","",'Student Record'!C24)</f>
        <v>342</v>
      </c>
      <c r="F26" s="90" t="str">
        <f>IF('Student Record'!E24="","",'Student Record'!E24)</f>
        <v>VASU KANWAR</v>
      </c>
      <c r="G26" s="90" t="str">
        <f>IF('Student Record'!G24="","",'Student Record'!G24)</f>
        <v>RAM SINGH</v>
      </c>
      <c r="H26" s="89" t="str">
        <f>IF('Student Record'!I24="","",'Student Record'!I24)</f>
        <v>F</v>
      </c>
      <c r="I26" s="91" t="str">
        <f>IF('Student Record'!J24="","",'Student Record'!J24)</f>
        <v>10/20/2011</v>
      </c>
      <c r="J26" s="89" t="str">
        <f>IF('Student Record'!O24="","",'Student Record'!O24)</f>
        <v>OBC</v>
      </c>
      <c r="K26" s="89" t="str">
        <f>IF(StuData!$F26="","",IF(AND(StuData!$C26&gt;8,StuData!$C26&lt;11,StuData!$J26="GEN"),200,IF(AND(StuData!$C26&gt;=11,StuData!$J26="GEN"),300,IF(AND(StuData!$C26&gt;8,StuData!$C26&lt;11,StuData!$J26&lt;&gt;"GEN"),100,IF(AND(StuData!$C26&gt;=11,StuData!$J26&lt;&gt;"GEN"),150,"")))))</f>
        <v/>
      </c>
      <c r="L26" s="89" t="str">
        <f>IF(StuData!$F26="","",IF(AND(StuData!$C26&gt;8,StuData!$C26&lt;11),50,""))</f>
        <v/>
      </c>
      <c r="M26" s="89" t="str">
        <f>IF(StuData!$F26="","",IF(AND(StuData!$C26&gt;=11,'School Fees'!$L$3="Yes"),100,""))</f>
        <v/>
      </c>
      <c r="N26" s="89" t="str">
        <f>IF(StuData!$F26="","",IF(AND(StuData!$C26&gt;8,StuData!$H26="F"),5,IF(StuData!$C26&lt;9,"",10)))</f>
        <v/>
      </c>
      <c r="O26" s="89" t="str">
        <f>IF(StuData!$F26="","",IF(StuData!$C26&gt;8,5,""))</f>
        <v/>
      </c>
      <c r="P26" s="89" t="str">
        <f>IF(StuData!$C26=9,'School Fees'!$K$6,IF(StuData!$C26=10,'School Fees'!$K$7,IF(StuData!$C26=11,'School Fees'!$K$8,IF(StuData!$C26=12,'School Fees'!$K$9,""))))</f>
        <v/>
      </c>
      <c r="Q26" s="89"/>
      <c r="R26" s="89"/>
      <c r="S26" s="89" t="str">
        <f>IF(SUM(StuData!$K26:$R26)=0,"",SUM(StuData!$K26:$R26))</f>
        <v/>
      </c>
      <c r="T26" s="92"/>
      <c r="U26" s="89"/>
      <c r="V26" s="23"/>
      <c r="W26" s="23"/>
    </row>
    <row r="27" ht="15.75" customHeight="1">
      <c r="A27" s="23"/>
      <c r="B27" s="89" t="str">
        <f t="shared" si="1"/>
        <v>24</v>
      </c>
      <c r="C27" s="89" t="str">
        <f>IF('Student Record'!A25="","",'Student Record'!A25)</f>
        <v>5</v>
      </c>
      <c r="D27" s="89" t="str">
        <f>IF('Student Record'!B25="","",'Student Record'!B25)</f>
        <v>A</v>
      </c>
      <c r="E27" s="89" t="str">
        <f>IF('Student Record'!C25="","",'Student Record'!C25)</f>
        <v>408</v>
      </c>
      <c r="F27" s="90" t="str">
        <f>IF('Student Record'!E25="","",'Student Record'!E25)</f>
        <v>CHANCHAL KANWAR</v>
      </c>
      <c r="G27" s="90" t="str">
        <f>IF('Student Record'!G25="","",'Student Record'!G25)</f>
        <v>JAYVEER SINGH</v>
      </c>
      <c r="H27" s="89" t="str">
        <f>IF('Student Record'!I25="","",'Student Record'!I25)</f>
        <v>F</v>
      </c>
      <c r="I27" s="91" t="str">
        <f>IF('Student Record'!J25="","",'Student Record'!J25)</f>
        <v>7/12/2011</v>
      </c>
      <c r="J27" s="89" t="str">
        <f>IF('Student Record'!O25="","",'Student Record'!O25)</f>
        <v>GEN</v>
      </c>
      <c r="K27" s="89" t="str">
        <f>IF(StuData!$F27="","",IF(AND(StuData!$C27&gt;8,StuData!$C27&lt;11,StuData!$J27="GEN"),200,IF(AND(StuData!$C27&gt;=11,StuData!$J27="GEN"),300,IF(AND(StuData!$C27&gt;8,StuData!$C27&lt;11,StuData!$J27&lt;&gt;"GEN"),100,IF(AND(StuData!$C27&gt;=11,StuData!$J27&lt;&gt;"GEN"),150,"")))))</f>
        <v/>
      </c>
      <c r="L27" s="89" t="str">
        <f>IF(StuData!$F27="","",IF(AND(StuData!$C27&gt;8,StuData!$C27&lt;11),50,""))</f>
        <v/>
      </c>
      <c r="M27" s="89" t="str">
        <f>IF(StuData!$F27="","",IF(AND(StuData!$C27&gt;=11,'School Fees'!$L$3="Yes"),100,""))</f>
        <v/>
      </c>
      <c r="N27" s="89" t="str">
        <f>IF(StuData!$F27="","",IF(AND(StuData!$C27&gt;8,StuData!$H27="F"),5,IF(StuData!$C27&lt;9,"",10)))</f>
        <v/>
      </c>
      <c r="O27" s="89" t="str">
        <f>IF(StuData!$F27="","",IF(StuData!$C27&gt;8,5,""))</f>
        <v/>
      </c>
      <c r="P27" s="89" t="str">
        <f>IF(StuData!$C27=9,'School Fees'!$K$6,IF(StuData!$C27=10,'School Fees'!$K$7,IF(StuData!$C27=11,'School Fees'!$K$8,IF(StuData!$C27=12,'School Fees'!$K$9,""))))</f>
        <v/>
      </c>
      <c r="Q27" s="89"/>
      <c r="R27" s="89"/>
      <c r="S27" s="89" t="str">
        <f>IF(SUM(StuData!$K27:$R27)=0,"",SUM(StuData!$K27:$R27))</f>
        <v/>
      </c>
      <c r="T27" s="92"/>
      <c r="U27" s="89"/>
      <c r="V27" s="23"/>
      <c r="W27" s="23"/>
    </row>
    <row r="28" ht="15.75" customHeight="1">
      <c r="A28" s="23"/>
      <c r="B28" s="89" t="str">
        <f t="shared" si="1"/>
        <v>25</v>
      </c>
      <c r="C28" s="89" t="str">
        <f>IF('Student Record'!A26="","",'Student Record'!A26)</f>
        <v>5</v>
      </c>
      <c r="D28" s="89" t="str">
        <f>IF('Student Record'!B26="","",'Student Record'!B26)</f>
        <v>A</v>
      </c>
      <c r="E28" s="89" t="str">
        <f>IF('Student Record'!C26="","",'Student Record'!C26)</f>
        <v>332</v>
      </c>
      <c r="F28" s="90" t="str">
        <f>IF('Student Record'!E26="","",'Student Record'!E26)</f>
        <v>DIGU KANWAR</v>
      </c>
      <c r="G28" s="90" t="str">
        <f>IF('Student Record'!G26="","",'Student Record'!G26)</f>
        <v>MAHAVEER SINGH</v>
      </c>
      <c r="H28" s="89" t="str">
        <f>IF('Student Record'!I26="","",'Student Record'!I26)</f>
        <v>F</v>
      </c>
      <c r="I28" s="91" t="str">
        <f>IF('Student Record'!J26="","",'Student Record'!J26)</f>
        <v>3/16/2011</v>
      </c>
      <c r="J28" s="89" t="str">
        <f>IF('Student Record'!O26="","",'Student Record'!O26)</f>
        <v>GEN</v>
      </c>
      <c r="K28" s="89" t="str">
        <f>IF(StuData!$F28="","",IF(AND(StuData!$C28&gt;8,StuData!$C28&lt;11,StuData!$J28="GEN"),200,IF(AND(StuData!$C28&gt;=11,StuData!$J28="GEN"),300,IF(AND(StuData!$C28&gt;8,StuData!$C28&lt;11,StuData!$J28&lt;&gt;"GEN"),100,IF(AND(StuData!$C28&gt;=11,StuData!$J28&lt;&gt;"GEN"),150,"")))))</f>
        <v/>
      </c>
      <c r="L28" s="89" t="str">
        <f>IF(StuData!$F28="","",IF(AND(StuData!$C28&gt;8,StuData!$C28&lt;11),50,""))</f>
        <v/>
      </c>
      <c r="M28" s="89" t="str">
        <f>IF(StuData!$F28="","",IF(AND(StuData!$C28&gt;=11,'School Fees'!$L$3="Yes"),100,""))</f>
        <v/>
      </c>
      <c r="N28" s="89" t="str">
        <f>IF(StuData!$F28="","",IF(AND(StuData!$C28&gt;8,StuData!$H28="F"),5,IF(StuData!$C28&lt;9,"",10)))</f>
        <v/>
      </c>
      <c r="O28" s="89" t="str">
        <f>IF(StuData!$F28="","",IF(StuData!$C28&gt;8,5,""))</f>
        <v/>
      </c>
      <c r="P28" s="89" t="str">
        <f>IF(StuData!$C28=9,'School Fees'!$K$6,IF(StuData!$C28=10,'School Fees'!$K$7,IF(StuData!$C28=11,'School Fees'!$K$8,IF(StuData!$C28=12,'School Fees'!$K$9,""))))</f>
        <v/>
      </c>
      <c r="Q28" s="89"/>
      <c r="R28" s="89"/>
      <c r="S28" s="89" t="str">
        <f>IF(SUM(StuData!$K28:$R28)=0,"",SUM(StuData!$K28:$R28))</f>
        <v/>
      </c>
      <c r="T28" s="92"/>
      <c r="U28" s="89"/>
      <c r="V28" s="23"/>
      <c r="W28" s="23"/>
    </row>
    <row r="29" ht="15.75" customHeight="1">
      <c r="A29" s="23"/>
      <c r="B29" s="89" t="str">
        <f t="shared" si="1"/>
        <v>26</v>
      </c>
      <c r="C29" s="89" t="str">
        <f>IF('Student Record'!A27="","",'Student Record'!A27)</f>
        <v>5</v>
      </c>
      <c r="D29" s="89" t="str">
        <f>IF('Student Record'!B27="","",'Student Record'!B27)</f>
        <v>A</v>
      </c>
      <c r="E29" s="89" t="str">
        <f>IF('Student Record'!C27="","",'Student Record'!C27)</f>
        <v>512</v>
      </c>
      <c r="F29" s="90" t="str">
        <f>IF('Student Record'!E27="","",'Student Record'!E27)</f>
        <v>Dimple Meghwal</v>
      </c>
      <c r="G29" s="90" t="str">
        <f>IF('Student Record'!G27="","",'Student Record'!G27)</f>
        <v>Rajkumar</v>
      </c>
      <c r="H29" s="89" t="str">
        <f>IF('Student Record'!I27="","",'Student Record'!I27)</f>
        <v>F</v>
      </c>
      <c r="I29" s="91" t="str">
        <f>IF('Student Record'!J27="","",'Student Record'!J27)</f>
        <v>7/14/2010</v>
      </c>
      <c r="J29" s="89" t="str">
        <f>IF('Student Record'!O27="","",'Student Record'!O27)</f>
        <v>SC</v>
      </c>
      <c r="K29" s="89" t="str">
        <f>IF(StuData!$F29="","",IF(AND(StuData!$C29&gt;8,StuData!$C29&lt;11,StuData!$J29="GEN"),200,IF(AND(StuData!$C29&gt;=11,StuData!$J29="GEN"),300,IF(AND(StuData!$C29&gt;8,StuData!$C29&lt;11,StuData!$J29&lt;&gt;"GEN"),100,IF(AND(StuData!$C29&gt;=11,StuData!$J29&lt;&gt;"GEN"),150,"")))))</f>
        <v/>
      </c>
      <c r="L29" s="89" t="str">
        <f>IF(StuData!$F29="","",IF(AND(StuData!$C29&gt;8,StuData!$C29&lt;11),50,""))</f>
        <v/>
      </c>
      <c r="M29" s="89" t="str">
        <f>IF(StuData!$F29="","",IF(AND(StuData!$C29&gt;=11,'School Fees'!$L$3="Yes"),100,""))</f>
        <v/>
      </c>
      <c r="N29" s="89" t="str">
        <f>IF(StuData!$F29="","",IF(AND(StuData!$C29&gt;8,StuData!$H29="F"),5,IF(StuData!$C29&lt;9,"",10)))</f>
        <v/>
      </c>
      <c r="O29" s="89" t="str">
        <f>IF(StuData!$F29="","",IF(StuData!$C29&gt;8,5,""))</f>
        <v/>
      </c>
      <c r="P29" s="89" t="str">
        <f>IF(StuData!$C29=9,'School Fees'!$K$6,IF(StuData!$C29=10,'School Fees'!$K$7,IF(StuData!$C29=11,'School Fees'!$K$8,IF(StuData!$C29=12,'School Fees'!$K$9,""))))</f>
        <v/>
      </c>
      <c r="Q29" s="89"/>
      <c r="R29" s="89"/>
      <c r="S29" s="89" t="str">
        <f>IF(SUM(StuData!$K29:$R29)=0,"",SUM(StuData!$K29:$R29))</f>
        <v/>
      </c>
      <c r="T29" s="92"/>
      <c r="U29" s="89"/>
      <c r="V29" s="23"/>
      <c r="W29" s="23"/>
    </row>
    <row r="30" ht="15.75" customHeight="1">
      <c r="A30" s="23"/>
      <c r="B30" s="89" t="str">
        <f t="shared" si="1"/>
        <v>27</v>
      </c>
      <c r="C30" s="89" t="str">
        <f>IF('Student Record'!A28="","",'Student Record'!A28)</f>
        <v>5</v>
      </c>
      <c r="D30" s="89" t="str">
        <f>IF('Student Record'!B28="","",'Student Record'!B28)</f>
        <v>A</v>
      </c>
      <c r="E30" s="89" t="str">
        <f>IF('Student Record'!C28="","",'Student Record'!C28)</f>
        <v>470</v>
      </c>
      <c r="F30" s="90" t="str">
        <f>IF('Student Record'!E28="","",'Student Record'!E28)</f>
        <v>HARISH</v>
      </c>
      <c r="G30" s="90" t="str">
        <f>IF('Student Record'!G28="","",'Student Record'!G28)</f>
        <v>PAPPU RAM</v>
      </c>
      <c r="H30" s="89" t="str">
        <f>IF('Student Record'!I28="","",'Student Record'!I28)</f>
        <v>M</v>
      </c>
      <c r="I30" s="91" t="str">
        <f>IF('Student Record'!J28="","",'Student Record'!J28)</f>
        <v>5/8/2011</v>
      </c>
      <c r="J30" s="89" t="str">
        <f>IF('Student Record'!O28="","",'Student Record'!O28)</f>
        <v>SC</v>
      </c>
      <c r="K30" s="89" t="str">
        <f>IF(StuData!$F30="","",IF(AND(StuData!$C30&gt;8,StuData!$C30&lt;11,StuData!$J30="GEN"),200,IF(AND(StuData!$C30&gt;=11,StuData!$J30="GEN"),300,IF(AND(StuData!$C30&gt;8,StuData!$C30&lt;11,StuData!$J30&lt;&gt;"GEN"),100,IF(AND(StuData!$C30&gt;=11,StuData!$J30&lt;&gt;"GEN"),150,"")))))</f>
        <v/>
      </c>
      <c r="L30" s="89" t="str">
        <f>IF(StuData!$F30="","",IF(AND(StuData!$C30&gt;8,StuData!$C30&lt;11),50,""))</f>
        <v/>
      </c>
      <c r="M30" s="89" t="str">
        <f>IF(StuData!$F30="","",IF(AND(StuData!$C30&gt;=11,'School Fees'!$L$3="Yes"),100,""))</f>
        <v/>
      </c>
      <c r="N30" s="89" t="str">
        <f>IF(StuData!$F30="","",IF(AND(StuData!$C30&gt;8,StuData!$H30="F"),5,IF(StuData!$C30&lt;9,"",10)))</f>
        <v/>
      </c>
      <c r="O30" s="89" t="str">
        <f>IF(StuData!$F30="","",IF(StuData!$C30&gt;8,5,""))</f>
        <v/>
      </c>
      <c r="P30" s="89" t="str">
        <f>IF(StuData!$C30=9,'School Fees'!$K$6,IF(StuData!$C30=10,'School Fees'!$K$7,IF(StuData!$C30=11,'School Fees'!$K$8,IF(StuData!$C30=12,'School Fees'!$K$9,""))))</f>
        <v/>
      </c>
      <c r="Q30" s="89"/>
      <c r="R30" s="89"/>
      <c r="S30" s="89" t="str">
        <f>IF(SUM(StuData!$K30:$R30)=0,"",SUM(StuData!$K30:$R30))</f>
        <v/>
      </c>
      <c r="T30" s="92"/>
      <c r="U30" s="89"/>
      <c r="V30" s="23"/>
      <c r="W30" s="23"/>
    </row>
    <row r="31" ht="15.75" customHeight="1">
      <c r="A31" s="23"/>
      <c r="B31" s="89" t="str">
        <f t="shared" si="1"/>
        <v>28</v>
      </c>
      <c r="C31" s="89" t="str">
        <f>IF('Student Record'!A29="","",'Student Record'!A29)</f>
        <v>5</v>
      </c>
      <c r="D31" s="89" t="str">
        <f>IF('Student Record'!B29="","",'Student Record'!B29)</f>
        <v>A</v>
      </c>
      <c r="E31" s="89" t="str">
        <f>IF('Student Record'!C29="","",'Student Record'!C29)</f>
        <v>301</v>
      </c>
      <c r="F31" s="90" t="str">
        <f>IF('Student Record'!E29="","",'Student Record'!E29)</f>
        <v>HARSHVARDHAN JANGIR</v>
      </c>
      <c r="G31" s="90" t="str">
        <f>IF('Student Record'!G29="","",'Student Record'!G29)</f>
        <v>SAMPAT LAL JANGIR</v>
      </c>
      <c r="H31" s="89" t="str">
        <f>IF('Student Record'!I29="","",'Student Record'!I29)</f>
        <v>M</v>
      </c>
      <c r="I31" s="91" t="str">
        <f>IF('Student Record'!J29="","",'Student Record'!J29)</f>
        <v>3/27/2012</v>
      </c>
      <c r="J31" s="89" t="str">
        <f>IF('Student Record'!O29="","",'Student Record'!O29)</f>
        <v>OBC</v>
      </c>
      <c r="K31" s="89" t="str">
        <f>IF(StuData!$F31="","",IF(AND(StuData!$C31&gt;8,StuData!$C31&lt;11,StuData!$J31="GEN"),200,IF(AND(StuData!$C31&gt;=11,StuData!$J31="GEN"),300,IF(AND(StuData!$C31&gt;8,StuData!$C31&lt;11,StuData!$J31&lt;&gt;"GEN"),100,IF(AND(StuData!$C31&gt;=11,StuData!$J31&lt;&gt;"GEN"),150,"")))))</f>
        <v/>
      </c>
      <c r="L31" s="89" t="str">
        <f>IF(StuData!$F31="","",IF(AND(StuData!$C31&gt;8,StuData!$C31&lt;11),50,""))</f>
        <v/>
      </c>
      <c r="M31" s="89" t="str">
        <f>IF(StuData!$F31="","",IF(AND(StuData!$C31&gt;=11,'School Fees'!$L$3="Yes"),100,""))</f>
        <v/>
      </c>
      <c r="N31" s="89" t="str">
        <f>IF(StuData!$F31="","",IF(AND(StuData!$C31&gt;8,StuData!$H31="F"),5,IF(StuData!$C31&lt;9,"",10)))</f>
        <v/>
      </c>
      <c r="O31" s="89" t="str">
        <f>IF(StuData!$F31="","",IF(StuData!$C31&gt;8,5,""))</f>
        <v/>
      </c>
      <c r="P31" s="89" t="str">
        <f>IF(StuData!$C31=9,'School Fees'!$K$6,IF(StuData!$C31=10,'School Fees'!$K$7,IF(StuData!$C31=11,'School Fees'!$K$8,IF(StuData!$C31=12,'School Fees'!$K$9,""))))</f>
        <v/>
      </c>
      <c r="Q31" s="89"/>
      <c r="R31" s="89"/>
      <c r="S31" s="89" t="str">
        <f>IF(SUM(StuData!$K31:$R31)=0,"",SUM(StuData!$K31:$R31))</f>
        <v/>
      </c>
      <c r="T31" s="92"/>
      <c r="U31" s="89"/>
      <c r="V31" s="23"/>
      <c r="W31" s="23"/>
    </row>
    <row r="32" ht="15.75" customHeight="1">
      <c r="A32" s="23"/>
      <c r="B32" s="89" t="str">
        <f t="shared" si="1"/>
        <v>29</v>
      </c>
      <c r="C32" s="89" t="str">
        <f>IF('Student Record'!A30="","",'Student Record'!A30)</f>
        <v>5</v>
      </c>
      <c r="D32" s="89" t="str">
        <f>IF('Student Record'!B30="","",'Student Record'!B30)</f>
        <v>A</v>
      </c>
      <c r="E32" s="89" t="str">
        <f>IF('Student Record'!C30="","",'Student Record'!C30)</f>
        <v>326</v>
      </c>
      <c r="F32" s="90" t="str">
        <f>IF('Student Record'!E30="","",'Student Record'!E30)</f>
        <v>KRISHNA</v>
      </c>
      <c r="G32" s="90" t="str">
        <f>IF('Student Record'!G30="","",'Student Record'!G30)</f>
        <v>BHOMARAM</v>
      </c>
      <c r="H32" s="89" t="str">
        <f>IF('Student Record'!I30="","",'Student Record'!I30)</f>
        <v>F</v>
      </c>
      <c r="I32" s="91" t="str">
        <f>IF('Student Record'!J30="","",'Student Record'!J30)</f>
        <v>7/22/2011</v>
      </c>
      <c r="J32" s="89" t="str">
        <f>IF('Student Record'!O30="","",'Student Record'!O30)</f>
        <v>SC</v>
      </c>
      <c r="K32" s="89" t="str">
        <f>IF(StuData!$F32="","",IF(AND(StuData!$C32&gt;8,StuData!$C32&lt;11,StuData!$J32="GEN"),200,IF(AND(StuData!$C32&gt;=11,StuData!$J32="GEN"),300,IF(AND(StuData!$C32&gt;8,StuData!$C32&lt;11,StuData!$J32&lt;&gt;"GEN"),100,IF(AND(StuData!$C32&gt;=11,StuData!$J32&lt;&gt;"GEN"),150,"")))))</f>
        <v/>
      </c>
      <c r="L32" s="89" t="str">
        <f>IF(StuData!$F32="","",IF(AND(StuData!$C32&gt;8,StuData!$C32&lt;11),50,""))</f>
        <v/>
      </c>
      <c r="M32" s="89" t="str">
        <f>IF(StuData!$F32="","",IF(AND(StuData!$C32&gt;=11,'School Fees'!$L$3="Yes"),100,""))</f>
        <v/>
      </c>
      <c r="N32" s="89" t="str">
        <f>IF(StuData!$F32="","",IF(AND(StuData!$C32&gt;8,StuData!$H32="F"),5,IF(StuData!$C32&lt;9,"",10)))</f>
        <v/>
      </c>
      <c r="O32" s="89" t="str">
        <f>IF(StuData!$F32="","",IF(StuData!$C32&gt;8,5,""))</f>
        <v/>
      </c>
      <c r="P32" s="89" t="str">
        <f>IF(StuData!$C32=9,'School Fees'!$K$6,IF(StuData!$C32=10,'School Fees'!$K$7,IF(StuData!$C32=11,'School Fees'!$K$8,IF(StuData!$C32=12,'School Fees'!$K$9,""))))</f>
        <v/>
      </c>
      <c r="Q32" s="89"/>
      <c r="R32" s="89"/>
      <c r="S32" s="89" t="str">
        <f>IF(SUM(StuData!$K32:$R32)=0,"",SUM(StuData!$K32:$R32))</f>
        <v/>
      </c>
      <c r="T32" s="92"/>
      <c r="U32" s="89"/>
      <c r="V32" s="23"/>
      <c r="W32" s="23"/>
    </row>
    <row r="33" ht="15.75" customHeight="1">
      <c r="A33" s="23"/>
      <c r="B33" s="89" t="str">
        <f t="shared" si="1"/>
        <v>30</v>
      </c>
      <c r="C33" s="89" t="str">
        <f>IF('Student Record'!A31="","",'Student Record'!A31)</f>
        <v>5</v>
      </c>
      <c r="D33" s="89" t="str">
        <f>IF('Student Record'!B31="","",'Student Record'!B31)</f>
        <v>A</v>
      </c>
      <c r="E33" s="89" t="str">
        <f>IF('Student Record'!C31="","",'Student Record'!C31)</f>
        <v>320</v>
      </c>
      <c r="F33" s="90" t="str">
        <f>IF('Student Record'!E31="","",'Student Record'!E31)</f>
        <v>LOKENDRA SINGH RATHORE</v>
      </c>
      <c r="G33" s="90" t="str">
        <f>IF('Student Record'!G31="","",'Student Record'!G31)</f>
        <v>CHATAR SINGH</v>
      </c>
      <c r="H33" s="89" t="str">
        <f>IF('Student Record'!I31="","",'Student Record'!I31)</f>
        <v>M</v>
      </c>
      <c r="I33" s="91" t="str">
        <f>IF('Student Record'!J31="","",'Student Record'!J31)</f>
        <v>12/30/2011</v>
      </c>
      <c r="J33" s="89" t="str">
        <f>IF('Student Record'!O31="","",'Student Record'!O31)</f>
        <v>GEN</v>
      </c>
      <c r="K33" s="89" t="str">
        <f>IF(StuData!$F33="","",IF(AND(StuData!$C33&gt;8,StuData!$C33&lt;11,StuData!$J33="GEN"),200,IF(AND(StuData!$C33&gt;=11,StuData!$J33="GEN"),300,IF(AND(StuData!$C33&gt;8,StuData!$C33&lt;11,StuData!$J33&lt;&gt;"GEN"),100,IF(AND(StuData!$C33&gt;=11,StuData!$J33&lt;&gt;"GEN"),150,"")))))</f>
        <v/>
      </c>
      <c r="L33" s="89" t="str">
        <f>IF(StuData!$F33="","",IF(AND(StuData!$C33&gt;8,StuData!$C33&lt;11),50,""))</f>
        <v/>
      </c>
      <c r="M33" s="89" t="str">
        <f>IF(StuData!$F33="","",IF(AND(StuData!$C33&gt;=11,'School Fees'!$L$3="Yes"),100,""))</f>
        <v/>
      </c>
      <c r="N33" s="89" t="str">
        <f>IF(StuData!$F33="","",IF(AND(StuData!$C33&gt;8,StuData!$H33="F"),5,IF(StuData!$C33&lt;9,"",10)))</f>
        <v/>
      </c>
      <c r="O33" s="89" t="str">
        <f>IF(StuData!$F33="","",IF(StuData!$C33&gt;8,5,""))</f>
        <v/>
      </c>
      <c r="P33" s="89" t="str">
        <f>IF(StuData!$C33=9,'School Fees'!$K$6,IF(StuData!$C33=10,'School Fees'!$K$7,IF(StuData!$C33=11,'School Fees'!$K$8,IF(StuData!$C33=12,'School Fees'!$K$9,""))))</f>
        <v/>
      </c>
      <c r="Q33" s="89"/>
      <c r="R33" s="89"/>
      <c r="S33" s="89" t="str">
        <f>IF(SUM(StuData!$K33:$R33)=0,"",SUM(StuData!$K33:$R33))</f>
        <v/>
      </c>
      <c r="T33" s="92"/>
      <c r="U33" s="89"/>
      <c r="V33" s="23"/>
      <c r="W33" s="23"/>
    </row>
    <row r="34" ht="15.75" customHeight="1">
      <c r="A34" s="23"/>
      <c r="B34" s="89" t="str">
        <f t="shared" si="1"/>
        <v>31</v>
      </c>
      <c r="C34" s="89" t="str">
        <f>IF('Student Record'!A32="","",'Student Record'!A32)</f>
        <v>5</v>
      </c>
      <c r="D34" s="89" t="str">
        <f>IF('Student Record'!B32="","",'Student Record'!B32)</f>
        <v>A</v>
      </c>
      <c r="E34" s="89" t="str">
        <f>IF('Student Record'!C32="","",'Student Record'!C32)</f>
        <v>508</v>
      </c>
      <c r="F34" s="90" t="str">
        <f>IF('Student Record'!E32="","",'Student Record'!E32)</f>
        <v>Pawan Singh</v>
      </c>
      <c r="G34" s="90" t="str">
        <f>IF('Student Record'!G32="","",'Student Record'!G32)</f>
        <v>Rajendra Singh</v>
      </c>
      <c r="H34" s="89" t="str">
        <f>IF('Student Record'!I32="","",'Student Record'!I32)</f>
        <v>M</v>
      </c>
      <c r="I34" s="91" t="str">
        <f>IF('Student Record'!J32="","",'Student Record'!J32)</f>
        <v>11/30/2010</v>
      </c>
      <c r="J34" s="89" t="str">
        <f>IF('Student Record'!O32="","",'Student Record'!O32)</f>
        <v>GEN</v>
      </c>
      <c r="K34" s="89" t="str">
        <f>IF(StuData!$F34="","",IF(AND(StuData!$C34&gt;8,StuData!$C34&lt;11,StuData!$J34="GEN"),200,IF(AND(StuData!$C34&gt;=11,StuData!$J34="GEN"),300,IF(AND(StuData!$C34&gt;8,StuData!$C34&lt;11,StuData!$J34&lt;&gt;"GEN"),100,IF(AND(StuData!$C34&gt;=11,StuData!$J34&lt;&gt;"GEN"),150,"")))))</f>
        <v/>
      </c>
      <c r="L34" s="89" t="str">
        <f>IF(StuData!$F34="","",IF(AND(StuData!$C34&gt;8,StuData!$C34&lt;11),50,""))</f>
        <v/>
      </c>
      <c r="M34" s="89" t="str">
        <f>IF(StuData!$F34="","",IF(AND(StuData!$C34&gt;=11,'School Fees'!$L$3="Yes"),100,""))</f>
        <v/>
      </c>
      <c r="N34" s="89" t="str">
        <f>IF(StuData!$F34="","",IF(AND(StuData!$C34&gt;8,StuData!$H34="F"),5,IF(StuData!$C34&lt;9,"",10)))</f>
        <v/>
      </c>
      <c r="O34" s="89" t="str">
        <f>IF(StuData!$F34="","",IF(StuData!$C34&gt;8,5,""))</f>
        <v/>
      </c>
      <c r="P34" s="89" t="str">
        <f>IF(StuData!$C34=9,'School Fees'!$K$6,IF(StuData!$C34=10,'School Fees'!$K$7,IF(StuData!$C34=11,'School Fees'!$K$8,IF(StuData!$C34=12,'School Fees'!$K$9,""))))</f>
        <v/>
      </c>
      <c r="Q34" s="89"/>
      <c r="R34" s="89"/>
      <c r="S34" s="89" t="str">
        <f>IF(SUM(StuData!$K34:$R34)=0,"",SUM(StuData!$K34:$R34))</f>
        <v/>
      </c>
      <c r="T34" s="92"/>
      <c r="U34" s="89"/>
      <c r="V34" s="23"/>
      <c r="W34" s="23"/>
    </row>
    <row r="35" ht="15.75" customHeight="1">
      <c r="A35" s="23"/>
      <c r="B35" s="89" t="str">
        <f t="shared" si="1"/>
        <v>32</v>
      </c>
      <c r="C35" s="89" t="str">
        <f>IF('Student Record'!A33="","",'Student Record'!A33)</f>
        <v>5</v>
      </c>
      <c r="D35" s="89" t="str">
        <f>IF('Student Record'!B33="","",'Student Record'!B33)</f>
        <v>A</v>
      </c>
      <c r="E35" s="89" t="str">
        <f>IF('Student Record'!C33="","",'Student Record'!C33)</f>
        <v>364</v>
      </c>
      <c r="F35" s="90" t="str">
        <f>IF('Student Record'!E33="","",'Student Record'!E33)</f>
        <v>SAVITA KANWAR</v>
      </c>
      <c r="G35" s="90" t="str">
        <f>IF('Student Record'!G33="","",'Student Record'!G33)</f>
        <v>RAM SINGH</v>
      </c>
      <c r="H35" s="89" t="str">
        <f>IF('Student Record'!I33="","",'Student Record'!I33)</f>
        <v>F</v>
      </c>
      <c r="I35" s="91" t="str">
        <f>IF('Student Record'!J33="","",'Student Record'!J33)</f>
        <v>5/16/2010</v>
      </c>
      <c r="J35" s="89" t="str">
        <f>IF('Student Record'!O33="","",'Student Record'!O33)</f>
        <v>GEN</v>
      </c>
      <c r="K35" s="89" t="str">
        <f>IF(StuData!$F35="","",IF(AND(StuData!$C35&gt;8,StuData!$C35&lt;11,StuData!$J35="GEN"),200,IF(AND(StuData!$C35&gt;=11,StuData!$J35="GEN"),300,IF(AND(StuData!$C35&gt;8,StuData!$C35&lt;11,StuData!$J35&lt;&gt;"GEN"),100,IF(AND(StuData!$C35&gt;=11,StuData!$J35&lt;&gt;"GEN"),150,"")))))</f>
        <v/>
      </c>
      <c r="L35" s="89" t="str">
        <f>IF(StuData!$F35="","",IF(AND(StuData!$C35&gt;8,StuData!$C35&lt;11),50,""))</f>
        <v/>
      </c>
      <c r="M35" s="89" t="str">
        <f>IF(StuData!$F35="","",IF(AND(StuData!$C35&gt;=11,'School Fees'!$L$3="Yes"),100,""))</f>
        <v/>
      </c>
      <c r="N35" s="89" t="str">
        <f>IF(StuData!$F35="","",IF(AND(StuData!$C35&gt;8,StuData!$H35="F"),5,IF(StuData!$C35&lt;9,"",10)))</f>
        <v/>
      </c>
      <c r="O35" s="89" t="str">
        <f>IF(StuData!$F35="","",IF(StuData!$C35&gt;8,5,""))</f>
        <v/>
      </c>
      <c r="P35" s="89" t="str">
        <f>IF(StuData!$C35=9,'School Fees'!$K$6,IF(StuData!$C35=10,'School Fees'!$K$7,IF(StuData!$C35=11,'School Fees'!$K$8,IF(StuData!$C35=12,'School Fees'!$K$9,""))))</f>
        <v/>
      </c>
      <c r="Q35" s="89"/>
      <c r="R35" s="89"/>
      <c r="S35" s="89" t="str">
        <f>IF(SUM(StuData!$K35:$R35)=0,"",SUM(StuData!$K35:$R35))</f>
        <v/>
      </c>
      <c r="T35" s="92"/>
      <c r="U35" s="89"/>
      <c r="V35" s="23"/>
      <c r="W35" s="23"/>
    </row>
    <row r="36" ht="15.75" customHeight="1">
      <c r="A36" s="23"/>
      <c r="B36" s="89" t="str">
        <f t="shared" si="1"/>
        <v>33</v>
      </c>
      <c r="C36" s="89" t="str">
        <f>IF('Student Record'!A34="","",'Student Record'!A34)</f>
        <v>5</v>
      </c>
      <c r="D36" s="89" t="str">
        <f>IF('Student Record'!B34="","",'Student Record'!B34)</f>
        <v>A</v>
      </c>
      <c r="E36" s="89" t="str">
        <f>IF('Student Record'!C34="","",'Student Record'!C34)</f>
        <v>346</v>
      </c>
      <c r="F36" s="90" t="str">
        <f>IF('Student Record'!E34="","",'Student Record'!E34)</f>
        <v>TANU KANWAR</v>
      </c>
      <c r="G36" s="90" t="str">
        <f>IF('Student Record'!G34="","",'Student Record'!G34)</f>
        <v>RAJENDRA SINGH</v>
      </c>
      <c r="H36" s="89" t="str">
        <f>IF('Student Record'!I34="","",'Student Record'!I34)</f>
        <v>F</v>
      </c>
      <c r="I36" s="91" t="str">
        <f>IF('Student Record'!J34="","",'Student Record'!J34)</f>
        <v>7/6/2010</v>
      </c>
      <c r="J36" s="89" t="str">
        <f>IF('Student Record'!O34="","",'Student Record'!O34)</f>
        <v>GEN</v>
      </c>
      <c r="K36" s="89" t="str">
        <f>IF(StuData!$F36="","",IF(AND(StuData!$C36&gt;8,StuData!$C36&lt;11,StuData!$J36="GEN"),200,IF(AND(StuData!$C36&gt;=11,StuData!$J36="GEN"),300,IF(AND(StuData!$C36&gt;8,StuData!$C36&lt;11,StuData!$J36&lt;&gt;"GEN"),100,IF(AND(StuData!$C36&gt;=11,StuData!$J36&lt;&gt;"GEN"),150,"")))))</f>
        <v/>
      </c>
      <c r="L36" s="89" t="str">
        <f>IF(StuData!$F36="","",IF(AND(StuData!$C36&gt;8,StuData!$C36&lt;11),50,""))</f>
        <v/>
      </c>
      <c r="M36" s="89" t="str">
        <f>IF(StuData!$F36="","",IF(AND(StuData!$C36&gt;=11,'School Fees'!$L$3="Yes"),100,""))</f>
        <v/>
      </c>
      <c r="N36" s="89" t="str">
        <f>IF(StuData!$F36="","",IF(AND(StuData!$C36&gt;8,StuData!$H36="F"),5,IF(StuData!$C36&lt;9,"",10)))</f>
        <v/>
      </c>
      <c r="O36" s="89" t="str">
        <f>IF(StuData!$F36="","",IF(StuData!$C36&gt;8,5,""))</f>
        <v/>
      </c>
      <c r="P36" s="89" t="str">
        <f>IF(StuData!$C36=9,'School Fees'!$K$6,IF(StuData!$C36=10,'School Fees'!$K$7,IF(StuData!$C36=11,'School Fees'!$K$8,IF(StuData!$C36=12,'School Fees'!$K$9,""))))</f>
        <v/>
      </c>
      <c r="Q36" s="89"/>
      <c r="R36" s="89"/>
      <c r="S36" s="89" t="str">
        <f>IF(SUM(StuData!$K36:$R36)=0,"",SUM(StuData!$K36:$R36))</f>
        <v/>
      </c>
      <c r="T36" s="92"/>
      <c r="U36" s="89"/>
      <c r="V36" s="23"/>
      <c r="W36" s="23"/>
    </row>
    <row r="37" ht="15.75" customHeight="1">
      <c r="A37" s="23"/>
      <c r="B37" s="89" t="str">
        <f t="shared" si="1"/>
        <v>34</v>
      </c>
      <c r="C37" s="89" t="str">
        <f>IF('Student Record'!A35="","",'Student Record'!A35)</f>
        <v>5</v>
      </c>
      <c r="D37" s="89" t="str">
        <f>IF('Student Record'!B35="","",'Student Record'!B35)</f>
        <v>A</v>
      </c>
      <c r="E37" s="89" t="str">
        <f>IF('Student Record'!C35="","",'Student Record'!C35)</f>
        <v>417</v>
      </c>
      <c r="F37" s="90" t="str">
        <f>IF('Student Record'!E35="","",'Student Record'!E35)</f>
        <v>YUVRAAJ SINGH RATHORE</v>
      </c>
      <c r="G37" s="90" t="str">
        <f>IF('Student Record'!G35="","",'Student Record'!G35)</f>
        <v>NARENDRA SINGH</v>
      </c>
      <c r="H37" s="89" t="str">
        <f>IF('Student Record'!I35="","",'Student Record'!I35)</f>
        <v>M</v>
      </c>
      <c r="I37" s="91" t="str">
        <f>IF('Student Record'!J35="","",'Student Record'!J35)</f>
        <v>7/29/2010</v>
      </c>
      <c r="J37" s="89" t="str">
        <f>IF('Student Record'!O35="","",'Student Record'!O35)</f>
        <v>GEN</v>
      </c>
      <c r="K37" s="89" t="str">
        <f>IF(StuData!$F37="","",IF(AND(StuData!$C37&gt;8,StuData!$C37&lt;11,StuData!$J37="GEN"),200,IF(AND(StuData!$C37&gt;=11,StuData!$J37="GEN"),300,IF(AND(StuData!$C37&gt;8,StuData!$C37&lt;11,StuData!$J37&lt;&gt;"GEN"),100,IF(AND(StuData!$C37&gt;=11,StuData!$J37&lt;&gt;"GEN"),150,"")))))</f>
        <v/>
      </c>
      <c r="L37" s="89" t="str">
        <f>IF(StuData!$F37="","",IF(AND(StuData!$C37&gt;8,StuData!$C37&lt;11),50,""))</f>
        <v/>
      </c>
      <c r="M37" s="89" t="str">
        <f>IF(StuData!$F37="","",IF(AND(StuData!$C37&gt;=11,'School Fees'!$L$3="Yes"),100,""))</f>
        <v/>
      </c>
      <c r="N37" s="89" t="str">
        <f>IF(StuData!$F37="","",IF(AND(StuData!$C37&gt;8,StuData!$H37="F"),5,IF(StuData!$C37&lt;9,"",10)))</f>
        <v/>
      </c>
      <c r="O37" s="89" t="str">
        <f>IF(StuData!$F37="","",IF(StuData!$C37&gt;8,5,""))</f>
        <v/>
      </c>
      <c r="P37" s="89" t="str">
        <f>IF(StuData!$C37=9,'School Fees'!$K$6,IF(StuData!$C37=10,'School Fees'!$K$7,IF(StuData!$C37=11,'School Fees'!$K$8,IF(StuData!$C37=12,'School Fees'!$K$9,""))))</f>
        <v/>
      </c>
      <c r="Q37" s="89"/>
      <c r="R37" s="89"/>
      <c r="S37" s="89" t="str">
        <f>IF(SUM(StuData!$K37:$R37)=0,"",SUM(StuData!$K37:$R37))</f>
        <v/>
      </c>
      <c r="T37" s="92"/>
      <c r="U37" s="89"/>
      <c r="V37" s="23"/>
      <c r="W37" s="23"/>
    </row>
    <row r="38" ht="15.75" customHeight="1">
      <c r="A38" s="23"/>
      <c r="B38" s="89" t="str">
        <f t="shared" si="1"/>
        <v>35</v>
      </c>
      <c r="C38" s="89" t="str">
        <f>IF('Student Record'!A36="","",'Student Record'!A36)</f>
        <v>6</v>
      </c>
      <c r="D38" s="89" t="str">
        <f>IF('Student Record'!B36="","",'Student Record'!B36)</f>
        <v>A</v>
      </c>
      <c r="E38" s="89" t="str">
        <f>IF('Student Record'!C36="","",'Student Record'!C36)</f>
        <v>511</v>
      </c>
      <c r="F38" s="90" t="str">
        <f>IF('Student Record'!E36="","",'Student Record'!E36)</f>
        <v>Abhinav Kala</v>
      </c>
      <c r="G38" s="90" t="str">
        <f>IF('Student Record'!G36="","",'Student Record'!G36)</f>
        <v>Rajkumar</v>
      </c>
      <c r="H38" s="89" t="str">
        <f>IF('Student Record'!I36="","",'Student Record'!I36)</f>
        <v>M</v>
      </c>
      <c r="I38" s="91" t="str">
        <f>IF('Student Record'!J36="","",'Student Record'!J36)</f>
        <v>6/5/2008</v>
      </c>
      <c r="J38" s="89" t="str">
        <f>IF('Student Record'!O36="","",'Student Record'!O36)</f>
        <v>SC</v>
      </c>
      <c r="K38" s="89" t="str">
        <f>IF(StuData!$F38="","",IF(AND(StuData!$C38&gt;8,StuData!$C38&lt;11,StuData!$J38="GEN"),200,IF(AND(StuData!$C38&gt;=11,StuData!$J38="GEN"),300,IF(AND(StuData!$C38&gt;8,StuData!$C38&lt;11,StuData!$J38&lt;&gt;"GEN"),100,IF(AND(StuData!$C38&gt;=11,StuData!$J38&lt;&gt;"GEN"),150,"")))))</f>
        <v/>
      </c>
      <c r="L38" s="89" t="str">
        <f>IF(StuData!$F38="","",IF(AND(StuData!$C38&gt;8,StuData!$C38&lt;11),50,""))</f>
        <v/>
      </c>
      <c r="M38" s="89" t="str">
        <f>IF(StuData!$F38="","",IF(AND(StuData!$C38&gt;=11,'School Fees'!$L$3="Yes"),100,""))</f>
        <v/>
      </c>
      <c r="N38" s="89" t="str">
        <f>IF(StuData!$F38="","",IF(AND(StuData!$C38&gt;8,StuData!$H38="F"),5,IF(StuData!$C38&lt;9,"",10)))</f>
        <v/>
      </c>
      <c r="O38" s="89" t="str">
        <f>IF(StuData!$F38="","",IF(StuData!$C38&gt;8,5,""))</f>
        <v/>
      </c>
      <c r="P38" s="89" t="str">
        <f>IF(StuData!$C38=9,'School Fees'!$K$6,IF(StuData!$C38=10,'School Fees'!$K$7,IF(StuData!$C38=11,'School Fees'!$K$8,IF(StuData!$C38=12,'School Fees'!$K$9,""))))</f>
        <v/>
      </c>
      <c r="Q38" s="89"/>
      <c r="R38" s="89"/>
      <c r="S38" s="89" t="str">
        <f>IF(SUM(StuData!$K38:$R38)=0,"",SUM(StuData!$K38:$R38))</f>
        <v/>
      </c>
      <c r="T38" s="92"/>
      <c r="U38" s="89"/>
      <c r="V38" s="23"/>
      <c r="W38" s="23"/>
    </row>
    <row r="39" ht="15.75" customHeight="1">
      <c r="A39" s="23"/>
      <c r="B39" s="89" t="str">
        <f t="shared" si="1"/>
        <v>36</v>
      </c>
      <c r="C39" s="89" t="str">
        <f>IF('Student Record'!A37="","",'Student Record'!A37)</f>
        <v>6</v>
      </c>
      <c r="D39" s="89" t="str">
        <f>IF('Student Record'!B37="","",'Student Record'!B37)</f>
        <v>A</v>
      </c>
      <c r="E39" s="89" t="str">
        <f>IF('Student Record'!C37="","",'Student Record'!C37)</f>
        <v>213</v>
      </c>
      <c r="F39" s="90" t="str">
        <f>IF('Student Record'!E37="","",'Student Record'!E37)</f>
        <v>GAJRAJ</v>
      </c>
      <c r="G39" s="90" t="str">
        <f>IF('Student Record'!G37="","",'Student Record'!G37)</f>
        <v>GIRDHARILAL</v>
      </c>
      <c r="H39" s="89" t="str">
        <f>IF('Student Record'!I37="","",'Student Record'!I37)</f>
        <v>M</v>
      </c>
      <c r="I39" s="91" t="str">
        <f>IF('Student Record'!J37="","",'Student Record'!J37)</f>
        <v>3/30/2011</v>
      </c>
      <c r="J39" s="89" t="str">
        <f>IF('Student Record'!O37="","",'Student Record'!O37)</f>
        <v>SC</v>
      </c>
      <c r="K39" s="89" t="str">
        <f>IF(StuData!$F39="","",IF(AND(StuData!$C39&gt;8,StuData!$C39&lt;11,StuData!$J39="GEN"),200,IF(AND(StuData!$C39&gt;=11,StuData!$J39="GEN"),300,IF(AND(StuData!$C39&gt;8,StuData!$C39&lt;11,StuData!$J39&lt;&gt;"GEN"),100,IF(AND(StuData!$C39&gt;=11,StuData!$J39&lt;&gt;"GEN"),150,"")))))</f>
        <v/>
      </c>
      <c r="L39" s="89" t="str">
        <f>IF(StuData!$F39="","",IF(AND(StuData!$C39&gt;8,StuData!$C39&lt;11),50,""))</f>
        <v/>
      </c>
      <c r="M39" s="89" t="str">
        <f>IF(StuData!$F39="","",IF(AND(StuData!$C39&gt;=11,'School Fees'!$L$3="Yes"),100,""))</f>
        <v/>
      </c>
      <c r="N39" s="89" t="str">
        <f>IF(StuData!$F39="","",IF(AND(StuData!$C39&gt;8,StuData!$H39="F"),5,IF(StuData!$C39&lt;9,"",10)))</f>
        <v/>
      </c>
      <c r="O39" s="89" t="str">
        <f>IF(StuData!$F39="","",IF(StuData!$C39&gt;8,5,""))</f>
        <v/>
      </c>
      <c r="P39" s="89" t="str">
        <f>IF(StuData!$C39=9,'School Fees'!$K$6,IF(StuData!$C39=10,'School Fees'!$K$7,IF(StuData!$C39=11,'School Fees'!$K$8,IF(StuData!$C39=12,'School Fees'!$K$9,""))))</f>
        <v/>
      </c>
      <c r="Q39" s="89"/>
      <c r="R39" s="89"/>
      <c r="S39" s="89" t="str">
        <f>IF(SUM(StuData!$K39:$R39)=0,"",SUM(StuData!$K39:$R39))</f>
        <v/>
      </c>
      <c r="T39" s="92"/>
      <c r="U39" s="89"/>
      <c r="V39" s="23"/>
      <c r="W39" s="23"/>
    </row>
    <row r="40" ht="15.75" customHeight="1">
      <c r="A40" s="23"/>
      <c r="B40" s="89" t="str">
        <f t="shared" si="1"/>
        <v>37</v>
      </c>
      <c r="C40" s="89" t="str">
        <f>IF('Student Record'!A38="","",'Student Record'!A38)</f>
        <v>6</v>
      </c>
      <c r="D40" s="89" t="str">
        <f>IF('Student Record'!B38="","",'Student Record'!B38)</f>
        <v>A</v>
      </c>
      <c r="E40" s="89" t="str">
        <f>IF('Student Record'!C38="","",'Student Record'!C38)</f>
        <v>412</v>
      </c>
      <c r="F40" s="90" t="str">
        <f>IF('Student Record'!E38="","",'Student Record'!E38)</f>
        <v>HANSRAJ SINGH</v>
      </c>
      <c r="G40" s="90" t="str">
        <f>IF('Student Record'!G38="","",'Student Record'!G38)</f>
        <v>NARPAT SINGH</v>
      </c>
      <c r="H40" s="89" t="str">
        <f>IF('Student Record'!I38="","",'Student Record'!I38)</f>
        <v>M</v>
      </c>
      <c r="I40" s="91" t="str">
        <f>IF('Student Record'!J38="","",'Student Record'!J38)</f>
        <v>5/13/2011</v>
      </c>
      <c r="J40" s="89" t="str">
        <f>IF('Student Record'!O38="","",'Student Record'!O38)</f>
        <v>GEN</v>
      </c>
      <c r="K40" s="89" t="str">
        <f>IF(StuData!$F40="","",IF(AND(StuData!$C40&gt;8,StuData!$C40&lt;11,StuData!$J40="GEN"),200,IF(AND(StuData!$C40&gt;=11,StuData!$J40="GEN"),300,IF(AND(StuData!$C40&gt;8,StuData!$C40&lt;11,StuData!$J40&lt;&gt;"GEN"),100,IF(AND(StuData!$C40&gt;=11,StuData!$J40&lt;&gt;"GEN"),150,"")))))</f>
        <v/>
      </c>
      <c r="L40" s="89" t="str">
        <f>IF(StuData!$F40="","",IF(AND(StuData!$C40&gt;8,StuData!$C40&lt;11),50,""))</f>
        <v/>
      </c>
      <c r="M40" s="89" t="str">
        <f>IF(StuData!$F40="","",IF(AND(StuData!$C40&gt;=11,'School Fees'!$L$3="Yes"),100,""))</f>
        <v/>
      </c>
      <c r="N40" s="89" t="str">
        <f>IF(StuData!$F40="","",IF(AND(StuData!$C40&gt;8,StuData!$H40="F"),5,IF(StuData!$C40&lt;9,"",10)))</f>
        <v/>
      </c>
      <c r="O40" s="89" t="str">
        <f>IF(StuData!$F40="","",IF(StuData!$C40&gt;8,5,""))</f>
        <v/>
      </c>
      <c r="P40" s="89" t="str">
        <f>IF(StuData!$C40=9,'School Fees'!$K$6,IF(StuData!$C40=10,'School Fees'!$K$7,IF(StuData!$C40=11,'School Fees'!$K$8,IF(StuData!$C40=12,'School Fees'!$K$9,""))))</f>
        <v/>
      </c>
      <c r="Q40" s="89"/>
      <c r="R40" s="89"/>
      <c r="S40" s="89" t="str">
        <f>IF(SUM(StuData!$K40:$R40)=0,"",SUM(StuData!$K40:$R40))</f>
        <v/>
      </c>
      <c r="T40" s="92"/>
      <c r="U40" s="89"/>
      <c r="V40" s="23"/>
      <c r="W40" s="23"/>
    </row>
    <row r="41" ht="15.75" customHeight="1">
      <c r="A41" s="23"/>
      <c r="B41" s="89" t="str">
        <f t="shared" si="1"/>
        <v>38</v>
      </c>
      <c r="C41" s="89" t="str">
        <f>IF('Student Record'!A39="","",'Student Record'!A39)</f>
        <v>6</v>
      </c>
      <c r="D41" s="89" t="str">
        <f>IF('Student Record'!B39="","",'Student Record'!B39)</f>
        <v>A</v>
      </c>
      <c r="E41" s="89" t="str">
        <f>IF('Student Record'!C39="","",'Student Record'!C39)</f>
        <v>184</v>
      </c>
      <c r="F41" s="90" t="str">
        <f>IF('Student Record'!E39="","",'Student Record'!E39)</f>
        <v>KARAN SINGH</v>
      </c>
      <c r="G41" s="90" t="str">
        <f>IF('Student Record'!G39="","",'Student Record'!G39)</f>
        <v>GOPAL SINGH</v>
      </c>
      <c r="H41" s="89" t="str">
        <f>IF('Student Record'!I39="","",'Student Record'!I39)</f>
        <v>M</v>
      </c>
      <c r="I41" s="91" t="str">
        <f>IF('Student Record'!J39="","",'Student Record'!J39)</f>
        <v>10/7/2011</v>
      </c>
      <c r="J41" s="89" t="str">
        <f>IF('Student Record'!O39="","",'Student Record'!O39)</f>
        <v>GEN</v>
      </c>
      <c r="K41" s="89" t="str">
        <f>IF(StuData!$F41="","",IF(AND(StuData!$C41&gt;8,StuData!$C41&lt;11,StuData!$J41="GEN"),200,IF(AND(StuData!$C41&gt;=11,StuData!$J41="GEN"),300,IF(AND(StuData!$C41&gt;8,StuData!$C41&lt;11,StuData!$J41&lt;&gt;"GEN"),100,IF(AND(StuData!$C41&gt;=11,StuData!$J41&lt;&gt;"GEN"),150,"")))))</f>
        <v/>
      </c>
      <c r="L41" s="89" t="str">
        <f>IF(StuData!$F41="","",IF(AND(StuData!$C41&gt;8,StuData!$C41&lt;11),50,""))</f>
        <v/>
      </c>
      <c r="M41" s="89" t="str">
        <f>IF(StuData!$F41="","",IF(AND(StuData!$C41&gt;=11,'School Fees'!$L$3="Yes"),100,""))</f>
        <v/>
      </c>
      <c r="N41" s="89" t="str">
        <f>IF(StuData!$F41="","",IF(AND(StuData!$C41&gt;8,StuData!$H41="F"),5,IF(StuData!$C41&lt;9,"",10)))</f>
        <v/>
      </c>
      <c r="O41" s="89" t="str">
        <f>IF(StuData!$F41="","",IF(StuData!$C41&gt;8,5,""))</f>
        <v/>
      </c>
      <c r="P41" s="89" t="str">
        <f>IF(StuData!$C41=9,'School Fees'!$K$6,IF(StuData!$C41=10,'School Fees'!$K$7,IF(StuData!$C41=11,'School Fees'!$K$8,IF(StuData!$C41=12,'School Fees'!$K$9,""))))</f>
        <v/>
      </c>
      <c r="Q41" s="89"/>
      <c r="R41" s="89"/>
      <c r="S41" s="89" t="str">
        <f>IF(SUM(StuData!$K41:$R41)=0,"",SUM(StuData!$K41:$R41))</f>
        <v/>
      </c>
      <c r="T41" s="92"/>
      <c r="U41" s="89"/>
      <c r="V41" s="23"/>
      <c r="W41" s="23"/>
    </row>
    <row r="42" ht="15.75" customHeight="1">
      <c r="A42" s="23"/>
      <c r="B42" s="89" t="str">
        <f t="shared" si="1"/>
        <v>39</v>
      </c>
      <c r="C42" s="89" t="str">
        <f>IF('Student Record'!A40="","",'Student Record'!A40)</f>
        <v>6</v>
      </c>
      <c r="D42" s="89" t="str">
        <f>IF('Student Record'!B40="","",'Student Record'!B40)</f>
        <v>A</v>
      </c>
      <c r="E42" s="89" t="str">
        <f>IF('Student Record'!C40="","",'Student Record'!C40)</f>
        <v>545</v>
      </c>
      <c r="F42" s="90" t="str">
        <f>IF('Student Record'!E40="","",'Student Record'!E40)</f>
        <v>LAKSHITA</v>
      </c>
      <c r="G42" s="90" t="str">
        <f>IF('Student Record'!G40="","",'Student Record'!G40)</f>
        <v>NEMA RAM</v>
      </c>
      <c r="H42" s="89" t="str">
        <f>IF('Student Record'!I40="","",'Student Record'!I40)</f>
        <v>F</v>
      </c>
      <c r="I42" s="91" t="str">
        <f>IF('Student Record'!J40="","",'Student Record'!J40)</f>
        <v>6/23/2009</v>
      </c>
      <c r="J42" s="89" t="str">
        <f>IF('Student Record'!O40="","",'Student Record'!O40)</f>
        <v>SC</v>
      </c>
      <c r="K42" s="89" t="str">
        <f>IF(StuData!$F42="","",IF(AND(StuData!$C42&gt;8,StuData!$C42&lt;11,StuData!$J42="GEN"),200,IF(AND(StuData!$C42&gt;=11,StuData!$J42="GEN"),300,IF(AND(StuData!$C42&gt;8,StuData!$C42&lt;11,StuData!$J42&lt;&gt;"GEN"),100,IF(AND(StuData!$C42&gt;=11,StuData!$J42&lt;&gt;"GEN"),150,"")))))</f>
        <v/>
      </c>
      <c r="L42" s="89" t="str">
        <f>IF(StuData!$F42="","",IF(AND(StuData!$C42&gt;8,StuData!$C42&lt;11),50,""))</f>
        <v/>
      </c>
      <c r="M42" s="89" t="str">
        <f>IF(StuData!$F42="","",IF(AND(StuData!$C42&gt;=11,'School Fees'!$L$3="Yes"),100,""))</f>
        <v/>
      </c>
      <c r="N42" s="89" t="str">
        <f>IF(StuData!$F42="","",IF(AND(StuData!$C42&gt;8,StuData!$H42="F"),5,IF(StuData!$C42&lt;9,"",10)))</f>
        <v/>
      </c>
      <c r="O42" s="89" t="str">
        <f>IF(StuData!$F42="","",IF(StuData!$C42&gt;8,5,""))</f>
        <v/>
      </c>
      <c r="P42" s="89" t="str">
        <f>IF(StuData!$C42=9,'School Fees'!$K$6,IF(StuData!$C42=10,'School Fees'!$K$7,IF(StuData!$C42=11,'School Fees'!$K$8,IF(StuData!$C42=12,'School Fees'!$K$9,""))))</f>
        <v/>
      </c>
      <c r="Q42" s="89"/>
      <c r="R42" s="89"/>
      <c r="S42" s="89" t="str">
        <f>IF(SUM(StuData!$K42:$R42)=0,"",SUM(StuData!$K42:$R42))</f>
        <v/>
      </c>
      <c r="T42" s="92"/>
      <c r="U42" s="89"/>
      <c r="V42" s="23"/>
      <c r="W42" s="23"/>
    </row>
    <row r="43" ht="15.75" customHeight="1">
      <c r="A43" s="23"/>
      <c r="B43" s="89" t="str">
        <f t="shared" si="1"/>
        <v>40</v>
      </c>
      <c r="C43" s="89" t="str">
        <f>IF('Student Record'!A41="","",'Student Record'!A41)</f>
        <v>6</v>
      </c>
      <c r="D43" s="89" t="str">
        <f>IF('Student Record'!B41="","",'Student Record'!B41)</f>
        <v>A</v>
      </c>
      <c r="E43" s="89" t="str">
        <f>IF('Student Record'!C41="","",'Student Record'!C41)</f>
        <v>420</v>
      </c>
      <c r="F43" s="90" t="str">
        <f>IF('Student Record'!E41="","",'Student Record'!E41)</f>
        <v>LAKSHITA JANGID</v>
      </c>
      <c r="G43" s="90" t="str">
        <f>IF('Student Record'!G41="","",'Student Record'!G41)</f>
        <v>SHYAM SUNDAR</v>
      </c>
      <c r="H43" s="89" t="str">
        <f>IF('Student Record'!I41="","",'Student Record'!I41)</f>
        <v>F</v>
      </c>
      <c r="I43" s="91" t="str">
        <f>IF('Student Record'!J41="","",'Student Record'!J41)</f>
        <v>9/22/2009</v>
      </c>
      <c r="J43" s="89" t="str">
        <f>IF('Student Record'!O41="","",'Student Record'!O41)</f>
        <v>OBC</v>
      </c>
      <c r="K43" s="89" t="str">
        <f>IF(StuData!$F43="","",IF(AND(StuData!$C43&gt;8,StuData!$C43&lt;11,StuData!$J43="GEN"),200,IF(AND(StuData!$C43&gt;=11,StuData!$J43="GEN"),300,IF(AND(StuData!$C43&gt;8,StuData!$C43&lt;11,StuData!$J43&lt;&gt;"GEN"),100,IF(AND(StuData!$C43&gt;=11,StuData!$J43&lt;&gt;"GEN"),150,"")))))</f>
        <v/>
      </c>
      <c r="L43" s="89" t="str">
        <f>IF(StuData!$F43="","",IF(AND(StuData!$C43&gt;8,StuData!$C43&lt;11),50,""))</f>
        <v/>
      </c>
      <c r="M43" s="89" t="str">
        <f>IF(StuData!$F43="","",IF(AND(StuData!$C43&gt;=11,'School Fees'!$L$3="Yes"),100,""))</f>
        <v/>
      </c>
      <c r="N43" s="89" t="str">
        <f>IF(StuData!$F43="","",IF(AND(StuData!$C43&gt;8,StuData!$H43="F"),5,IF(StuData!$C43&lt;9,"",10)))</f>
        <v/>
      </c>
      <c r="O43" s="89" t="str">
        <f>IF(StuData!$F43="","",IF(StuData!$C43&gt;8,5,""))</f>
        <v/>
      </c>
      <c r="P43" s="89" t="str">
        <f>IF(StuData!$C43=9,'School Fees'!$K$6,IF(StuData!$C43=10,'School Fees'!$K$7,IF(StuData!$C43=11,'School Fees'!$K$8,IF(StuData!$C43=12,'School Fees'!$K$9,""))))</f>
        <v/>
      </c>
      <c r="Q43" s="89"/>
      <c r="R43" s="89"/>
      <c r="S43" s="89" t="str">
        <f>IF(SUM(StuData!$K43:$R43)=0,"",SUM(StuData!$K43:$R43))</f>
        <v/>
      </c>
      <c r="T43" s="92"/>
      <c r="U43" s="89"/>
      <c r="V43" s="23"/>
      <c r="W43" s="23"/>
    </row>
    <row r="44" ht="15.75" customHeight="1">
      <c r="A44" s="23"/>
      <c r="B44" s="89" t="str">
        <f t="shared" si="1"/>
        <v>41</v>
      </c>
      <c r="C44" s="89" t="str">
        <f>IF('Student Record'!A42="","",'Student Record'!A42)</f>
        <v>6</v>
      </c>
      <c r="D44" s="89" t="str">
        <f>IF('Student Record'!B42="","",'Student Record'!B42)</f>
        <v>A</v>
      </c>
      <c r="E44" s="89" t="str">
        <f>IF('Student Record'!C42="","",'Student Record'!C42)</f>
        <v>385</v>
      </c>
      <c r="F44" s="90" t="str">
        <f>IF('Student Record'!E42="","",'Student Record'!E42)</f>
        <v>NIKITA PARIHAR</v>
      </c>
      <c r="G44" s="90" t="str">
        <f>IF('Student Record'!G42="","",'Student Record'!G42)</f>
        <v>BHAWNI SHANKAR</v>
      </c>
      <c r="H44" s="89" t="str">
        <f>IF('Student Record'!I42="","",'Student Record'!I42)</f>
        <v>F</v>
      </c>
      <c r="I44" s="91" t="str">
        <f>IF('Student Record'!J42="","",'Student Record'!J42)</f>
        <v>11/23/2011</v>
      </c>
      <c r="J44" s="89" t="str">
        <f>IF('Student Record'!O42="","",'Student Record'!O42)</f>
        <v>SC</v>
      </c>
      <c r="K44" s="89" t="str">
        <f>IF(StuData!$F44="","",IF(AND(StuData!$C44&gt;8,StuData!$C44&lt;11,StuData!$J44="GEN"),200,IF(AND(StuData!$C44&gt;=11,StuData!$J44="GEN"),300,IF(AND(StuData!$C44&gt;8,StuData!$C44&lt;11,StuData!$J44&lt;&gt;"GEN"),100,IF(AND(StuData!$C44&gt;=11,StuData!$J44&lt;&gt;"GEN"),150,"")))))</f>
        <v/>
      </c>
      <c r="L44" s="89" t="str">
        <f>IF(StuData!$F44="","",IF(AND(StuData!$C44&gt;8,StuData!$C44&lt;11),50,""))</f>
        <v/>
      </c>
      <c r="M44" s="89" t="str">
        <f>IF(StuData!$F44="","",IF(AND(StuData!$C44&gt;=11,'School Fees'!$L$3="Yes"),100,""))</f>
        <v/>
      </c>
      <c r="N44" s="89" t="str">
        <f>IF(StuData!$F44="","",IF(AND(StuData!$C44&gt;8,StuData!$H44="F"),5,IF(StuData!$C44&lt;9,"",10)))</f>
        <v/>
      </c>
      <c r="O44" s="89" t="str">
        <f>IF(StuData!$F44="","",IF(StuData!$C44&gt;8,5,""))</f>
        <v/>
      </c>
      <c r="P44" s="89" t="str">
        <f>IF(StuData!$C44=9,'School Fees'!$K$6,IF(StuData!$C44=10,'School Fees'!$K$7,IF(StuData!$C44=11,'School Fees'!$K$8,IF(StuData!$C44=12,'School Fees'!$K$9,""))))</f>
        <v/>
      </c>
      <c r="Q44" s="89"/>
      <c r="R44" s="89"/>
      <c r="S44" s="89" t="str">
        <f>IF(SUM(StuData!$K44:$R44)=0,"",SUM(StuData!$K44:$R44))</f>
        <v/>
      </c>
      <c r="T44" s="92"/>
      <c r="U44" s="89"/>
      <c r="V44" s="23"/>
      <c r="W44" s="23"/>
    </row>
    <row r="45" ht="15.75" customHeight="1">
      <c r="A45" s="23"/>
      <c r="B45" s="89" t="str">
        <f t="shared" si="1"/>
        <v>42</v>
      </c>
      <c r="C45" s="89" t="str">
        <f>IF('Student Record'!A43="","",'Student Record'!A43)</f>
        <v>6</v>
      </c>
      <c r="D45" s="89" t="str">
        <f>IF('Student Record'!B43="","",'Student Record'!B43)</f>
        <v>A</v>
      </c>
      <c r="E45" s="89" t="str">
        <f>IF('Student Record'!C43="","",'Student Record'!C43)</f>
        <v>329</v>
      </c>
      <c r="F45" s="90" t="str">
        <f>IF('Student Record'!E43="","",'Student Record'!E43)</f>
        <v>SURENDRA KUMAR</v>
      </c>
      <c r="G45" s="90" t="str">
        <f>IF('Student Record'!G43="","",'Student Record'!G43)</f>
        <v>DHANNA RAM</v>
      </c>
      <c r="H45" s="89" t="str">
        <f>IF('Student Record'!I43="","",'Student Record'!I43)</f>
        <v>M</v>
      </c>
      <c r="I45" s="91" t="str">
        <f>IF('Student Record'!J43="","",'Student Record'!J43)</f>
        <v>7/10/2009</v>
      </c>
      <c r="J45" s="89" t="str">
        <f>IF('Student Record'!O43="","",'Student Record'!O43)</f>
        <v>SC</v>
      </c>
      <c r="K45" s="89" t="str">
        <f>IF(StuData!$F45="","",IF(AND(StuData!$C45&gt;8,StuData!$C45&lt;11,StuData!$J45="GEN"),200,IF(AND(StuData!$C45&gt;=11,StuData!$J45="GEN"),300,IF(AND(StuData!$C45&gt;8,StuData!$C45&lt;11,StuData!$J45&lt;&gt;"GEN"),100,IF(AND(StuData!$C45&gt;=11,StuData!$J45&lt;&gt;"GEN"),150,"")))))</f>
        <v/>
      </c>
      <c r="L45" s="89" t="str">
        <f>IF(StuData!$F45="","",IF(AND(StuData!$C45&gt;8,StuData!$C45&lt;11),50,""))</f>
        <v/>
      </c>
      <c r="M45" s="89" t="str">
        <f>IF(StuData!$F45="","",IF(AND(StuData!$C45&gt;=11,'School Fees'!$L$3="Yes"),100,""))</f>
        <v/>
      </c>
      <c r="N45" s="89" t="str">
        <f>IF(StuData!$F45="","",IF(AND(StuData!$C45&gt;8,StuData!$H45="F"),5,IF(StuData!$C45&lt;9,"",10)))</f>
        <v/>
      </c>
      <c r="O45" s="89" t="str">
        <f>IF(StuData!$F45="","",IF(StuData!$C45&gt;8,5,""))</f>
        <v/>
      </c>
      <c r="P45" s="89" t="str">
        <f>IF(StuData!$C45=9,'School Fees'!$K$6,IF(StuData!$C45=10,'School Fees'!$K$7,IF(StuData!$C45=11,'School Fees'!$K$8,IF(StuData!$C45=12,'School Fees'!$K$9,""))))</f>
        <v/>
      </c>
      <c r="Q45" s="89"/>
      <c r="R45" s="89"/>
      <c r="S45" s="89" t="str">
        <f>IF(SUM(StuData!$K45:$R45)=0,"",SUM(StuData!$K45:$R45))</f>
        <v/>
      </c>
      <c r="T45" s="92"/>
      <c r="U45" s="89"/>
      <c r="V45" s="23"/>
      <c r="W45" s="23"/>
    </row>
    <row r="46" ht="15.75" customHeight="1">
      <c r="A46" s="23"/>
      <c r="B46" s="89" t="str">
        <f t="shared" si="1"/>
        <v>43</v>
      </c>
      <c r="C46" s="89" t="str">
        <f>IF('Student Record'!A44="","",'Student Record'!A44)</f>
        <v>7</v>
      </c>
      <c r="D46" s="89" t="str">
        <f>IF('Student Record'!B44="","",'Student Record'!B44)</f>
        <v>A</v>
      </c>
      <c r="E46" s="89" t="str">
        <f>IF('Student Record'!C44="","",'Student Record'!C44)</f>
        <v>333</v>
      </c>
      <c r="F46" s="90" t="str">
        <f>IF('Student Record'!E44="","",'Student Record'!E44)</f>
        <v>DHEERAJ KANWAR</v>
      </c>
      <c r="G46" s="90" t="str">
        <f>IF('Student Record'!G44="","",'Student Record'!G44)</f>
        <v>MAHAVEER SINGH</v>
      </c>
      <c r="H46" s="89" t="str">
        <f>IF('Student Record'!I44="","",'Student Record'!I44)</f>
        <v>F</v>
      </c>
      <c r="I46" s="91" t="str">
        <f>IF('Student Record'!J44="","",'Student Record'!J44)</f>
        <v>10/16/2009</v>
      </c>
      <c r="J46" s="89" t="str">
        <f>IF('Student Record'!O44="","",'Student Record'!O44)</f>
        <v>GEN</v>
      </c>
      <c r="K46" s="89" t="str">
        <f>IF(StuData!$F46="","",IF(AND(StuData!$C46&gt;8,StuData!$C46&lt;11,StuData!$J46="GEN"),200,IF(AND(StuData!$C46&gt;=11,StuData!$J46="GEN"),300,IF(AND(StuData!$C46&gt;8,StuData!$C46&lt;11,StuData!$J46&lt;&gt;"GEN"),100,IF(AND(StuData!$C46&gt;=11,StuData!$J46&lt;&gt;"GEN"),150,"")))))</f>
        <v/>
      </c>
      <c r="L46" s="89" t="str">
        <f>IF(StuData!$F46="","",IF(AND(StuData!$C46&gt;8,StuData!$C46&lt;11),50,""))</f>
        <v/>
      </c>
      <c r="M46" s="89" t="str">
        <f>IF(StuData!$F46="","",IF(AND(StuData!$C46&gt;=11,'School Fees'!$L$3="Yes"),100,""))</f>
        <v/>
      </c>
      <c r="N46" s="89" t="str">
        <f>IF(StuData!$F46="","",IF(AND(StuData!$C46&gt;8,StuData!$H46="F"),5,IF(StuData!$C46&lt;9,"",10)))</f>
        <v/>
      </c>
      <c r="O46" s="89" t="str">
        <f>IF(StuData!$F46="","",IF(StuData!$C46&gt;8,5,""))</f>
        <v/>
      </c>
      <c r="P46" s="89" t="str">
        <f>IF(StuData!$C46=9,'School Fees'!$K$6,IF(StuData!$C46=10,'School Fees'!$K$7,IF(StuData!$C46=11,'School Fees'!$K$8,IF(StuData!$C46=12,'School Fees'!$K$9,""))))</f>
        <v/>
      </c>
      <c r="Q46" s="89"/>
      <c r="R46" s="89"/>
      <c r="S46" s="89" t="str">
        <f>IF(SUM(StuData!$K46:$R46)=0,"",SUM(StuData!$K46:$R46))</f>
        <v/>
      </c>
      <c r="T46" s="92"/>
      <c r="U46" s="89"/>
      <c r="V46" s="23"/>
      <c r="W46" s="23"/>
    </row>
    <row r="47" ht="15.75" customHeight="1">
      <c r="A47" s="23"/>
      <c r="B47" s="89" t="str">
        <f t="shared" si="1"/>
        <v>44</v>
      </c>
      <c r="C47" s="89" t="str">
        <f>IF('Student Record'!A45="","",'Student Record'!A45)</f>
        <v>7</v>
      </c>
      <c r="D47" s="89" t="str">
        <f>IF('Student Record'!B45="","",'Student Record'!B45)</f>
        <v>A</v>
      </c>
      <c r="E47" s="89" t="str">
        <f>IF('Student Record'!C45="","",'Student Record'!C45)</f>
        <v>239</v>
      </c>
      <c r="F47" s="90" t="str">
        <f>IF('Student Record'!E45="","",'Student Record'!E45)</f>
        <v>GUTIYA</v>
      </c>
      <c r="G47" s="90" t="str">
        <f>IF('Student Record'!G45="","",'Student Record'!G45)</f>
        <v>MOOLARAM</v>
      </c>
      <c r="H47" s="89" t="str">
        <f>IF('Student Record'!I45="","",'Student Record'!I45)</f>
        <v>F</v>
      </c>
      <c r="I47" s="91" t="str">
        <f>IF('Student Record'!J45="","",'Student Record'!J45)</f>
        <v>5/6/2010</v>
      </c>
      <c r="J47" s="89" t="str">
        <f>IF('Student Record'!O45="","",'Student Record'!O45)</f>
        <v>SC</v>
      </c>
      <c r="K47" s="89" t="str">
        <f>IF(StuData!$F47="","",IF(AND(StuData!$C47&gt;8,StuData!$C47&lt;11,StuData!$J47="GEN"),200,IF(AND(StuData!$C47&gt;=11,StuData!$J47="GEN"),300,IF(AND(StuData!$C47&gt;8,StuData!$C47&lt;11,StuData!$J47&lt;&gt;"GEN"),100,IF(AND(StuData!$C47&gt;=11,StuData!$J47&lt;&gt;"GEN"),150,"")))))</f>
        <v/>
      </c>
      <c r="L47" s="89" t="str">
        <f>IF(StuData!$F47="","",IF(AND(StuData!$C47&gt;8,StuData!$C47&lt;11),50,""))</f>
        <v/>
      </c>
      <c r="M47" s="89" t="str">
        <f>IF(StuData!$F47="","",IF(AND(StuData!$C47&gt;=11,'School Fees'!$L$3="Yes"),100,""))</f>
        <v/>
      </c>
      <c r="N47" s="89" t="str">
        <f>IF(StuData!$F47="","",IF(AND(StuData!$C47&gt;8,StuData!$H47="F"),5,IF(StuData!$C47&lt;9,"",10)))</f>
        <v/>
      </c>
      <c r="O47" s="89" t="str">
        <f>IF(StuData!$F47="","",IF(StuData!$C47&gt;8,5,""))</f>
        <v/>
      </c>
      <c r="P47" s="89" t="str">
        <f>IF(StuData!$C47=9,'School Fees'!$K$6,IF(StuData!$C47=10,'School Fees'!$K$7,IF(StuData!$C47=11,'School Fees'!$K$8,IF(StuData!$C47=12,'School Fees'!$K$9,""))))</f>
        <v/>
      </c>
      <c r="Q47" s="89"/>
      <c r="R47" s="89"/>
      <c r="S47" s="89" t="str">
        <f>IF(SUM(StuData!$K47:$R47)=0,"",SUM(StuData!$K47:$R47))</f>
        <v/>
      </c>
      <c r="T47" s="92"/>
      <c r="U47" s="89"/>
      <c r="V47" s="23"/>
      <c r="W47" s="23"/>
    </row>
    <row r="48" ht="15.75" customHeight="1">
      <c r="A48" s="23"/>
      <c r="B48" s="89" t="str">
        <f t="shared" si="1"/>
        <v>45</v>
      </c>
      <c r="C48" s="89" t="str">
        <f>IF('Student Record'!A46="","",'Student Record'!A46)</f>
        <v>7</v>
      </c>
      <c r="D48" s="89" t="str">
        <f>IF('Student Record'!B46="","",'Student Record'!B46)</f>
        <v>A</v>
      </c>
      <c r="E48" s="89" t="str">
        <f>IF('Student Record'!C46="","",'Student Record'!C46)</f>
        <v>237</v>
      </c>
      <c r="F48" s="90" t="str">
        <f>IF('Student Record'!E46="","",'Student Record'!E46)</f>
        <v>HANSRAJ SWAMI</v>
      </c>
      <c r="G48" s="90" t="str">
        <f>IF('Student Record'!G46="","",'Student Record'!G46)</f>
        <v>MAHAVEER SWAMI</v>
      </c>
      <c r="H48" s="89" t="str">
        <f>IF('Student Record'!I46="","",'Student Record'!I46)</f>
        <v>M</v>
      </c>
      <c r="I48" s="91" t="str">
        <f>IF('Student Record'!J46="","",'Student Record'!J46)</f>
        <v>9/10/2010</v>
      </c>
      <c r="J48" s="89" t="str">
        <f>IF('Student Record'!O46="","",'Student Record'!O46)</f>
        <v>OBC</v>
      </c>
      <c r="K48" s="89" t="str">
        <f>IF(StuData!$F48="","",IF(AND(StuData!$C48&gt;8,StuData!$C48&lt;11,StuData!$J48="GEN"),200,IF(AND(StuData!$C48&gt;=11,StuData!$J48="GEN"),300,IF(AND(StuData!$C48&gt;8,StuData!$C48&lt;11,StuData!$J48&lt;&gt;"GEN"),100,IF(AND(StuData!$C48&gt;=11,StuData!$J48&lt;&gt;"GEN"),150,"")))))</f>
        <v/>
      </c>
      <c r="L48" s="89" t="str">
        <f>IF(StuData!$F48="","",IF(AND(StuData!$C48&gt;8,StuData!$C48&lt;11),50,""))</f>
        <v/>
      </c>
      <c r="M48" s="89" t="str">
        <f>IF(StuData!$F48="","",IF(AND(StuData!$C48&gt;=11,'School Fees'!$L$3="Yes"),100,""))</f>
        <v/>
      </c>
      <c r="N48" s="89" t="str">
        <f>IF(StuData!$F48="","",IF(AND(StuData!$C48&gt;8,StuData!$H48="F"),5,IF(StuData!$C48&lt;9,"",10)))</f>
        <v/>
      </c>
      <c r="O48" s="89" t="str">
        <f>IF(StuData!$F48="","",IF(StuData!$C48&gt;8,5,""))</f>
        <v/>
      </c>
      <c r="P48" s="89" t="str">
        <f>IF(StuData!$C48=9,'School Fees'!$K$6,IF(StuData!$C48=10,'School Fees'!$K$7,IF(StuData!$C48=11,'School Fees'!$K$8,IF(StuData!$C48=12,'School Fees'!$K$9,""))))</f>
        <v/>
      </c>
      <c r="Q48" s="89"/>
      <c r="R48" s="89"/>
      <c r="S48" s="89" t="str">
        <f>IF(SUM(StuData!$K48:$R48)=0,"",SUM(StuData!$K48:$R48))</f>
        <v/>
      </c>
      <c r="T48" s="92"/>
      <c r="U48" s="89"/>
      <c r="V48" s="23"/>
      <c r="W48" s="23"/>
    </row>
    <row r="49" ht="15.75" customHeight="1">
      <c r="A49" s="23"/>
      <c r="B49" s="89" t="str">
        <f t="shared" si="1"/>
        <v>46</v>
      </c>
      <c r="C49" s="89" t="str">
        <f>IF('Student Record'!A47="","",'Student Record'!A47)</f>
        <v>7</v>
      </c>
      <c r="D49" s="89" t="str">
        <f>IF('Student Record'!B47="","",'Student Record'!B47)</f>
        <v>A</v>
      </c>
      <c r="E49" s="89" t="str">
        <f>IF('Student Record'!C47="","",'Student Record'!C47)</f>
        <v>233</v>
      </c>
      <c r="F49" s="90" t="str">
        <f>IF('Student Record'!E47="","",'Student Record'!E47)</f>
        <v>JITENDRA MEGHWAL</v>
      </c>
      <c r="G49" s="90" t="str">
        <f>IF('Student Record'!G47="","",'Student Record'!G47)</f>
        <v>PRABHU RAM</v>
      </c>
      <c r="H49" s="89" t="str">
        <f>IF('Student Record'!I47="","",'Student Record'!I47)</f>
        <v>M</v>
      </c>
      <c r="I49" s="91" t="str">
        <f>IF('Student Record'!J47="","",'Student Record'!J47)</f>
        <v>8/23/2009</v>
      </c>
      <c r="J49" s="89" t="str">
        <f>IF('Student Record'!O47="","",'Student Record'!O47)</f>
        <v>SC</v>
      </c>
      <c r="K49" s="89" t="str">
        <f>IF(StuData!$F49="","",IF(AND(StuData!$C49&gt;8,StuData!$C49&lt;11,StuData!$J49="GEN"),200,IF(AND(StuData!$C49&gt;=11,StuData!$J49="GEN"),300,IF(AND(StuData!$C49&gt;8,StuData!$C49&lt;11,StuData!$J49&lt;&gt;"GEN"),100,IF(AND(StuData!$C49&gt;=11,StuData!$J49&lt;&gt;"GEN"),150,"")))))</f>
        <v/>
      </c>
      <c r="L49" s="89" t="str">
        <f>IF(StuData!$F49="","",IF(AND(StuData!$C49&gt;8,StuData!$C49&lt;11),50,""))</f>
        <v/>
      </c>
      <c r="M49" s="89" t="str">
        <f>IF(StuData!$F49="","",IF(AND(StuData!$C49&gt;=11,'School Fees'!$L$3="Yes"),100,""))</f>
        <v/>
      </c>
      <c r="N49" s="89" t="str">
        <f>IF(StuData!$F49="","",IF(AND(StuData!$C49&gt;8,StuData!$H49="F"),5,IF(StuData!$C49&lt;9,"",10)))</f>
        <v/>
      </c>
      <c r="O49" s="89" t="str">
        <f>IF(StuData!$F49="","",IF(StuData!$C49&gt;8,5,""))</f>
        <v/>
      </c>
      <c r="P49" s="89" t="str">
        <f>IF(StuData!$C49=9,'School Fees'!$K$6,IF(StuData!$C49=10,'School Fees'!$K$7,IF(StuData!$C49=11,'School Fees'!$K$8,IF(StuData!$C49=12,'School Fees'!$K$9,""))))</f>
        <v/>
      </c>
      <c r="Q49" s="89"/>
      <c r="R49" s="89"/>
      <c r="S49" s="89" t="str">
        <f>IF(SUM(StuData!$K49:$R49)=0,"",SUM(StuData!$K49:$R49))</f>
        <v/>
      </c>
      <c r="T49" s="92"/>
      <c r="U49" s="89"/>
      <c r="V49" s="23"/>
      <c r="W49" s="23"/>
    </row>
    <row r="50" ht="15.75" customHeight="1">
      <c r="A50" s="23"/>
      <c r="B50" s="89" t="str">
        <f t="shared" si="1"/>
        <v>47</v>
      </c>
      <c r="C50" s="89" t="str">
        <f>IF('Student Record'!A48="","",'Student Record'!A48)</f>
        <v>7</v>
      </c>
      <c r="D50" s="89" t="str">
        <f>IF('Student Record'!B48="","",'Student Record'!B48)</f>
        <v>A</v>
      </c>
      <c r="E50" s="89" t="str">
        <f>IF('Student Record'!C48="","",'Student Record'!C48)</f>
        <v>347</v>
      </c>
      <c r="F50" s="90" t="str">
        <f>IF('Student Record'!E48="","",'Student Record'!E48)</f>
        <v>KOMAL KANWAR</v>
      </c>
      <c r="G50" s="90" t="str">
        <f>IF('Student Record'!G48="","",'Student Record'!G48)</f>
        <v>RAJENDRA SINGH</v>
      </c>
      <c r="H50" s="89" t="str">
        <f>IF('Student Record'!I48="","",'Student Record'!I48)</f>
        <v>F</v>
      </c>
      <c r="I50" s="91" t="str">
        <f>IF('Student Record'!J48="","",'Student Record'!J48)</f>
        <v>1/5/2009</v>
      </c>
      <c r="J50" s="89" t="str">
        <f>IF('Student Record'!O48="","",'Student Record'!O48)</f>
        <v>GEN</v>
      </c>
      <c r="K50" s="89" t="str">
        <f>IF(StuData!$F50="","",IF(AND(StuData!$C50&gt;8,StuData!$C50&lt;11,StuData!$J50="GEN"),200,IF(AND(StuData!$C50&gt;=11,StuData!$J50="GEN"),300,IF(AND(StuData!$C50&gt;8,StuData!$C50&lt;11,StuData!$J50&lt;&gt;"GEN"),100,IF(AND(StuData!$C50&gt;=11,StuData!$J50&lt;&gt;"GEN"),150,"")))))</f>
        <v/>
      </c>
      <c r="L50" s="89" t="str">
        <f>IF(StuData!$F50="","",IF(AND(StuData!$C50&gt;8,StuData!$C50&lt;11),50,""))</f>
        <v/>
      </c>
      <c r="M50" s="89" t="str">
        <f>IF(StuData!$F50="","",IF(AND(StuData!$C50&gt;=11,'School Fees'!$L$3="Yes"),100,""))</f>
        <v/>
      </c>
      <c r="N50" s="89" t="str">
        <f>IF(StuData!$F50="","",IF(AND(StuData!$C50&gt;8,StuData!$H50="F"),5,IF(StuData!$C50&lt;9,"",10)))</f>
        <v/>
      </c>
      <c r="O50" s="89" t="str">
        <f>IF(StuData!$F50="","",IF(StuData!$C50&gt;8,5,""))</f>
        <v/>
      </c>
      <c r="P50" s="89" t="str">
        <f>IF(StuData!$C50=9,'School Fees'!$K$6,IF(StuData!$C50=10,'School Fees'!$K$7,IF(StuData!$C50=11,'School Fees'!$K$8,IF(StuData!$C50=12,'School Fees'!$K$9,""))))</f>
        <v/>
      </c>
      <c r="Q50" s="89"/>
      <c r="R50" s="89"/>
      <c r="S50" s="89" t="str">
        <f>IF(SUM(StuData!$K50:$R50)=0,"",SUM(StuData!$K50:$R50))</f>
        <v/>
      </c>
      <c r="T50" s="92"/>
      <c r="U50" s="89"/>
      <c r="V50" s="23"/>
      <c r="W50" s="23"/>
    </row>
    <row r="51" ht="15.75" customHeight="1">
      <c r="A51" s="23"/>
      <c r="B51" s="89" t="str">
        <f t="shared" si="1"/>
        <v>48</v>
      </c>
      <c r="C51" s="89" t="str">
        <f>IF('Student Record'!A49="","",'Student Record'!A49)</f>
        <v>7</v>
      </c>
      <c r="D51" s="89" t="str">
        <f>IF('Student Record'!B49="","",'Student Record'!B49)</f>
        <v>A</v>
      </c>
      <c r="E51" s="89" t="str">
        <f>IF('Student Record'!C49="","",'Student Record'!C49)</f>
        <v>236</v>
      </c>
      <c r="F51" s="90" t="str">
        <f>IF('Student Record'!E49="","",'Student Record'!E49)</f>
        <v>KRISHAN KUMAR</v>
      </c>
      <c r="G51" s="90" t="str">
        <f>IF('Student Record'!G49="","",'Student Record'!G49)</f>
        <v>SHRAWAN KUMAR</v>
      </c>
      <c r="H51" s="89" t="str">
        <f>IF('Student Record'!I49="","",'Student Record'!I49)</f>
        <v>M</v>
      </c>
      <c r="I51" s="91" t="str">
        <f>IF('Student Record'!J49="","",'Student Record'!J49)</f>
        <v>6/5/2009</v>
      </c>
      <c r="J51" s="89" t="str">
        <f>IF('Student Record'!O49="","",'Student Record'!O49)</f>
        <v>SC</v>
      </c>
      <c r="K51" s="89" t="str">
        <f>IF(StuData!$F51="","",IF(AND(StuData!$C51&gt;8,StuData!$C51&lt;11,StuData!$J51="GEN"),200,IF(AND(StuData!$C51&gt;=11,StuData!$J51="GEN"),300,IF(AND(StuData!$C51&gt;8,StuData!$C51&lt;11,StuData!$J51&lt;&gt;"GEN"),100,IF(AND(StuData!$C51&gt;=11,StuData!$J51&lt;&gt;"GEN"),150,"")))))</f>
        <v/>
      </c>
      <c r="L51" s="89" t="str">
        <f>IF(StuData!$F51="","",IF(AND(StuData!$C51&gt;8,StuData!$C51&lt;11),50,""))</f>
        <v/>
      </c>
      <c r="M51" s="89" t="str">
        <f>IF(StuData!$F51="","",IF(AND(StuData!$C51&gt;=11,'School Fees'!$L$3="Yes"),100,""))</f>
        <v/>
      </c>
      <c r="N51" s="89" t="str">
        <f>IF(StuData!$F51="","",IF(AND(StuData!$C51&gt;8,StuData!$H51="F"),5,IF(StuData!$C51&lt;9,"",10)))</f>
        <v/>
      </c>
      <c r="O51" s="89" t="str">
        <f>IF(StuData!$F51="","",IF(StuData!$C51&gt;8,5,""))</f>
        <v/>
      </c>
      <c r="P51" s="89" t="str">
        <f>IF(StuData!$C51=9,'School Fees'!$K$6,IF(StuData!$C51=10,'School Fees'!$K$7,IF(StuData!$C51=11,'School Fees'!$K$8,IF(StuData!$C51=12,'School Fees'!$K$9,""))))</f>
        <v/>
      </c>
      <c r="Q51" s="89"/>
      <c r="R51" s="89"/>
      <c r="S51" s="89" t="str">
        <f>IF(SUM(StuData!$K51:$R51)=0,"",SUM(StuData!$K51:$R51))</f>
        <v/>
      </c>
      <c r="T51" s="92"/>
      <c r="U51" s="89"/>
      <c r="V51" s="23"/>
      <c r="W51" s="23"/>
    </row>
    <row r="52" ht="15.75" customHeight="1">
      <c r="A52" s="23"/>
      <c r="B52" s="89" t="str">
        <f t="shared" si="1"/>
        <v>49</v>
      </c>
      <c r="C52" s="89" t="str">
        <f>IF('Student Record'!A50="","",'Student Record'!A50)</f>
        <v>7</v>
      </c>
      <c r="D52" s="89" t="str">
        <f>IF('Student Record'!B50="","",'Student Record'!B50)</f>
        <v>A</v>
      </c>
      <c r="E52" s="89" t="str">
        <f>IF('Student Record'!C50="","",'Student Record'!C50)</f>
        <v>238</v>
      </c>
      <c r="F52" s="90" t="str">
        <f>IF('Student Record'!E50="","",'Student Record'!E50)</f>
        <v>LOKPAL SINGH</v>
      </c>
      <c r="G52" s="90" t="str">
        <f>IF('Student Record'!G50="","",'Student Record'!G50)</f>
        <v>SURENDRA SINGH</v>
      </c>
      <c r="H52" s="89" t="str">
        <f>IF('Student Record'!I50="","",'Student Record'!I50)</f>
        <v>M</v>
      </c>
      <c r="I52" s="91" t="str">
        <f>IF('Student Record'!J50="","",'Student Record'!J50)</f>
        <v>10/5/2010</v>
      </c>
      <c r="J52" s="89" t="str">
        <f>IF('Student Record'!O50="","",'Student Record'!O50)</f>
        <v>GEN</v>
      </c>
      <c r="K52" s="89" t="str">
        <f>IF(StuData!$F52="","",IF(AND(StuData!$C52&gt;8,StuData!$C52&lt;11,StuData!$J52="GEN"),200,IF(AND(StuData!$C52&gt;=11,StuData!$J52="GEN"),300,IF(AND(StuData!$C52&gt;8,StuData!$C52&lt;11,StuData!$J52&lt;&gt;"GEN"),100,IF(AND(StuData!$C52&gt;=11,StuData!$J52&lt;&gt;"GEN"),150,"")))))</f>
        <v/>
      </c>
      <c r="L52" s="89" t="str">
        <f>IF(StuData!$F52="","",IF(AND(StuData!$C52&gt;8,StuData!$C52&lt;11),50,""))</f>
        <v/>
      </c>
      <c r="M52" s="89" t="str">
        <f>IF(StuData!$F52="","",IF(AND(StuData!$C52&gt;=11,'School Fees'!$L$3="Yes"),100,""))</f>
        <v/>
      </c>
      <c r="N52" s="89" t="str">
        <f>IF(StuData!$F52="","",IF(AND(StuData!$C52&gt;8,StuData!$H52="F"),5,IF(StuData!$C52&lt;9,"",10)))</f>
        <v/>
      </c>
      <c r="O52" s="89" t="str">
        <f>IF(StuData!$F52="","",IF(StuData!$C52&gt;8,5,""))</f>
        <v/>
      </c>
      <c r="P52" s="89" t="str">
        <f>IF(StuData!$C52=9,'School Fees'!$K$6,IF(StuData!$C52=10,'School Fees'!$K$7,IF(StuData!$C52=11,'School Fees'!$K$8,IF(StuData!$C52=12,'School Fees'!$K$9,""))))</f>
        <v/>
      </c>
      <c r="Q52" s="89"/>
      <c r="R52" s="89"/>
      <c r="S52" s="89" t="str">
        <f>IF(SUM(StuData!$K52:$R52)=0,"",SUM(StuData!$K52:$R52))</f>
        <v/>
      </c>
      <c r="T52" s="92"/>
      <c r="U52" s="89"/>
      <c r="V52" s="23"/>
      <c r="W52" s="23"/>
    </row>
    <row r="53" ht="15.75" customHeight="1">
      <c r="A53" s="23"/>
      <c r="B53" s="89" t="str">
        <f t="shared" si="1"/>
        <v>50</v>
      </c>
      <c r="C53" s="89" t="str">
        <f>IF('Student Record'!A51="","",'Student Record'!A51)</f>
        <v>7</v>
      </c>
      <c r="D53" s="89" t="str">
        <f>IF('Student Record'!B51="","",'Student Record'!B51)</f>
        <v>A</v>
      </c>
      <c r="E53" s="89" t="str">
        <f>IF('Student Record'!C51="","",'Student Record'!C51)</f>
        <v>232</v>
      </c>
      <c r="F53" s="90" t="str">
        <f>IF('Student Record'!E51="","",'Student Record'!E51)</f>
        <v>ROSHAN MEGHWAL</v>
      </c>
      <c r="G53" s="90" t="str">
        <f>IF('Student Record'!G51="","",'Student Record'!G51)</f>
        <v>NAWAL KISHORE</v>
      </c>
      <c r="H53" s="89" t="str">
        <f>IF('Student Record'!I51="","",'Student Record'!I51)</f>
        <v>F</v>
      </c>
      <c r="I53" s="91" t="str">
        <f>IF('Student Record'!J51="","",'Student Record'!J51)</f>
        <v>5/11/2010</v>
      </c>
      <c r="J53" s="89" t="str">
        <f>IF('Student Record'!O51="","",'Student Record'!O51)</f>
        <v>SC</v>
      </c>
      <c r="K53" s="89" t="str">
        <f>IF(StuData!$F53="","",IF(AND(StuData!$C53&gt;8,StuData!$C53&lt;11,StuData!$J53="GEN"),200,IF(AND(StuData!$C53&gt;=11,StuData!$J53="GEN"),300,IF(AND(StuData!$C53&gt;8,StuData!$C53&lt;11,StuData!$J53&lt;&gt;"GEN"),100,IF(AND(StuData!$C53&gt;=11,StuData!$J53&lt;&gt;"GEN"),150,"")))))</f>
        <v/>
      </c>
      <c r="L53" s="89" t="str">
        <f>IF(StuData!$F53="","",IF(AND(StuData!$C53&gt;8,StuData!$C53&lt;11),50,""))</f>
        <v/>
      </c>
      <c r="M53" s="89" t="str">
        <f>IF(StuData!$F53="","",IF(AND(StuData!$C53&gt;=11,'School Fees'!$L$3="Yes"),100,""))</f>
        <v/>
      </c>
      <c r="N53" s="89" t="str">
        <f>IF(StuData!$F53="","",IF(AND(StuData!$C53&gt;8,StuData!$H53="F"),5,IF(StuData!$C53&lt;9,"",10)))</f>
        <v/>
      </c>
      <c r="O53" s="89" t="str">
        <f>IF(StuData!$F53="","",IF(StuData!$C53&gt;8,5,""))</f>
        <v/>
      </c>
      <c r="P53" s="89" t="str">
        <f>IF(StuData!$C53=9,'School Fees'!$K$6,IF(StuData!$C53=10,'School Fees'!$K$7,IF(StuData!$C53=11,'School Fees'!$K$8,IF(StuData!$C53=12,'School Fees'!$K$9,""))))</f>
        <v/>
      </c>
      <c r="Q53" s="89"/>
      <c r="R53" s="89"/>
      <c r="S53" s="89" t="str">
        <f>IF(SUM(StuData!$K53:$R53)=0,"",SUM(StuData!$K53:$R53))</f>
        <v/>
      </c>
      <c r="T53" s="92"/>
      <c r="U53" s="89"/>
      <c r="V53" s="23"/>
      <c r="W53" s="23"/>
    </row>
    <row r="54" ht="15.75" customHeight="1">
      <c r="A54" s="23"/>
      <c r="B54" s="89" t="str">
        <f t="shared" si="1"/>
        <v>51</v>
      </c>
      <c r="C54" s="89" t="str">
        <f>IF('Student Record'!A52="","",'Student Record'!A52)</f>
        <v>7</v>
      </c>
      <c r="D54" s="89" t="str">
        <f>IF('Student Record'!B52="","",'Student Record'!B52)</f>
        <v>A</v>
      </c>
      <c r="E54" s="89" t="str">
        <f>IF('Student Record'!C52="","",'Student Record'!C52)</f>
        <v>517</v>
      </c>
      <c r="F54" s="90" t="str">
        <f>IF('Student Record'!E52="","",'Student Record'!E52)</f>
        <v>SHELENDRA SINGH</v>
      </c>
      <c r="G54" s="90" t="str">
        <f>IF('Student Record'!G52="","",'Student Record'!G52)</f>
        <v>RAJU SINGH</v>
      </c>
      <c r="H54" s="89" t="str">
        <f>IF('Student Record'!I52="","",'Student Record'!I52)</f>
        <v>M</v>
      </c>
      <c r="I54" s="91" t="str">
        <f>IF('Student Record'!J52="","",'Student Record'!J52)</f>
        <v>8/20/2010</v>
      </c>
      <c r="J54" s="89" t="str">
        <f>IF('Student Record'!O52="","",'Student Record'!O52)</f>
        <v>GEN</v>
      </c>
      <c r="K54" s="89" t="str">
        <f>IF(StuData!$F54="","",IF(AND(StuData!$C54&gt;8,StuData!$C54&lt;11,StuData!$J54="GEN"),200,IF(AND(StuData!$C54&gt;=11,StuData!$J54="GEN"),300,IF(AND(StuData!$C54&gt;8,StuData!$C54&lt;11,StuData!$J54&lt;&gt;"GEN"),100,IF(AND(StuData!$C54&gt;=11,StuData!$J54&lt;&gt;"GEN"),150,"")))))</f>
        <v/>
      </c>
      <c r="L54" s="89" t="str">
        <f>IF(StuData!$F54="","",IF(AND(StuData!$C54&gt;8,StuData!$C54&lt;11),50,""))</f>
        <v/>
      </c>
      <c r="M54" s="89" t="str">
        <f>IF(StuData!$F54="","",IF(AND(StuData!$C54&gt;=11,'School Fees'!$L$3="Yes"),100,""))</f>
        <v/>
      </c>
      <c r="N54" s="89" t="str">
        <f>IF(StuData!$F54="","",IF(AND(StuData!$C54&gt;8,StuData!$H54="F"),5,IF(StuData!$C54&lt;9,"",10)))</f>
        <v/>
      </c>
      <c r="O54" s="89" t="str">
        <f>IF(StuData!$F54="","",IF(StuData!$C54&gt;8,5,""))</f>
        <v/>
      </c>
      <c r="P54" s="89" t="str">
        <f>IF(StuData!$C54=9,'School Fees'!$K$6,IF(StuData!$C54=10,'School Fees'!$K$7,IF(StuData!$C54=11,'School Fees'!$K$8,IF(StuData!$C54=12,'School Fees'!$K$9,""))))</f>
        <v/>
      </c>
      <c r="Q54" s="89"/>
      <c r="R54" s="89"/>
      <c r="S54" s="89" t="str">
        <f>IF(SUM(StuData!$K54:$R54)=0,"",SUM(StuData!$K54:$R54))</f>
        <v/>
      </c>
      <c r="T54" s="92"/>
      <c r="U54" s="89"/>
      <c r="V54" s="23"/>
      <c r="W54" s="23"/>
    </row>
    <row r="55" ht="15.75" customHeight="1">
      <c r="A55" s="23"/>
      <c r="B55" s="89" t="str">
        <f t="shared" si="1"/>
        <v>52</v>
      </c>
      <c r="C55" s="89" t="str">
        <f>IF('Student Record'!A53="","",'Student Record'!A53)</f>
        <v>7</v>
      </c>
      <c r="D55" s="89" t="str">
        <f>IF('Student Record'!B53="","",'Student Record'!B53)</f>
        <v>A</v>
      </c>
      <c r="E55" s="89" t="str">
        <f>IF('Student Record'!C53="","",'Student Record'!C53)</f>
        <v>235</v>
      </c>
      <c r="F55" s="90" t="str">
        <f>IF('Student Record'!E53="","",'Student Record'!E53)</f>
        <v>SONU KUMARI</v>
      </c>
      <c r="G55" s="90" t="str">
        <f>IF('Student Record'!G53="","",'Student Record'!G53)</f>
        <v>BHOMA RAM</v>
      </c>
      <c r="H55" s="89" t="str">
        <f>IF('Student Record'!I53="","",'Student Record'!I53)</f>
        <v>F</v>
      </c>
      <c r="I55" s="91" t="str">
        <f>IF('Student Record'!J53="","",'Student Record'!J53)</f>
        <v>5/8/2009</v>
      </c>
      <c r="J55" s="89" t="str">
        <f>IF('Student Record'!O53="","",'Student Record'!O53)</f>
        <v>SC</v>
      </c>
      <c r="K55" s="89" t="str">
        <f>IF(StuData!$F55="","",IF(AND(StuData!$C55&gt;8,StuData!$C55&lt;11,StuData!$J55="GEN"),200,IF(AND(StuData!$C55&gt;=11,StuData!$J55="GEN"),300,IF(AND(StuData!$C55&gt;8,StuData!$C55&lt;11,StuData!$J55&lt;&gt;"GEN"),100,IF(AND(StuData!$C55&gt;=11,StuData!$J55&lt;&gt;"GEN"),150,"")))))</f>
        <v/>
      </c>
      <c r="L55" s="89" t="str">
        <f>IF(StuData!$F55="","",IF(AND(StuData!$C55&gt;8,StuData!$C55&lt;11),50,""))</f>
        <v/>
      </c>
      <c r="M55" s="89" t="str">
        <f>IF(StuData!$F55="","",IF(AND(StuData!$C55&gt;=11,'School Fees'!$L$3="Yes"),100,""))</f>
        <v/>
      </c>
      <c r="N55" s="89" t="str">
        <f>IF(StuData!$F55="","",IF(AND(StuData!$C55&gt;8,StuData!$H55="F"),5,IF(StuData!$C55&lt;9,"",10)))</f>
        <v/>
      </c>
      <c r="O55" s="89" t="str">
        <f>IF(StuData!$F55="","",IF(StuData!$C55&gt;8,5,""))</f>
        <v/>
      </c>
      <c r="P55" s="89" t="str">
        <f>IF(StuData!$C55=9,'School Fees'!$K$6,IF(StuData!$C55=10,'School Fees'!$K$7,IF(StuData!$C55=11,'School Fees'!$K$8,IF(StuData!$C55=12,'School Fees'!$K$9,""))))</f>
        <v/>
      </c>
      <c r="Q55" s="89"/>
      <c r="R55" s="89"/>
      <c r="S55" s="89" t="str">
        <f>IF(SUM(StuData!$K55:$R55)=0,"",SUM(StuData!$K55:$R55))</f>
        <v/>
      </c>
      <c r="T55" s="92"/>
      <c r="U55" s="89"/>
      <c r="V55" s="23"/>
      <c r="W55" s="23"/>
    </row>
    <row r="56" ht="15.75" customHeight="1">
      <c r="A56" s="23"/>
      <c r="B56" s="89" t="str">
        <f t="shared" si="1"/>
        <v>53</v>
      </c>
      <c r="C56" s="89" t="str">
        <f>IF('Student Record'!A54="","",'Student Record'!A54)</f>
        <v>7</v>
      </c>
      <c r="D56" s="89" t="str">
        <f>IF('Student Record'!B54="","",'Student Record'!B54)</f>
        <v>A</v>
      </c>
      <c r="E56" s="89" t="str">
        <f>IF('Student Record'!C54="","",'Student Record'!C54)</f>
        <v>330</v>
      </c>
      <c r="F56" s="90" t="str">
        <f>IF('Student Record'!E54="","",'Student Record'!E54)</f>
        <v>SUNIL KUMAR</v>
      </c>
      <c r="G56" s="90" t="str">
        <f>IF('Student Record'!G54="","",'Student Record'!G54)</f>
        <v>DHANNA RAM</v>
      </c>
      <c r="H56" s="89" t="str">
        <f>IF('Student Record'!I54="","",'Student Record'!I54)</f>
        <v>M</v>
      </c>
      <c r="I56" s="91" t="str">
        <f>IF('Student Record'!J54="","",'Student Record'!J54)</f>
        <v>8/15/2007</v>
      </c>
      <c r="J56" s="89" t="str">
        <f>IF('Student Record'!O54="","",'Student Record'!O54)</f>
        <v>SC</v>
      </c>
      <c r="K56" s="89" t="str">
        <f>IF(StuData!$F56="","",IF(AND(StuData!$C56&gt;8,StuData!$C56&lt;11,StuData!$J56="GEN"),200,IF(AND(StuData!$C56&gt;=11,StuData!$J56="GEN"),300,IF(AND(StuData!$C56&gt;8,StuData!$C56&lt;11,StuData!$J56&lt;&gt;"GEN"),100,IF(AND(StuData!$C56&gt;=11,StuData!$J56&lt;&gt;"GEN"),150,"")))))</f>
        <v/>
      </c>
      <c r="L56" s="89" t="str">
        <f>IF(StuData!$F56="","",IF(AND(StuData!$C56&gt;8,StuData!$C56&lt;11),50,""))</f>
        <v/>
      </c>
      <c r="M56" s="89" t="str">
        <f>IF(StuData!$F56="","",IF(AND(StuData!$C56&gt;=11,'School Fees'!$L$3="Yes"),100,""))</f>
        <v/>
      </c>
      <c r="N56" s="89" t="str">
        <f>IF(StuData!$F56="","",IF(AND(StuData!$C56&gt;8,StuData!$H56="F"),5,IF(StuData!$C56&lt;9,"",10)))</f>
        <v/>
      </c>
      <c r="O56" s="89" t="str">
        <f>IF(StuData!$F56="","",IF(StuData!$C56&gt;8,5,""))</f>
        <v/>
      </c>
      <c r="P56" s="89" t="str">
        <f>IF(StuData!$C56=9,'School Fees'!$K$6,IF(StuData!$C56=10,'School Fees'!$K$7,IF(StuData!$C56=11,'School Fees'!$K$8,IF(StuData!$C56=12,'School Fees'!$K$9,""))))</f>
        <v/>
      </c>
      <c r="Q56" s="89"/>
      <c r="R56" s="89"/>
      <c r="S56" s="89" t="str">
        <f>IF(SUM(StuData!$K56:$R56)=0,"",SUM(StuData!$K56:$R56))</f>
        <v/>
      </c>
      <c r="T56" s="92"/>
      <c r="U56" s="89"/>
      <c r="V56" s="23"/>
      <c r="W56" s="23"/>
    </row>
    <row r="57" ht="15.75" customHeight="1">
      <c r="A57" s="23"/>
      <c r="B57" s="89" t="str">
        <f t="shared" si="1"/>
        <v>54</v>
      </c>
      <c r="C57" s="89" t="str">
        <f>IF('Student Record'!A55="","",'Student Record'!A55)</f>
        <v>8</v>
      </c>
      <c r="D57" s="89" t="str">
        <f>IF('Student Record'!B55="","",'Student Record'!B55)</f>
        <v>A</v>
      </c>
      <c r="E57" s="89" t="str">
        <f>IF('Student Record'!C55="","",'Student Record'!C55)</f>
        <v>360</v>
      </c>
      <c r="F57" s="90" t="str">
        <f>IF('Student Record'!E55="","",'Student Record'!E55)</f>
        <v>AJAY PRATAP SINGH</v>
      </c>
      <c r="G57" s="90" t="str">
        <f>IF('Student Record'!G55="","",'Student Record'!G55)</f>
        <v>UMMED SINGH</v>
      </c>
      <c r="H57" s="89" t="str">
        <f>IF('Student Record'!I55="","",'Student Record'!I55)</f>
        <v>M</v>
      </c>
      <c r="I57" s="91" t="str">
        <f>IF('Student Record'!J55="","",'Student Record'!J55)</f>
        <v>8/15/2009</v>
      </c>
      <c r="J57" s="89" t="str">
        <f>IF('Student Record'!O55="","",'Student Record'!O55)</f>
        <v>GEN</v>
      </c>
      <c r="K57" s="89" t="str">
        <f>IF(StuData!$F57="","",IF(AND(StuData!$C57&gt;8,StuData!$C57&lt;11,StuData!$J57="GEN"),200,IF(AND(StuData!$C57&gt;=11,StuData!$J57="GEN"),300,IF(AND(StuData!$C57&gt;8,StuData!$C57&lt;11,StuData!$J57&lt;&gt;"GEN"),100,IF(AND(StuData!$C57&gt;=11,StuData!$J57&lt;&gt;"GEN"),150,"")))))</f>
        <v/>
      </c>
      <c r="L57" s="89" t="str">
        <f>IF(StuData!$F57="","",IF(AND(StuData!$C57&gt;8,StuData!$C57&lt;11),50,""))</f>
        <v/>
      </c>
      <c r="M57" s="89" t="str">
        <f>IF(StuData!$F57="","",IF(AND(StuData!$C57&gt;=11,'School Fees'!$L$3="Yes"),100,""))</f>
        <v/>
      </c>
      <c r="N57" s="89" t="str">
        <f>IF(StuData!$F57="","",IF(AND(StuData!$C57&gt;8,StuData!$H57="F"),5,IF(StuData!$C57&lt;9,"",10)))</f>
        <v/>
      </c>
      <c r="O57" s="89" t="str">
        <f>IF(StuData!$F57="","",IF(StuData!$C57&gt;8,5,""))</f>
        <v/>
      </c>
      <c r="P57" s="89" t="str">
        <f>IF(StuData!$C57=9,'School Fees'!$K$6,IF(StuData!$C57=10,'School Fees'!$K$7,IF(StuData!$C57=11,'School Fees'!$K$8,IF(StuData!$C57=12,'School Fees'!$K$9,""))))</f>
        <v/>
      </c>
      <c r="Q57" s="89"/>
      <c r="R57" s="89"/>
      <c r="S57" s="89" t="str">
        <f>IF(SUM(StuData!$K57:$R57)=0,"",SUM(StuData!$K57:$R57))</f>
        <v/>
      </c>
      <c r="T57" s="92"/>
      <c r="U57" s="89"/>
      <c r="V57" s="23"/>
      <c r="W57" s="23"/>
    </row>
    <row r="58" ht="15.75" customHeight="1">
      <c r="A58" s="23"/>
      <c r="B58" s="89" t="str">
        <f t="shared" si="1"/>
        <v>55</v>
      </c>
      <c r="C58" s="89" t="str">
        <f>IF('Student Record'!A56="","",'Student Record'!A56)</f>
        <v>8</v>
      </c>
      <c r="D58" s="89" t="str">
        <f>IF('Student Record'!B56="","",'Student Record'!B56)</f>
        <v>A</v>
      </c>
      <c r="E58" s="89" t="str">
        <f>IF('Student Record'!C56="","",'Student Record'!C56)</f>
        <v>242</v>
      </c>
      <c r="F58" s="90" t="str">
        <f>IF('Student Record'!E56="","",'Student Record'!E56)</f>
        <v>BIPASHA</v>
      </c>
      <c r="G58" s="90" t="str">
        <f>IF('Student Record'!G56="","",'Student Record'!G56)</f>
        <v>SURESH KUMAR</v>
      </c>
      <c r="H58" s="89" t="str">
        <f>IF('Student Record'!I56="","",'Student Record'!I56)</f>
        <v>F</v>
      </c>
      <c r="I58" s="91" t="str">
        <f>IF('Student Record'!J56="","",'Student Record'!J56)</f>
        <v>7/19/2008</v>
      </c>
      <c r="J58" s="89" t="str">
        <f>IF('Student Record'!O56="","",'Student Record'!O56)</f>
        <v>SC</v>
      </c>
      <c r="K58" s="89" t="str">
        <f>IF(StuData!$F58="","",IF(AND(StuData!$C58&gt;8,StuData!$C58&lt;11,StuData!$J58="GEN"),200,IF(AND(StuData!$C58&gt;=11,StuData!$J58="GEN"),300,IF(AND(StuData!$C58&gt;8,StuData!$C58&lt;11,StuData!$J58&lt;&gt;"GEN"),100,IF(AND(StuData!$C58&gt;=11,StuData!$J58&lt;&gt;"GEN"),150,"")))))</f>
        <v/>
      </c>
      <c r="L58" s="89" t="str">
        <f>IF(StuData!$F58="","",IF(AND(StuData!$C58&gt;8,StuData!$C58&lt;11),50,""))</f>
        <v/>
      </c>
      <c r="M58" s="89" t="str">
        <f>IF(StuData!$F58="","",IF(AND(StuData!$C58&gt;=11,'School Fees'!$L$3="Yes"),100,""))</f>
        <v/>
      </c>
      <c r="N58" s="89" t="str">
        <f>IF(StuData!$F58="","",IF(AND(StuData!$C58&gt;8,StuData!$H58="F"),5,IF(StuData!$C58&lt;9,"",10)))</f>
        <v/>
      </c>
      <c r="O58" s="89" t="str">
        <f>IF(StuData!$F58="","",IF(StuData!$C58&gt;8,5,""))</f>
        <v/>
      </c>
      <c r="P58" s="89" t="str">
        <f>IF(StuData!$C58=9,'School Fees'!$K$6,IF(StuData!$C58=10,'School Fees'!$K$7,IF(StuData!$C58=11,'School Fees'!$K$8,IF(StuData!$C58=12,'School Fees'!$K$9,""))))</f>
        <v/>
      </c>
      <c r="Q58" s="89"/>
      <c r="R58" s="89"/>
      <c r="S58" s="89" t="str">
        <f>IF(SUM(StuData!$K58:$R58)=0,"",SUM(StuData!$K58:$R58))</f>
        <v/>
      </c>
      <c r="T58" s="92"/>
      <c r="U58" s="89"/>
      <c r="V58" s="23"/>
      <c r="W58" s="23"/>
    </row>
    <row r="59" ht="15.75" customHeight="1">
      <c r="A59" s="23"/>
      <c r="B59" s="89" t="str">
        <f t="shared" si="1"/>
        <v>56</v>
      </c>
      <c r="C59" s="89" t="str">
        <f>IF('Student Record'!A57="","",'Student Record'!A57)</f>
        <v>8</v>
      </c>
      <c r="D59" s="89" t="str">
        <f>IF('Student Record'!B57="","",'Student Record'!B57)</f>
        <v>A</v>
      </c>
      <c r="E59" s="89" t="str">
        <f>IF('Student Record'!C57="","",'Student Record'!C57)</f>
        <v>319</v>
      </c>
      <c r="F59" s="90" t="str">
        <f>IF('Student Record'!E57="","",'Student Record'!E57)</f>
        <v>HANSRAJ MEGHWAL</v>
      </c>
      <c r="G59" s="90" t="str">
        <f>IF('Student Record'!G57="","",'Student Record'!G57)</f>
        <v>MOTI RAM</v>
      </c>
      <c r="H59" s="89" t="str">
        <f>IF('Student Record'!I57="","",'Student Record'!I57)</f>
        <v>M</v>
      </c>
      <c r="I59" s="91" t="str">
        <f>IF('Student Record'!J57="","",'Student Record'!J57)</f>
        <v>2/11/2008</v>
      </c>
      <c r="J59" s="89" t="str">
        <f>IF('Student Record'!O57="","",'Student Record'!O57)</f>
        <v>SC</v>
      </c>
      <c r="K59" s="89" t="str">
        <f>IF(StuData!$F59="","",IF(AND(StuData!$C59&gt;8,StuData!$C59&lt;11,StuData!$J59="GEN"),200,IF(AND(StuData!$C59&gt;=11,StuData!$J59="GEN"),300,IF(AND(StuData!$C59&gt;8,StuData!$C59&lt;11,StuData!$J59&lt;&gt;"GEN"),100,IF(AND(StuData!$C59&gt;=11,StuData!$J59&lt;&gt;"GEN"),150,"")))))</f>
        <v/>
      </c>
      <c r="L59" s="89" t="str">
        <f>IF(StuData!$F59="","",IF(AND(StuData!$C59&gt;8,StuData!$C59&lt;11),50,""))</f>
        <v/>
      </c>
      <c r="M59" s="89" t="str">
        <f>IF(StuData!$F59="","",IF(AND(StuData!$C59&gt;=11,'School Fees'!$L$3="Yes"),100,""))</f>
        <v/>
      </c>
      <c r="N59" s="89" t="str">
        <f>IF(StuData!$F59="","",IF(AND(StuData!$C59&gt;8,StuData!$H59="F"),5,IF(StuData!$C59&lt;9,"",10)))</f>
        <v/>
      </c>
      <c r="O59" s="89" t="str">
        <f>IF(StuData!$F59="","",IF(StuData!$C59&gt;8,5,""))</f>
        <v/>
      </c>
      <c r="P59" s="89" t="str">
        <f>IF(StuData!$C59=9,'School Fees'!$K$6,IF(StuData!$C59=10,'School Fees'!$K$7,IF(StuData!$C59=11,'School Fees'!$K$8,IF(StuData!$C59=12,'School Fees'!$K$9,""))))</f>
        <v/>
      </c>
      <c r="Q59" s="89"/>
      <c r="R59" s="89"/>
      <c r="S59" s="89" t="str">
        <f>IF(SUM(StuData!$K59:$R59)=0,"",SUM(StuData!$K59:$R59))</f>
        <v/>
      </c>
      <c r="T59" s="92"/>
      <c r="U59" s="89"/>
      <c r="V59" s="23"/>
      <c r="W59" s="23"/>
    </row>
    <row r="60" ht="15.75" customHeight="1">
      <c r="A60" s="23"/>
      <c r="B60" s="89" t="str">
        <f t="shared" si="1"/>
        <v>57</v>
      </c>
      <c r="C60" s="89" t="str">
        <f>IF('Student Record'!A58="","",'Student Record'!A58)</f>
        <v>8</v>
      </c>
      <c r="D60" s="89" t="str">
        <f>IF('Student Record'!B58="","",'Student Record'!B58)</f>
        <v>A</v>
      </c>
      <c r="E60" s="89" t="str">
        <f>IF('Student Record'!C58="","",'Student Record'!C58)</f>
        <v>243</v>
      </c>
      <c r="F60" s="90" t="str">
        <f>IF('Student Record'!E58="","",'Student Record'!E58)</f>
        <v>JITENDRA</v>
      </c>
      <c r="G60" s="90" t="str">
        <f>IF('Student Record'!G58="","",'Student Record'!G58)</f>
        <v>SHRAWAN RAM MEGHWAL</v>
      </c>
      <c r="H60" s="89" t="str">
        <f>IF('Student Record'!I58="","",'Student Record'!I58)</f>
        <v>M</v>
      </c>
      <c r="I60" s="91" t="str">
        <f>IF('Student Record'!J58="","",'Student Record'!J58)</f>
        <v>12/1/2007</v>
      </c>
      <c r="J60" s="89" t="str">
        <f>IF('Student Record'!O58="","",'Student Record'!O58)</f>
        <v>SC</v>
      </c>
      <c r="K60" s="89" t="str">
        <f>IF(StuData!$F60="","",IF(AND(StuData!$C60&gt;8,StuData!$C60&lt;11,StuData!$J60="GEN"),200,IF(AND(StuData!$C60&gt;=11,StuData!$J60="GEN"),300,IF(AND(StuData!$C60&gt;8,StuData!$C60&lt;11,StuData!$J60&lt;&gt;"GEN"),100,IF(AND(StuData!$C60&gt;=11,StuData!$J60&lt;&gt;"GEN"),150,"")))))</f>
        <v/>
      </c>
      <c r="L60" s="89" t="str">
        <f>IF(StuData!$F60="","",IF(AND(StuData!$C60&gt;8,StuData!$C60&lt;11),50,""))</f>
        <v/>
      </c>
      <c r="M60" s="89" t="str">
        <f>IF(StuData!$F60="","",IF(AND(StuData!$C60&gt;=11,'School Fees'!$L$3="Yes"),100,""))</f>
        <v/>
      </c>
      <c r="N60" s="89" t="str">
        <f>IF(StuData!$F60="","",IF(AND(StuData!$C60&gt;8,StuData!$H60="F"),5,IF(StuData!$C60&lt;9,"",10)))</f>
        <v/>
      </c>
      <c r="O60" s="89" t="str">
        <f>IF(StuData!$F60="","",IF(StuData!$C60&gt;8,5,""))</f>
        <v/>
      </c>
      <c r="P60" s="89" t="str">
        <f>IF(StuData!$C60=9,'School Fees'!$K$6,IF(StuData!$C60=10,'School Fees'!$K$7,IF(StuData!$C60=11,'School Fees'!$K$8,IF(StuData!$C60=12,'School Fees'!$K$9,""))))</f>
        <v/>
      </c>
      <c r="Q60" s="89"/>
      <c r="R60" s="89"/>
      <c r="S60" s="89" t="str">
        <f>IF(SUM(StuData!$K60:$R60)=0,"",SUM(StuData!$K60:$R60))</f>
        <v/>
      </c>
      <c r="T60" s="92"/>
      <c r="U60" s="89"/>
      <c r="V60" s="23"/>
      <c r="W60" s="23"/>
    </row>
    <row r="61" ht="15.75" customHeight="1">
      <c r="A61" s="23"/>
      <c r="B61" s="89" t="str">
        <f t="shared" si="1"/>
        <v>58</v>
      </c>
      <c r="C61" s="89" t="str">
        <f>IF('Student Record'!A59="","",'Student Record'!A59)</f>
        <v>8</v>
      </c>
      <c r="D61" s="89" t="str">
        <f>IF('Student Record'!B59="","",'Student Record'!B59)</f>
        <v>A</v>
      </c>
      <c r="E61" s="89" t="str">
        <f>IF('Student Record'!C59="","",'Student Record'!C59)</f>
        <v>421</v>
      </c>
      <c r="F61" s="90" t="str">
        <f>IF('Student Record'!E59="","",'Student Record'!E59)</f>
        <v>KHUSHI JANGID</v>
      </c>
      <c r="G61" s="90" t="str">
        <f>IF('Student Record'!G59="","",'Student Record'!G59)</f>
        <v>SHYAM SUNDAR</v>
      </c>
      <c r="H61" s="89" t="str">
        <f>IF('Student Record'!I59="","",'Student Record'!I59)</f>
        <v>F</v>
      </c>
      <c r="I61" s="91" t="str">
        <f>IF('Student Record'!J59="","",'Student Record'!J59)</f>
        <v>6/18/2006</v>
      </c>
      <c r="J61" s="89" t="str">
        <f>IF('Student Record'!O59="","",'Student Record'!O59)</f>
        <v>OBC</v>
      </c>
      <c r="K61" s="89" t="str">
        <f>IF(StuData!$F61="","",IF(AND(StuData!$C61&gt;8,StuData!$C61&lt;11,StuData!$J61="GEN"),200,IF(AND(StuData!$C61&gt;=11,StuData!$J61="GEN"),300,IF(AND(StuData!$C61&gt;8,StuData!$C61&lt;11,StuData!$J61&lt;&gt;"GEN"),100,IF(AND(StuData!$C61&gt;=11,StuData!$J61&lt;&gt;"GEN"),150,"")))))</f>
        <v/>
      </c>
      <c r="L61" s="89" t="str">
        <f>IF(StuData!$F61="","",IF(AND(StuData!$C61&gt;8,StuData!$C61&lt;11),50,""))</f>
        <v/>
      </c>
      <c r="M61" s="89" t="str">
        <f>IF(StuData!$F61="","",IF(AND(StuData!$C61&gt;=11,'School Fees'!$L$3="Yes"),100,""))</f>
        <v/>
      </c>
      <c r="N61" s="89" t="str">
        <f>IF(StuData!$F61="","",IF(AND(StuData!$C61&gt;8,StuData!$H61="F"),5,IF(StuData!$C61&lt;9,"",10)))</f>
        <v/>
      </c>
      <c r="O61" s="89" t="str">
        <f>IF(StuData!$F61="","",IF(StuData!$C61&gt;8,5,""))</f>
        <v/>
      </c>
      <c r="P61" s="89" t="str">
        <f>IF(StuData!$C61=9,'School Fees'!$K$6,IF(StuData!$C61=10,'School Fees'!$K$7,IF(StuData!$C61=11,'School Fees'!$K$8,IF(StuData!$C61=12,'School Fees'!$K$9,""))))</f>
        <v/>
      </c>
      <c r="Q61" s="89"/>
      <c r="R61" s="89"/>
      <c r="S61" s="89" t="str">
        <f>IF(SUM(StuData!$K61:$R61)=0,"",SUM(StuData!$K61:$R61))</f>
        <v/>
      </c>
      <c r="T61" s="92"/>
      <c r="U61" s="89"/>
      <c r="V61" s="23"/>
      <c r="W61" s="23"/>
    </row>
    <row r="62" ht="15.75" customHeight="1">
      <c r="A62" s="23"/>
      <c r="B62" s="89" t="str">
        <f t="shared" si="1"/>
        <v>59</v>
      </c>
      <c r="C62" s="89" t="str">
        <f>IF('Student Record'!A60="","",'Student Record'!A60)</f>
        <v>8</v>
      </c>
      <c r="D62" s="89" t="str">
        <f>IF('Student Record'!B60="","",'Student Record'!B60)</f>
        <v>A</v>
      </c>
      <c r="E62" s="89" t="str">
        <f>IF('Student Record'!C60="","",'Student Record'!C60)</f>
        <v>240</v>
      </c>
      <c r="F62" s="90" t="str">
        <f>IF('Student Record'!E60="","",'Student Record'!E60)</f>
        <v>KOMAL KANWAR</v>
      </c>
      <c r="G62" s="90" t="str">
        <f>IF('Student Record'!G60="","",'Student Record'!G60)</f>
        <v>BAL SINGH</v>
      </c>
      <c r="H62" s="89" t="str">
        <f>IF('Student Record'!I60="","",'Student Record'!I60)</f>
        <v>F</v>
      </c>
      <c r="I62" s="91" t="str">
        <f>IF('Student Record'!J60="","",'Student Record'!J60)</f>
        <v>5/30/2009</v>
      </c>
      <c r="J62" s="89" t="str">
        <f>IF('Student Record'!O60="","",'Student Record'!O60)</f>
        <v>GEN</v>
      </c>
      <c r="K62" s="89" t="str">
        <f>IF(StuData!$F62="","",IF(AND(StuData!$C62&gt;8,StuData!$C62&lt;11,StuData!$J62="GEN"),200,IF(AND(StuData!$C62&gt;=11,StuData!$J62="GEN"),300,IF(AND(StuData!$C62&gt;8,StuData!$C62&lt;11,StuData!$J62&lt;&gt;"GEN"),100,IF(AND(StuData!$C62&gt;=11,StuData!$J62&lt;&gt;"GEN"),150,"")))))</f>
        <v/>
      </c>
      <c r="L62" s="89" t="str">
        <f>IF(StuData!$F62="","",IF(AND(StuData!$C62&gt;8,StuData!$C62&lt;11),50,""))</f>
        <v/>
      </c>
      <c r="M62" s="89" t="str">
        <f>IF(StuData!$F62="","",IF(AND(StuData!$C62&gt;=11,'School Fees'!$L$3="Yes"),100,""))</f>
        <v/>
      </c>
      <c r="N62" s="89" t="str">
        <f>IF(StuData!$F62="","",IF(AND(StuData!$C62&gt;8,StuData!$H62="F"),5,IF(StuData!$C62&lt;9,"",10)))</f>
        <v/>
      </c>
      <c r="O62" s="89" t="str">
        <f>IF(StuData!$F62="","",IF(StuData!$C62&gt;8,5,""))</f>
        <v/>
      </c>
      <c r="P62" s="89" t="str">
        <f>IF(StuData!$C62=9,'School Fees'!$K$6,IF(StuData!$C62=10,'School Fees'!$K$7,IF(StuData!$C62=11,'School Fees'!$K$8,IF(StuData!$C62=12,'School Fees'!$K$9,""))))</f>
        <v/>
      </c>
      <c r="Q62" s="89"/>
      <c r="R62" s="89"/>
      <c r="S62" s="89" t="str">
        <f>IF(SUM(StuData!$K62:$R62)=0,"",SUM(StuData!$K62:$R62))</f>
        <v/>
      </c>
      <c r="T62" s="92"/>
      <c r="U62" s="89"/>
      <c r="V62" s="23"/>
      <c r="W62" s="23"/>
    </row>
    <row r="63" ht="15.75" customHeight="1">
      <c r="A63" s="23"/>
      <c r="B63" s="89" t="str">
        <f t="shared" si="1"/>
        <v>60</v>
      </c>
      <c r="C63" s="89" t="str">
        <f>IF('Student Record'!A61="","",'Student Record'!A61)</f>
        <v>8</v>
      </c>
      <c r="D63" s="89" t="str">
        <f>IF('Student Record'!B61="","",'Student Record'!B61)</f>
        <v>A</v>
      </c>
      <c r="E63" s="89" t="str">
        <f>IF('Student Record'!C61="","",'Student Record'!C61)</f>
        <v>380</v>
      </c>
      <c r="F63" s="90" t="str">
        <f>IF('Student Record'!E61="","",'Student Record'!E61)</f>
        <v>MANJEET SINGH</v>
      </c>
      <c r="G63" s="90" t="str">
        <f>IF('Student Record'!G61="","",'Student Record'!G61)</f>
        <v>BABU SINGH</v>
      </c>
      <c r="H63" s="89" t="str">
        <f>IF('Student Record'!I61="","",'Student Record'!I61)</f>
        <v>M</v>
      </c>
      <c r="I63" s="91" t="str">
        <f>IF('Student Record'!J61="","",'Student Record'!J61)</f>
        <v>11/6/2008</v>
      </c>
      <c r="J63" s="89" t="str">
        <f>IF('Student Record'!O61="","",'Student Record'!O61)</f>
        <v>GEN</v>
      </c>
      <c r="K63" s="89" t="str">
        <f>IF(StuData!$F63="","",IF(AND(StuData!$C63&gt;8,StuData!$C63&lt;11,StuData!$J63="GEN"),200,IF(AND(StuData!$C63&gt;=11,StuData!$J63="GEN"),300,IF(AND(StuData!$C63&gt;8,StuData!$C63&lt;11,StuData!$J63&lt;&gt;"GEN"),100,IF(AND(StuData!$C63&gt;=11,StuData!$J63&lt;&gt;"GEN"),150,"")))))</f>
        <v/>
      </c>
      <c r="L63" s="89" t="str">
        <f>IF(StuData!$F63="","",IF(AND(StuData!$C63&gt;8,StuData!$C63&lt;11),50,""))</f>
        <v/>
      </c>
      <c r="M63" s="89" t="str">
        <f>IF(StuData!$F63="","",IF(AND(StuData!$C63&gt;=11,'School Fees'!$L$3="Yes"),100,""))</f>
        <v/>
      </c>
      <c r="N63" s="89" t="str">
        <f>IF(StuData!$F63="","",IF(AND(StuData!$C63&gt;8,StuData!$H63="F"),5,IF(StuData!$C63&lt;9,"",10)))</f>
        <v/>
      </c>
      <c r="O63" s="89" t="str">
        <f>IF(StuData!$F63="","",IF(StuData!$C63&gt;8,5,""))</f>
        <v/>
      </c>
      <c r="P63" s="89" t="str">
        <f>IF(StuData!$C63=9,'School Fees'!$K$6,IF(StuData!$C63=10,'School Fees'!$K$7,IF(StuData!$C63=11,'School Fees'!$K$8,IF(StuData!$C63=12,'School Fees'!$K$9,""))))</f>
        <v/>
      </c>
      <c r="Q63" s="89"/>
      <c r="R63" s="89"/>
      <c r="S63" s="89" t="str">
        <f>IF(SUM(StuData!$K63:$R63)=0,"",SUM(StuData!$K63:$R63))</f>
        <v/>
      </c>
      <c r="T63" s="92"/>
      <c r="U63" s="89"/>
      <c r="V63" s="23"/>
      <c r="W63" s="23"/>
    </row>
    <row r="64" ht="15.75" customHeight="1">
      <c r="A64" s="23"/>
      <c r="B64" s="89" t="str">
        <f t="shared" si="1"/>
        <v>61</v>
      </c>
      <c r="C64" s="89" t="str">
        <f>IF('Student Record'!A62="","",'Student Record'!A62)</f>
        <v>8</v>
      </c>
      <c r="D64" s="89" t="str">
        <f>IF('Student Record'!B62="","",'Student Record'!B62)</f>
        <v>A</v>
      </c>
      <c r="E64" s="89" t="str">
        <f>IF('Student Record'!C62="","",'Student Record'!C62)</f>
        <v>245</v>
      </c>
      <c r="F64" s="90" t="str">
        <f>IF('Student Record'!E62="","",'Student Record'!E62)</f>
        <v>NIKITA MEGHWAL</v>
      </c>
      <c r="G64" s="90" t="str">
        <f>IF('Student Record'!G62="","",'Student Record'!G62)</f>
        <v>MOOLA RAM</v>
      </c>
      <c r="H64" s="89" t="str">
        <f>IF('Student Record'!I62="","",'Student Record'!I62)</f>
        <v>F</v>
      </c>
      <c r="I64" s="91" t="str">
        <f>IF('Student Record'!J62="","",'Student Record'!J62)</f>
        <v>8/2/2007</v>
      </c>
      <c r="J64" s="89" t="str">
        <f>IF('Student Record'!O62="","",'Student Record'!O62)</f>
        <v>SC</v>
      </c>
      <c r="K64" s="89" t="str">
        <f>IF(StuData!$F64="","",IF(AND(StuData!$C64&gt;8,StuData!$C64&lt;11,StuData!$J64="GEN"),200,IF(AND(StuData!$C64&gt;=11,StuData!$J64="GEN"),300,IF(AND(StuData!$C64&gt;8,StuData!$C64&lt;11,StuData!$J64&lt;&gt;"GEN"),100,IF(AND(StuData!$C64&gt;=11,StuData!$J64&lt;&gt;"GEN"),150,"")))))</f>
        <v/>
      </c>
      <c r="L64" s="89" t="str">
        <f>IF(StuData!$F64="","",IF(AND(StuData!$C64&gt;8,StuData!$C64&lt;11),50,""))</f>
        <v/>
      </c>
      <c r="M64" s="89" t="str">
        <f>IF(StuData!$F64="","",IF(AND(StuData!$C64&gt;=11,'School Fees'!$L$3="Yes"),100,""))</f>
        <v/>
      </c>
      <c r="N64" s="89" t="str">
        <f>IF(StuData!$F64="","",IF(AND(StuData!$C64&gt;8,StuData!$H64="F"),5,IF(StuData!$C64&lt;9,"",10)))</f>
        <v/>
      </c>
      <c r="O64" s="89" t="str">
        <f>IF(StuData!$F64="","",IF(StuData!$C64&gt;8,5,""))</f>
        <v/>
      </c>
      <c r="P64" s="89" t="str">
        <f>IF(StuData!$C64=9,'School Fees'!$K$6,IF(StuData!$C64=10,'School Fees'!$K$7,IF(StuData!$C64=11,'School Fees'!$K$8,IF(StuData!$C64=12,'School Fees'!$K$9,""))))</f>
        <v/>
      </c>
      <c r="Q64" s="89"/>
      <c r="R64" s="89"/>
      <c r="S64" s="89" t="str">
        <f>IF(SUM(StuData!$K64:$R64)=0,"",SUM(StuData!$K64:$R64))</f>
        <v/>
      </c>
      <c r="T64" s="92"/>
      <c r="U64" s="89"/>
      <c r="V64" s="23"/>
      <c r="W64" s="23"/>
    </row>
    <row r="65" ht="15.75" customHeight="1">
      <c r="A65" s="23"/>
      <c r="B65" s="89" t="str">
        <f t="shared" si="1"/>
        <v>62</v>
      </c>
      <c r="C65" s="89" t="str">
        <f>IF('Student Record'!A63="","",'Student Record'!A63)</f>
        <v>8</v>
      </c>
      <c r="D65" s="89" t="str">
        <f>IF('Student Record'!B63="","",'Student Record'!B63)</f>
        <v>A</v>
      </c>
      <c r="E65" s="89" t="str">
        <f>IF('Student Record'!C63="","",'Student Record'!C63)</f>
        <v>314</v>
      </c>
      <c r="F65" s="90" t="str">
        <f>IF('Student Record'!E63="","",'Student Record'!E63)</f>
        <v>PALAK KANWAR</v>
      </c>
      <c r="G65" s="90" t="str">
        <f>IF('Student Record'!G63="","",'Student Record'!G63)</f>
        <v>MANOHAR SINGH</v>
      </c>
      <c r="H65" s="89" t="str">
        <f>IF('Student Record'!I63="","",'Student Record'!I63)</f>
        <v>F</v>
      </c>
      <c r="I65" s="91" t="str">
        <f>IF('Student Record'!J63="","",'Student Record'!J63)</f>
        <v>2/15/2006</v>
      </c>
      <c r="J65" s="89" t="str">
        <f>IF('Student Record'!O63="","",'Student Record'!O63)</f>
        <v>GEN</v>
      </c>
      <c r="K65" s="89" t="str">
        <f>IF(StuData!$F65="","",IF(AND(StuData!$C65&gt;8,StuData!$C65&lt;11,StuData!$J65="GEN"),200,IF(AND(StuData!$C65&gt;=11,StuData!$J65="GEN"),300,IF(AND(StuData!$C65&gt;8,StuData!$C65&lt;11,StuData!$J65&lt;&gt;"GEN"),100,IF(AND(StuData!$C65&gt;=11,StuData!$J65&lt;&gt;"GEN"),150,"")))))</f>
        <v/>
      </c>
      <c r="L65" s="89" t="str">
        <f>IF(StuData!$F65="","",IF(AND(StuData!$C65&gt;8,StuData!$C65&lt;11),50,""))</f>
        <v/>
      </c>
      <c r="M65" s="89" t="str">
        <f>IF(StuData!$F65="","",IF(AND(StuData!$C65&gt;=11,'School Fees'!$L$3="Yes"),100,""))</f>
        <v/>
      </c>
      <c r="N65" s="89" t="str">
        <f>IF(StuData!$F65="","",IF(AND(StuData!$C65&gt;8,StuData!$H65="F"),5,IF(StuData!$C65&lt;9,"",10)))</f>
        <v/>
      </c>
      <c r="O65" s="89" t="str">
        <f>IF(StuData!$F65="","",IF(StuData!$C65&gt;8,5,""))</f>
        <v/>
      </c>
      <c r="P65" s="89" t="str">
        <f>IF(StuData!$C65=9,'School Fees'!$K$6,IF(StuData!$C65=10,'School Fees'!$K$7,IF(StuData!$C65=11,'School Fees'!$K$8,IF(StuData!$C65=12,'School Fees'!$K$9,""))))</f>
        <v/>
      </c>
      <c r="Q65" s="89"/>
      <c r="R65" s="89"/>
      <c r="S65" s="89" t="str">
        <f>IF(SUM(StuData!$K65:$R65)=0,"",SUM(StuData!$K65:$R65))</f>
        <v/>
      </c>
      <c r="T65" s="92"/>
      <c r="U65" s="89"/>
      <c r="V65" s="23"/>
      <c r="W65" s="23"/>
    </row>
    <row r="66" ht="15.75" customHeight="1">
      <c r="A66" s="23"/>
      <c r="B66" s="89" t="str">
        <f t="shared" si="1"/>
        <v>63</v>
      </c>
      <c r="C66" s="89" t="str">
        <f>IF('Student Record'!A64="","",'Student Record'!A64)</f>
        <v>8</v>
      </c>
      <c r="D66" s="89" t="str">
        <f>IF('Student Record'!B64="","",'Student Record'!B64)</f>
        <v>A</v>
      </c>
      <c r="E66" s="89" t="str">
        <f>IF('Student Record'!C64="","",'Student Record'!C64)</f>
        <v>222</v>
      </c>
      <c r="F66" s="90" t="str">
        <f>IF('Student Record'!E64="","",'Student Record'!E64)</f>
        <v>PARMENDRA SINGH</v>
      </c>
      <c r="G66" s="90" t="str">
        <f>IF('Student Record'!G64="","",'Student Record'!G64)</f>
        <v>NARPAT SINGH</v>
      </c>
      <c r="H66" s="89" t="str">
        <f>IF('Student Record'!I64="","",'Student Record'!I64)</f>
        <v>M</v>
      </c>
      <c r="I66" s="91" t="str">
        <f>IF('Student Record'!J64="","",'Student Record'!J64)</f>
        <v>12/5/2007</v>
      </c>
      <c r="J66" s="89" t="str">
        <f>IF('Student Record'!O64="","",'Student Record'!O64)</f>
        <v>GEN</v>
      </c>
      <c r="K66" s="89" t="str">
        <f>IF(StuData!$F66="","",IF(AND(StuData!$C66&gt;8,StuData!$C66&lt;11,StuData!$J66="GEN"),200,IF(AND(StuData!$C66&gt;=11,StuData!$J66="GEN"),300,IF(AND(StuData!$C66&gt;8,StuData!$C66&lt;11,StuData!$J66&lt;&gt;"GEN"),100,IF(AND(StuData!$C66&gt;=11,StuData!$J66&lt;&gt;"GEN"),150,"")))))</f>
        <v/>
      </c>
      <c r="L66" s="89" t="str">
        <f>IF(StuData!$F66="","",IF(AND(StuData!$C66&gt;8,StuData!$C66&lt;11),50,""))</f>
        <v/>
      </c>
      <c r="M66" s="89" t="str">
        <f>IF(StuData!$F66="","",IF(AND(StuData!$C66&gt;=11,'School Fees'!$L$3="Yes"),100,""))</f>
        <v/>
      </c>
      <c r="N66" s="89" t="str">
        <f>IF(StuData!$F66="","",IF(AND(StuData!$C66&gt;8,StuData!$H66="F"),5,IF(StuData!$C66&lt;9,"",10)))</f>
        <v/>
      </c>
      <c r="O66" s="89" t="str">
        <f>IF(StuData!$F66="","",IF(StuData!$C66&gt;8,5,""))</f>
        <v/>
      </c>
      <c r="P66" s="89" t="str">
        <f>IF(StuData!$C66=9,'School Fees'!$K$6,IF(StuData!$C66=10,'School Fees'!$K$7,IF(StuData!$C66=11,'School Fees'!$K$8,IF(StuData!$C66=12,'School Fees'!$K$9,""))))</f>
        <v/>
      </c>
      <c r="Q66" s="89"/>
      <c r="R66" s="89"/>
      <c r="S66" s="89" t="str">
        <f>IF(SUM(StuData!$K66:$R66)=0,"",SUM(StuData!$K66:$R66))</f>
        <v/>
      </c>
      <c r="T66" s="92"/>
      <c r="U66" s="89"/>
      <c r="V66" s="23"/>
      <c r="W66" s="23"/>
    </row>
    <row r="67" ht="15.75" customHeight="1">
      <c r="A67" s="23"/>
      <c r="B67" s="89" t="str">
        <f t="shared" si="1"/>
        <v>64</v>
      </c>
      <c r="C67" s="89" t="str">
        <f>IF('Student Record'!A65="","",'Student Record'!A65)</f>
        <v>8</v>
      </c>
      <c r="D67" s="89" t="str">
        <f>IF('Student Record'!B65="","",'Student Record'!B65)</f>
        <v>A</v>
      </c>
      <c r="E67" s="89" t="str">
        <f>IF('Student Record'!C65="","",'Student Record'!C65)</f>
        <v>400</v>
      </c>
      <c r="F67" s="90" t="str">
        <f>IF('Student Record'!E65="","",'Student Record'!E65)</f>
        <v>PRIYA KANWAR RATHORE</v>
      </c>
      <c r="G67" s="90" t="str">
        <f>IF('Student Record'!G65="","",'Student Record'!G65)</f>
        <v>MAHENDRA SINGH</v>
      </c>
      <c r="H67" s="89" t="str">
        <f>IF('Student Record'!I65="","",'Student Record'!I65)</f>
        <v>F</v>
      </c>
      <c r="I67" s="91" t="str">
        <f>IF('Student Record'!J65="","",'Student Record'!J65)</f>
        <v>5/8/2009</v>
      </c>
      <c r="J67" s="89" t="str">
        <f>IF('Student Record'!O65="","",'Student Record'!O65)</f>
        <v>GEN</v>
      </c>
      <c r="K67" s="89" t="str">
        <f>IF(StuData!$F67="","",IF(AND(StuData!$C67&gt;8,StuData!$C67&lt;11,StuData!$J67="GEN"),200,IF(AND(StuData!$C67&gt;=11,StuData!$J67="GEN"),300,IF(AND(StuData!$C67&gt;8,StuData!$C67&lt;11,StuData!$J67&lt;&gt;"GEN"),100,IF(AND(StuData!$C67&gt;=11,StuData!$J67&lt;&gt;"GEN"),150,"")))))</f>
        <v/>
      </c>
      <c r="L67" s="89" t="str">
        <f>IF(StuData!$F67="","",IF(AND(StuData!$C67&gt;8,StuData!$C67&lt;11),50,""))</f>
        <v/>
      </c>
      <c r="M67" s="89" t="str">
        <f>IF(StuData!$F67="","",IF(AND(StuData!$C67&gt;=11,'School Fees'!$L$3="Yes"),100,""))</f>
        <v/>
      </c>
      <c r="N67" s="89" t="str">
        <f>IF(StuData!$F67="","",IF(AND(StuData!$C67&gt;8,StuData!$H67="F"),5,IF(StuData!$C67&lt;9,"",10)))</f>
        <v/>
      </c>
      <c r="O67" s="89" t="str">
        <f>IF(StuData!$F67="","",IF(StuData!$C67&gt;8,5,""))</f>
        <v/>
      </c>
      <c r="P67" s="89" t="str">
        <f>IF(StuData!$C67=9,'School Fees'!$K$6,IF(StuData!$C67=10,'School Fees'!$K$7,IF(StuData!$C67=11,'School Fees'!$K$8,IF(StuData!$C67=12,'School Fees'!$K$9,""))))</f>
        <v/>
      </c>
      <c r="Q67" s="89"/>
      <c r="R67" s="89"/>
      <c r="S67" s="89" t="str">
        <f>IF(SUM(StuData!$K67:$R67)=0,"",SUM(StuData!$K67:$R67))</f>
        <v/>
      </c>
      <c r="T67" s="92"/>
      <c r="U67" s="89"/>
      <c r="V67" s="23"/>
      <c r="W67" s="23"/>
    </row>
    <row r="68" ht="15.75" customHeight="1">
      <c r="A68" s="23"/>
      <c r="B68" s="89" t="str">
        <f t="shared" si="1"/>
        <v>65</v>
      </c>
      <c r="C68" s="89" t="str">
        <f>IF('Student Record'!A66="","",'Student Record'!A66)</f>
        <v>8</v>
      </c>
      <c r="D68" s="89" t="str">
        <f>IF('Student Record'!B66="","",'Student Record'!B66)</f>
        <v>A</v>
      </c>
      <c r="E68" s="89" t="str">
        <f>IF('Student Record'!C66="","",'Student Record'!C66)</f>
        <v>214</v>
      </c>
      <c r="F68" s="90" t="str">
        <f>IF('Student Record'!E66="","",'Student Record'!E66)</f>
        <v>RAHUL KANWAR</v>
      </c>
      <c r="G68" s="90" t="str">
        <f>IF('Student Record'!G66="","",'Student Record'!G66)</f>
        <v>SAJJAN SINGH</v>
      </c>
      <c r="H68" s="89" t="str">
        <f>IF('Student Record'!I66="","",'Student Record'!I66)</f>
        <v>F</v>
      </c>
      <c r="I68" s="91" t="str">
        <f>IF('Student Record'!J66="","",'Student Record'!J66)</f>
        <v>7/7/2008</v>
      </c>
      <c r="J68" s="89" t="str">
        <f>IF('Student Record'!O66="","",'Student Record'!O66)</f>
        <v>GEN</v>
      </c>
      <c r="K68" s="89" t="str">
        <f>IF(StuData!$F68="","",IF(AND(StuData!$C68&gt;8,StuData!$C68&lt;11,StuData!$J68="GEN"),200,IF(AND(StuData!$C68&gt;=11,StuData!$J68="GEN"),300,IF(AND(StuData!$C68&gt;8,StuData!$C68&lt;11,StuData!$J68&lt;&gt;"GEN"),100,IF(AND(StuData!$C68&gt;=11,StuData!$J68&lt;&gt;"GEN"),150,"")))))</f>
        <v/>
      </c>
      <c r="L68" s="89" t="str">
        <f>IF(StuData!$F68="","",IF(AND(StuData!$C68&gt;8,StuData!$C68&lt;11),50,""))</f>
        <v/>
      </c>
      <c r="M68" s="89" t="str">
        <f>IF(StuData!$F68="","",IF(AND(StuData!$C68&gt;=11,'School Fees'!$L$3="Yes"),100,""))</f>
        <v/>
      </c>
      <c r="N68" s="89" t="str">
        <f>IF(StuData!$F68="","",IF(AND(StuData!$C68&gt;8,StuData!$H68="F"),5,IF(StuData!$C68&lt;9,"",10)))</f>
        <v/>
      </c>
      <c r="O68" s="89" t="str">
        <f>IF(StuData!$F68="","",IF(StuData!$C68&gt;8,5,""))</f>
        <v/>
      </c>
      <c r="P68" s="89" t="str">
        <f>IF(StuData!$C68=9,'School Fees'!$K$6,IF(StuData!$C68=10,'School Fees'!$K$7,IF(StuData!$C68=11,'School Fees'!$K$8,IF(StuData!$C68=12,'School Fees'!$K$9,""))))</f>
        <v/>
      </c>
      <c r="Q68" s="89"/>
      <c r="R68" s="89"/>
      <c r="S68" s="89" t="str">
        <f>IF(SUM(StuData!$K68:$R68)=0,"",SUM(StuData!$K68:$R68))</f>
        <v/>
      </c>
      <c r="T68" s="92"/>
      <c r="U68" s="89"/>
      <c r="V68" s="23"/>
      <c r="W68" s="23"/>
    </row>
    <row r="69" ht="15.75" customHeight="1">
      <c r="A69" s="23"/>
      <c r="B69" s="89" t="str">
        <f t="shared" si="1"/>
        <v>66</v>
      </c>
      <c r="C69" s="89" t="str">
        <f>IF('Student Record'!A67="","",'Student Record'!A67)</f>
        <v>8</v>
      </c>
      <c r="D69" s="89" t="str">
        <f>IF('Student Record'!B67="","",'Student Record'!B67)</f>
        <v>A</v>
      </c>
      <c r="E69" s="89" t="str">
        <f>IF('Student Record'!C67="","",'Student Record'!C67)</f>
        <v>247</v>
      </c>
      <c r="F69" s="90" t="str">
        <f>IF('Student Record'!E67="","",'Student Record'!E67)</f>
        <v>RASHMI SWAMI</v>
      </c>
      <c r="G69" s="90" t="str">
        <f>IF('Student Record'!G67="","",'Student Record'!G67)</f>
        <v>MAHAVEER SWAMI</v>
      </c>
      <c r="H69" s="89" t="str">
        <f>IF('Student Record'!I67="","",'Student Record'!I67)</f>
        <v>F</v>
      </c>
      <c r="I69" s="91" t="str">
        <f>IF('Student Record'!J67="","",'Student Record'!J67)</f>
        <v>9/7/2008</v>
      </c>
      <c r="J69" s="89" t="str">
        <f>IF('Student Record'!O67="","",'Student Record'!O67)</f>
        <v>OBC</v>
      </c>
      <c r="K69" s="89" t="str">
        <f>IF(StuData!$F69="","",IF(AND(StuData!$C69&gt;8,StuData!$C69&lt;11,StuData!$J69="GEN"),200,IF(AND(StuData!$C69&gt;=11,StuData!$J69="GEN"),300,IF(AND(StuData!$C69&gt;8,StuData!$C69&lt;11,StuData!$J69&lt;&gt;"GEN"),100,IF(AND(StuData!$C69&gt;=11,StuData!$J69&lt;&gt;"GEN"),150,"")))))</f>
        <v/>
      </c>
      <c r="L69" s="89" t="str">
        <f>IF(StuData!$F69="","",IF(AND(StuData!$C69&gt;8,StuData!$C69&lt;11),50,""))</f>
        <v/>
      </c>
      <c r="M69" s="89" t="str">
        <f>IF(StuData!$F69="","",IF(AND(StuData!$C69&gt;=11,'School Fees'!$L$3="Yes"),100,""))</f>
        <v/>
      </c>
      <c r="N69" s="89" t="str">
        <f>IF(StuData!$F69="","",IF(AND(StuData!$C69&gt;8,StuData!$H69="F"),5,IF(StuData!$C69&lt;9,"",10)))</f>
        <v/>
      </c>
      <c r="O69" s="89" t="str">
        <f>IF(StuData!$F69="","",IF(StuData!$C69&gt;8,5,""))</f>
        <v/>
      </c>
      <c r="P69" s="89" t="str">
        <f>IF(StuData!$C69=9,'School Fees'!$K$6,IF(StuData!$C69=10,'School Fees'!$K$7,IF(StuData!$C69=11,'School Fees'!$K$8,IF(StuData!$C69=12,'School Fees'!$K$9,""))))</f>
        <v/>
      </c>
      <c r="Q69" s="89"/>
      <c r="R69" s="89"/>
      <c r="S69" s="89" t="str">
        <f>IF(SUM(StuData!$K69:$R69)=0,"",SUM(StuData!$K69:$R69))</f>
        <v/>
      </c>
      <c r="T69" s="92"/>
      <c r="U69" s="89"/>
      <c r="V69" s="23"/>
      <c r="W69" s="23"/>
    </row>
    <row r="70" ht="15.75" customHeight="1">
      <c r="A70" s="23"/>
      <c r="B70" s="89" t="str">
        <f t="shared" si="1"/>
        <v>67</v>
      </c>
      <c r="C70" s="89" t="str">
        <f>IF('Student Record'!A68="","",'Student Record'!A68)</f>
        <v>8</v>
      </c>
      <c r="D70" s="89" t="str">
        <f>IF('Student Record'!B68="","",'Student Record'!B68)</f>
        <v>A</v>
      </c>
      <c r="E70" s="89" t="str">
        <f>IF('Student Record'!C68="","",'Student Record'!C68)</f>
        <v>498</v>
      </c>
      <c r="F70" s="90" t="str">
        <f>IF('Student Record'!E68="","",'Student Record'!E68)</f>
        <v>SUNIL POUD</v>
      </c>
      <c r="G70" s="90" t="str">
        <f>IF('Student Record'!G68="","",'Student Record'!G68)</f>
        <v>BHINVA RAM POUD</v>
      </c>
      <c r="H70" s="89" t="str">
        <f>IF('Student Record'!I68="","",'Student Record'!I68)</f>
        <v>M</v>
      </c>
      <c r="I70" s="91" t="str">
        <f>IF('Student Record'!J68="","",'Student Record'!J68)</f>
        <v>4/15/2008</v>
      </c>
      <c r="J70" s="89" t="str">
        <f>IF('Student Record'!O68="","",'Student Record'!O68)</f>
        <v>OBC</v>
      </c>
      <c r="K70" s="89" t="str">
        <f>IF(StuData!$F70="","",IF(AND(StuData!$C70&gt;8,StuData!$C70&lt;11,StuData!$J70="GEN"),200,IF(AND(StuData!$C70&gt;=11,StuData!$J70="GEN"),300,IF(AND(StuData!$C70&gt;8,StuData!$C70&lt;11,StuData!$J70&lt;&gt;"GEN"),100,IF(AND(StuData!$C70&gt;=11,StuData!$J70&lt;&gt;"GEN"),150,"")))))</f>
        <v/>
      </c>
      <c r="L70" s="89" t="str">
        <f>IF(StuData!$F70="","",IF(AND(StuData!$C70&gt;8,StuData!$C70&lt;11),50,""))</f>
        <v/>
      </c>
      <c r="M70" s="89" t="str">
        <f>IF(StuData!$F70="","",IF(AND(StuData!$C70&gt;=11,'School Fees'!$L$3="Yes"),100,""))</f>
        <v/>
      </c>
      <c r="N70" s="89" t="str">
        <f>IF(StuData!$F70="","",IF(AND(StuData!$C70&gt;8,StuData!$H70="F"),5,IF(StuData!$C70&lt;9,"",10)))</f>
        <v/>
      </c>
      <c r="O70" s="89" t="str">
        <f>IF(StuData!$F70="","",IF(StuData!$C70&gt;8,5,""))</f>
        <v/>
      </c>
      <c r="P70" s="89" t="str">
        <f>IF(StuData!$C70=9,'School Fees'!$K$6,IF(StuData!$C70=10,'School Fees'!$K$7,IF(StuData!$C70=11,'School Fees'!$K$8,IF(StuData!$C70=12,'School Fees'!$K$9,""))))</f>
        <v/>
      </c>
      <c r="Q70" s="89"/>
      <c r="R70" s="89"/>
      <c r="S70" s="89" t="str">
        <f>IF(SUM(StuData!$K70:$R70)=0,"",SUM(StuData!$K70:$R70))</f>
        <v/>
      </c>
      <c r="T70" s="92"/>
      <c r="U70" s="89"/>
      <c r="V70" s="23"/>
      <c r="W70" s="23"/>
    </row>
    <row r="71" ht="15.75" customHeight="1">
      <c r="A71" s="23"/>
      <c r="B71" s="89" t="str">
        <f t="shared" si="1"/>
        <v>68</v>
      </c>
      <c r="C71" s="89" t="str">
        <f>IF('Student Record'!A69="","",'Student Record'!A69)</f>
        <v>8</v>
      </c>
      <c r="D71" s="89" t="str">
        <f>IF('Student Record'!B69="","",'Student Record'!B69)</f>
        <v>A</v>
      </c>
      <c r="E71" s="89" t="str">
        <f>IF('Student Record'!C69="","",'Student Record'!C69)</f>
        <v>241</v>
      </c>
      <c r="F71" s="90" t="str">
        <f>IF('Student Record'!E69="","",'Student Record'!E69)</f>
        <v>YASHODA KANWAR</v>
      </c>
      <c r="G71" s="90" t="str">
        <f>IF('Student Record'!G69="","",'Student Record'!G69)</f>
        <v>SURENDRA SINGH</v>
      </c>
      <c r="H71" s="89" t="str">
        <f>IF('Student Record'!I69="","",'Student Record'!I69)</f>
        <v>F</v>
      </c>
      <c r="I71" s="91" t="str">
        <f>IF('Student Record'!J69="","",'Student Record'!J69)</f>
        <v>4/24/2008</v>
      </c>
      <c r="J71" s="89" t="str">
        <f>IF('Student Record'!O69="","",'Student Record'!O69)</f>
        <v>GEN</v>
      </c>
      <c r="K71" s="89" t="str">
        <f>IF(StuData!$F71="","",IF(AND(StuData!$C71&gt;8,StuData!$C71&lt;11,StuData!$J71="GEN"),200,IF(AND(StuData!$C71&gt;=11,StuData!$J71="GEN"),300,IF(AND(StuData!$C71&gt;8,StuData!$C71&lt;11,StuData!$J71&lt;&gt;"GEN"),100,IF(AND(StuData!$C71&gt;=11,StuData!$J71&lt;&gt;"GEN"),150,"")))))</f>
        <v/>
      </c>
      <c r="L71" s="89" t="str">
        <f>IF(StuData!$F71="","",IF(AND(StuData!$C71&gt;8,StuData!$C71&lt;11),50,""))</f>
        <v/>
      </c>
      <c r="M71" s="89" t="str">
        <f>IF(StuData!$F71="","",IF(AND(StuData!$C71&gt;=11,'School Fees'!$L$3="Yes"),100,""))</f>
        <v/>
      </c>
      <c r="N71" s="89" t="str">
        <f>IF(StuData!$F71="","",IF(AND(StuData!$C71&gt;8,StuData!$H71="F"),5,IF(StuData!$C71&lt;9,"",10)))</f>
        <v/>
      </c>
      <c r="O71" s="89" t="str">
        <f>IF(StuData!$F71="","",IF(StuData!$C71&gt;8,5,""))</f>
        <v/>
      </c>
      <c r="P71" s="89" t="str">
        <f>IF(StuData!$C71=9,'School Fees'!$K$6,IF(StuData!$C71=10,'School Fees'!$K$7,IF(StuData!$C71=11,'School Fees'!$K$8,IF(StuData!$C71=12,'School Fees'!$K$9,""))))</f>
        <v/>
      </c>
      <c r="Q71" s="89"/>
      <c r="R71" s="89"/>
      <c r="S71" s="89" t="str">
        <f>IF(SUM(StuData!$K71:$R71)=0,"",SUM(StuData!$K71:$R71))</f>
        <v/>
      </c>
      <c r="T71" s="92"/>
      <c r="U71" s="89"/>
      <c r="V71" s="23"/>
      <c r="W71" s="23"/>
    </row>
    <row r="72" ht="15.75" customHeight="1">
      <c r="A72" s="23"/>
      <c r="B72" s="89" t="str">
        <f t="shared" si="1"/>
        <v>69</v>
      </c>
      <c r="C72" s="89" t="str">
        <f>IF('Student Record'!A70="","",'Student Record'!A70)</f>
        <v>8</v>
      </c>
      <c r="D72" s="89" t="str">
        <f>IF('Student Record'!B70="","",'Student Record'!B70)</f>
        <v>A</v>
      </c>
      <c r="E72" s="89" t="str">
        <f>IF('Student Record'!C70="","",'Student Record'!C70)</f>
        <v>244</v>
      </c>
      <c r="F72" s="90" t="str">
        <f>IF('Student Record'!E70="","",'Student Record'!E70)</f>
        <v>YOGIRAJ SINGH</v>
      </c>
      <c r="G72" s="90" t="str">
        <f>IF('Student Record'!G70="","",'Student Record'!G70)</f>
        <v>LAXMAN SINGH</v>
      </c>
      <c r="H72" s="89" t="str">
        <f>IF('Student Record'!I70="","",'Student Record'!I70)</f>
        <v>M</v>
      </c>
      <c r="I72" s="91" t="str">
        <f>IF('Student Record'!J70="","",'Student Record'!J70)</f>
        <v>1/4/2009</v>
      </c>
      <c r="J72" s="89" t="str">
        <f>IF('Student Record'!O70="","",'Student Record'!O70)</f>
        <v>GEN</v>
      </c>
      <c r="K72" s="89" t="str">
        <f>IF(StuData!$F72="","",IF(AND(StuData!$C72&gt;8,StuData!$C72&lt;11,StuData!$J72="GEN"),200,IF(AND(StuData!$C72&gt;=11,StuData!$J72="GEN"),300,IF(AND(StuData!$C72&gt;8,StuData!$C72&lt;11,StuData!$J72&lt;&gt;"GEN"),100,IF(AND(StuData!$C72&gt;=11,StuData!$J72&lt;&gt;"GEN"),150,"")))))</f>
        <v/>
      </c>
      <c r="L72" s="89" t="str">
        <f>IF(StuData!$F72="","",IF(AND(StuData!$C72&gt;8,StuData!$C72&lt;11),50,""))</f>
        <v/>
      </c>
      <c r="M72" s="89" t="str">
        <f>IF(StuData!$F72="","",IF(AND(StuData!$C72&gt;=11,'School Fees'!$L$3="Yes"),100,""))</f>
        <v/>
      </c>
      <c r="N72" s="89" t="str">
        <f>IF(StuData!$F72="","",IF(AND(StuData!$C72&gt;8,StuData!$H72="F"),5,IF(StuData!$C72&lt;9,"",10)))</f>
        <v/>
      </c>
      <c r="O72" s="89" t="str">
        <f>IF(StuData!$F72="","",IF(StuData!$C72&gt;8,5,""))</f>
        <v/>
      </c>
      <c r="P72" s="89" t="str">
        <f>IF(StuData!$C72=9,'School Fees'!$K$6,IF(StuData!$C72=10,'School Fees'!$K$7,IF(StuData!$C72=11,'School Fees'!$K$8,IF(StuData!$C72=12,'School Fees'!$K$9,""))))</f>
        <v/>
      </c>
      <c r="Q72" s="89"/>
      <c r="R72" s="89"/>
      <c r="S72" s="89" t="str">
        <f>IF(SUM(StuData!$K72:$R72)=0,"",SUM(StuData!$K72:$R72))</f>
        <v/>
      </c>
      <c r="T72" s="92"/>
      <c r="U72" s="89"/>
      <c r="V72" s="23"/>
      <c r="W72" s="23"/>
    </row>
    <row r="73" ht="15.75" customHeight="1">
      <c r="A73" s="23"/>
      <c r="B73" s="89" t="str">
        <f t="shared" si="1"/>
        <v>70</v>
      </c>
      <c r="C73" s="89" t="str">
        <f>IF('Student Record'!A71="","",'Student Record'!A71)</f>
        <v>9</v>
      </c>
      <c r="D73" s="89" t="str">
        <f>IF('Student Record'!B71="","",'Student Record'!B71)</f>
        <v>A</v>
      </c>
      <c r="E73" s="89" t="str">
        <f>IF('Student Record'!C71="","",'Student Record'!C71)</f>
        <v>252</v>
      </c>
      <c r="F73" s="90" t="str">
        <f>IF('Student Record'!E71="","",'Student Record'!E71)</f>
        <v>ANITA KANWAR</v>
      </c>
      <c r="G73" s="90" t="str">
        <f>IF('Student Record'!G71="","",'Student Record'!G71)</f>
        <v>DILIP SINGH</v>
      </c>
      <c r="H73" s="89" t="str">
        <f>IF('Student Record'!I71="","",'Student Record'!I71)</f>
        <v>F</v>
      </c>
      <c r="I73" s="91" t="str">
        <f>IF('Student Record'!J71="","",'Student Record'!J71)</f>
        <v>7/5/2007</v>
      </c>
      <c r="J73" s="89" t="str">
        <f>IF('Student Record'!O71="","",'Student Record'!O71)</f>
        <v>OBC</v>
      </c>
      <c r="K73" s="89" t="str">
        <f>IF(StuData!$F73="","",IF(AND(StuData!$C73&gt;8,StuData!$C73&lt;11,StuData!$J73="GEN"),200,IF(AND(StuData!$C73&gt;=11,StuData!$J73="GEN"),300,IF(AND(StuData!$C73&gt;8,StuData!$C73&lt;11,StuData!$J73&lt;&gt;"GEN"),100,IF(AND(StuData!$C73&gt;=11,StuData!$J73&lt;&gt;"GEN"),150,"")))))</f>
        <v>100</v>
      </c>
      <c r="L73" s="89" t="str">
        <f>IF(StuData!$F73="","",IF(AND(StuData!$C73&gt;8,StuData!$C73&lt;11),50,""))</f>
        <v>50</v>
      </c>
      <c r="M73" s="89" t="str">
        <f>IF(StuData!$F73="","",IF(AND(StuData!$C73&gt;=11,'School Fees'!$L$3="Yes"),100,""))</f>
        <v/>
      </c>
      <c r="N73" s="89" t="str">
        <f>IF(StuData!$F73="","",IF(AND(StuData!$C73&gt;8,StuData!$H73="F"),5,IF(StuData!$C73&lt;9,"",10)))</f>
        <v>5</v>
      </c>
      <c r="O73" s="89" t="str">
        <f>IF(StuData!$F73="","",IF(StuData!$C73&gt;8,5,""))</f>
        <v>5</v>
      </c>
      <c r="P73" s="89" t="str">
        <f>IF(StuData!$C73=9,'School Fees'!$K$6,IF(StuData!$C73=10,'School Fees'!$K$7,IF(StuData!$C73=11,'School Fees'!$K$8,IF(StuData!$C73=12,'School Fees'!$K$9,""))))</f>
        <v>400</v>
      </c>
      <c r="Q73" s="89"/>
      <c r="R73" s="89"/>
      <c r="S73" s="89" t="str">
        <f>IF(SUM(StuData!$K73:$R73)=0,"",SUM(StuData!$K73:$R73))</f>
        <v>560</v>
      </c>
      <c r="T73" s="92"/>
      <c r="U73" s="89"/>
      <c r="V73" s="23"/>
      <c r="W73" s="23"/>
    </row>
    <row r="74" ht="15.75" customHeight="1">
      <c r="A74" s="23"/>
      <c r="B74" s="89" t="str">
        <f t="shared" si="1"/>
        <v>71</v>
      </c>
      <c r="C74" s="89" t="str">
        <f>IF('Student Record'!A72="","",'Student Record'!A72)</f>
        <v>9</v>
      </c>
      <c r="D74" s="89" t="str">
        <f>IF('Student Record'!B72="","",'Student Record'!B72)</f>
        <v>A</v>
      </c>
      <c r="E74" s="89" t="str">
        <f>IF('Student Record'!C72="","",'Student Record'!C72)</f>
        <v>256</v>
      </c>
      <c r="F74" s="90" t="str">
        <f>IF('Student Record'!E72="","",'Student Record'!E72)</f>
        <v>BITTU MEGHWAL</v>
      </c>
      <c r="G74" s="90" t="str">
        <f>IF('Student Record'!G72="","",'Student Record'!G72)</f>
        <v>MOOLA RAM</v>
      </c>
      <c r="H74" s="89" t="str">
        <f>IF('Student Record'!I72="","",'Student Record'!I72)</f>
        <v>F</v>
      </c>
      <c r="I74" s="91" t="str">
        <f>IF('Student Record'!J72="","",'Student Record'!J72)</f>
        <v>5/15/2006</v>
      </c>
      <c r="J74" s="89" t="str">
        <f>IF('Student Record'!O72="","",'Student Record'!O72)</f>
        <v>SC</v>
      </c>
      <c r="K74" s="89" t="str">
        <f>IF(StuData!$F74="","",IF(AND(StuData!$C74&gt;8,StuData!$C74&lt;11,StuData!$J74="GEN"),200,IF(AND(StuData!$C74&gt;=11,StuData!$J74="GEN"),300,IF(AND(StuData!$C74&gt;8,StuData!$C74&lt;11,StuData!$J74&lt;&gt;"GEN"),100,IF(AND(StuData!$C74&gt;=11,StuData!$J74&lt;&gt;"GEN"),150,"")))))</f>
        <v>100</v>
      </c>
      <c r="L74" s="89" t="str">
        <f>IF(StuData!$F74="","",IF(AND(StuData!$C74&gt;8,StuData!$C74&lt;11),50,""))</f>
        <v>50</v>
      </c>
      <c r="M74" s="89" t="str">
        <f>IF(StuData!$F74="","",IF(AND(StuData!$C74&gt;=11,'School Fees'!$L$3="Yes"),100,""))</f>
        <v/>
      </c>
      <c r="N74" s="89" t="str">
        <f>IF(StuData!$F74="","",IF(AND(StuData!$C74&gt;8,StuData!$H74="F"),5,IF(StuData!$C74&lt;9,"",10)))</f>
        <v>5</v>
      </c>
      <c r="O74" s="89" t="str">
        <f>IF(StuData!$F74="","",IF(StuData!$C74&gt;8,5,""))</f>
        <v>5</v>
      </c>
      <c r="P74" s="89" t="str">
        <f>IF(StuData!$C74=9,'School Fees'!$K$6,IF(StuData!$C74=10,'School Fees'!$K$7,IF(StuData!$C74=11,'School Fees'!$K$8,IF(StuData!$C74=12,'School Fees'!$K$9,""))))</f>
        <v>400</v>
      </c>
      <c r="Q74" s="89"/>
      <c r="R74" s="89"/>
      <c r="S74" s="89" t="str">
        <f>IF(SUM(StuData!$K74:$R74)=0,"",SUM(StuData!$K74:$R74))</f>
        <v>560</v>
      </c>
      <c r="T74" s="92"/>
      <c r="U74" s="89"/>
      <c r="V74" s="23"/>
      <c r="W74" s="23"/>
    </row>
    <row r="75" ht="15.75" customHeight="1">
      <c r="A75" s="23"/>
      <c r="B75" s="89" t="str">
        <f t="shared" si="1"/>
        <v>72</v>
      </c>
      <c r="C75" s="89" t="str">
        <f>IF('Student Record'!A73="","",'Student Record'!A73)</f>
        <v>9</v>
      </c>
      <c r="D75" s="89" t="str">
        <f>IF('Student Record'!B73="","",'Student Record'!B73)</f>
        <v>A</v>
      </c>
      <c r="E75" s="89" t="str">
        <f>IF('Student Record'!C73="","",'Student Record'!C73)</f>
        <v>250</v>
      </c>
      <c r="F75" s="90" t="str">
        <f>IF('Student Record'!E73="","",'Student Record'!E73)</f>
        <v>DIPIKA RATHORE</v>
      </c>
      <c r="G75" s="90" t="str">
        <f>IF('Student Record'!G73="","",'Student Record'!G73)</f>
        <v>LAXMAN SINGH</v>
      </c>
      <c r="H75" s="89" t="str">
        <f>IF('Student Record'!I73="","",'Student Record'!I73)</f>
        <v>F</v>
      </c>
      <c r="I75" s="91" t="str">
        <f>IF('Student Record'!J73="","",'Student Record'!J73)</f>
        <v>10/2/2006</v>
      </c>
      <c r="J75" s="89" t="str">
        <f>IF('Student Record'!O73="","",'Student Record'!O73)</f>
        <v>GEN</v>
      </c>
      <c r="K75" s="89" t="str">
        <f>IF(StuData!$F75="","",IF(AND(StuData!$C75&gt;8,StuData!$C75&lt;11,StuData!$J75="GEN"),200,IF(AND(StuData!$C75&gt;=11,StuData!$J75="GEN"),300,IF(AND(StuData!$C75&gt;8,StuData!$C75&lt;11,StuData!$J75&lt;&gt;"GEN"),100,IF(AND(StuData!$C75&gt;=11,StuData!$J75&lt;&gt;"GEN"),150,"")))))</f>
        <v>200</v>
      </c>
      <c r="L75" s="89" t="str">
        <f>IF(StuData!$F75="","",IF(AND(StuData!$C75&gt;8,StuData!$C75&lt;11),50,""))</f>
        <v>50</v>
      </c>
      <c r="M75" s="89" t="str">
        <f>IF(StuData!$F75="","",IF(AND(StuData!$C75&gt;=11,'School Fees'!$L$3="Yes"),100,""))</f>
        <v/>
      </c>
      <c r="N75" s="89" t="str">
        <f>IF(StuData!$F75="","",IF(AND(StuData!$C75&gt;8,StuData!$H75="F"),5,IF(StuData!$C75&lt;9,"",10)))</f>
        <v>5</v>
      </c>
      <c r="O75" s="89" t="str">
        <f>IF(StuData!$F75="","",IF(StuData!$C75&gt;8,5,""))</f>
        <v>5</v>
      </c>
      <c r="P75" s="89" t="str">
        <f>IF(StuData!$C75=9,'School Fees'!$K$6,IF(StuData!$C75=10,'School Fees'!$K$7,IF(StuData!$C75=11,'School Fees'!$K$8,IF(StuData!$C75=12,'School Fees'!$K$9,""))))</f>
        <v>400</v>
      </c>
      <c r="Q75" s="89"/>
      <c r="R75" s="89"/>
      <c r="S75" s="89" t="str">
        <f>IF(SUM(StuData!$K75:$R75)=0,"",SUM(StuData!$K75:$R75))</f>
        <v>660</v>
      </c>
      <c r="T75" s="92"/>
      <c r="U75" s="89"/>
      <c r="V75" s="23"/>
      <c r="W75" s="23"/>
    </row>
    <row r="76" ht="15.75" customHeight="1">
      <c r="A76" s="23"/>
      <c r="B76" s="89" t="str">
        <f t="shared" si="1"/>
        <v>73</v>
      </c>
      <c r="C76" s="89" t="str">
        <f>IF('Student Record'!A74="","",'Student Record'!A74)</f>
        <v>9</v>
      </c>
      <c r="D76" s="89" t="str">
        <f>IF('Student Record'!B74="","",'Student Record'!B74)</f>
        <v>A</v>
      </c>
      <c r="E76" s="89" t="str">
        <f>IF('Student Record'!C74="","",'Student Record'!C74)</f>
        <v>407</v>
      </c>
      <c r="F76" s="90" t="str">
        <f>IF('Student Record'!E74="","",'Student Record'!E74)</f>
        <v>DIVYA RATHORE</v>
      </c>
      <c r="G76" s="90" t="str">
        <f>IF('Student Record'!G74="","",'Student Record'!G74)</f>
        <v>JAYVEER SINGH</v>
      </c>
      <c r="H76" s="89" t="str">
        <f>IF('Student Record'!I74="","",'Student Record'!I74)</f>
        <v>F</v>
      </c>
      <c r="I76" s="91" t="str">
        <f>IF('Student Record'!J74="","",'Student Record'!J74)</f>
        <v>8/15/2006</v>
      </c>
      <c r="J76" s="89" t="str">
        <f>IF('Student Record'!O74="","",'Student Record'!O74)</f>
        <v>GEN</v>
      </c>
      <c r="K76" s="89" t="str">
        <f>IF(StuData!$F76="","",IF(AND(StuData!$C76&gt;8,StuData!$C76&lt;11,StuData!$J76="GEN"),200,IF(AND(StuData!$C76&gt;=11,StuData!$J76="GEN"),300,IF(AND(StuData!$C76&gt;8,StuData!$C76&lt;11,StuData!$J76&lt;&gt;"GEN"),100,IF(AND(StuData!$C76&gt;=11,StuData!$J76&lt;&gt;"GEN"),150,"")))))</f>
        <v>200</v>
      </c>
      <c r="L76" s="89" t="str">
        <f>IF(StuData!$F76="","",IF(AND(StuData!$C76&gt;8,StuData!$C76&lt;11),50,""))</f>
        <v>50</v>
      </c>
      <c r="M76" s="89" t="str">
        <f>IF(StuData!$F76="","",IF(AND(StuData!$C76&gt;=11,'School Fees'!$L$3="Yes"),100,""))</f>
        <v/>
      </c>
      <c r="N76" s="89" t="str">
        <f>IF(StuData!$F76="","",IF(AND(StuData!$C76&gt;8,StuData!$H76="F"),5,IF(StuData!$C76&lt;9,"",10)))</f>
        <v>5</v>
      </c>
      <c r="O76" s="89" t="str">
        <f>IF(StuData!$F76="","",IF(StuData!$C76&gt;8,5,""))</f>
        <v>5</v>
      </c>
      <c r="P76" s="89" t="str">
        <f>IF(StuData!$C76=9,'School Fees'!$K$6,IF(StuData!$C76=10,'School Fees'!$K$7,IF(StuData!$C76=11,'School Fees'!$K$8,IF(StuData!$C76=12,'School Fees'!$K$9,""))))</f>
        <v>400</v>
      </c>
      <c r="Q76" s="89"/>
      <c r="R76" s="89"/>
      <c r="S76" s="89" t="str">
        <f>IF(SUM(StuData!$K76:$R76)=0,"",SUM(StuData!$K76:$R76))</f>
        <v>660</v>
      </c>
      <c r="T76" s="92"/>
      <c r="U76" s="89"/>
      <c r="V76" s="23"/>
      <c r="W76" s="23"/>
    </row>
    <row r="77" ht="15.75" customHeight="1">
      <c r="A77" s="23"/>
      <c r="B77" s="89" t="str">
        <f t="shared" si="1"/>
        <v>74</v>
      </c>
      <c r="C77" s="89" t="str">
        <f>IF('Student Record'!A75="","",'Student Record'!A75)</f>
        <v>9</v>
      </c>
      <c r="D77" s="89" t="str">
        <f>IF('Student Record'!B75="","",'Student Record'!B75)</f>
        <v>A</v>
      </c>
      <c r="E77" s="89" t="str">
        <f>IF('Student Record'!C75="","",'Student Record'!C75)</f>
        <v>229</v>
      </c>
      <c r="F77" s="90" t="str">
        <f>IF('Student Record'!E75="","",'Student Record'!E75)</f>
        <v>LALITA KANWAR</v>
      </c>
      <c r="G77" s="90" t="str">
        <f>IF('Student Record'!G75="","",'Student Record'!G75)</f>
        <v>MADAN SINGH</v>
      </c>
      <c r="H77" s="89" t="str">
        <f>IF('Student Record'!I75="","",'Student Record'!I75)</f>
        <v>F</v>
      </c>
      <c r="I77" s="91" t="str">
        <f>IF('Student Record'!J75="","",'Student Record'!J75)</f>
        <v>1/2/2008</v>
      </c>
      <c r="J77" s="89" t="str">
        <f>IF('Student Record'!O75="","",'Student Record'!O75)</f>
        <v>GEN</v>
      </c>
      <c r="K77" s="89" t="str">
        <f>IF(StuData!$F77="","",IF(AND(StuData!$C77&gt;8,StuData!$C77&lt;11,StuData!$J77="GEN"),200,IF(AND(StuData!$C77&gt;=11,StuData!$J77="GEN"),300,IF(AND(StuData!$C77&gt;8,StuData!$C77&lt;11,StuData!$J77&lt;&gt;"GEN"),100,IF(AND(StuData!$C77&gt;=11,StuData!$J77&lt;&gt;"GEN"),150,"")))))</f>
        <v>200</v>
      </c>
      <c r="L77" s="89" t="str">
        <f>IF(StuData!$F77="","",IF(AND(StuData!$C77&gt;8,StuData!$C77&lt;11),50,""))</f>
        <v>50</v>
      </c>
      <c r="M77" s="89" t="str">
        <f>IF(StuData!$F77="","",IF(AND(StuData!$C77&gt;=11,'School Fees'!$L$3="Yes"),100,""))</f>
        <v/>
      </c>
      <c r="N77" s="89" t="str">
        <f>IF(StuData!$F77="","",IF(AND(StuData!$C77&gt;8,StuData!$H77="F"),5,IF(StuData!$C77&lt;9,"",10)))</f>
        <v>5</v>
      </c>
      <c r="O77" s="89" t="str">
        <f>IF(StuData!$F77="","",IF(StuData!$C77&gt;8,5,""))</f>
        <v>5</v>
      </c>
      <c r="P77" s="89" t="str">
        <f>IF(StuData!$C77=9,'School Fees'!$K$6,IF(StuData!$C77=10,'School Fees'!$K$7,IF(StuData!$C77=11,'School Fees'!$K$8,IF(StuData!$C77=12,'School Fees'!$K$9,""))))</f>
        <v>400</v>
      </c>
      <c r="Q77" s="89"/>
      <c r="R77" s="89"/>
      <c r="S77" s="89" t="str">
        <f>IF(SUM(StuData!$K77:$R77)=0,"",SUM(StuData!$K77:$R77))</f>
        <v>660</v>
      </c>
      <c r="T77" s="92"/>
      <c r="U77" s="89"/>
      <c r="V77" s="23"/>
      <c r="W77" s="23"/>
    </row>
    <row r="78" ht="15.75" customHeight="1">
      <c r="A78" s="23"/>
      <c r="B78" s="89" t="str">
        <f t="shared" si="1"/>
        <v>75</v>
      </c>
      <c r="C78" s="89" t="str">
        <f>IF('Student Record'!A76="","",'Student Record'!A76)</f>
        <v>9</v>
      </c>
      <c r="D78" s="89" t="str">
        <f>IF('Student Record'!B76="","",'Student Record'!B76)</f>
        <v>A</v>
      </c>
      <c r="E78" s="89" t="str">
        <f>IF('Student Record'!C76="","",'Student Record'!C76)</f>
        <v>249</v>
      </c>
      <c r="F78" s="90" t="str">
        <f>IF('Student Record'!E76="","",'Student Record'!E76)</f>
        <v>MUMAL</v>
      </c>
      <c r="G78" s="90" t="str">
        <f>IF('Student Record'!G76="","",'Student Record'!G76)</f>
        <v>DILIP SINGH</v>
      </c>
      <c r="H78" s="89" t="str">
        <f>IF('Student Record'!I76="","",'Student Record'!I76)</f>
        <v>F</v>
      </c>
      <c r="I78" s="91" t="str">
        <f>IF('Student Record'!J76="","",'Student Record'!J76)</f>
        <v>5/25/2009</v>
      </c>
      <c r="J78" s="89" t="str">
        <f>IF('Student Record'!O76="","",'Student Record'!O76)</f>
        <v>GEN</v>
      </c>
      <c r="K78" s="89" t="str">
        <f>IF(StuData!$F78="","",IF(AND(StuData!$C78&gt;8,StuData!$C78&lt;11,StuData!$J78="GEN"),200,IF(AND(StuData!$C78&gt;=11,StuData!$J78="GEN"),300,IF(AND(StuData!$C78&gt;8,StuData!$C78&lt;11,StuData!$J78&lt;&gt;"GEN"),100,IF(AND(StuData!$C78&gt;=11,StuData!$J78&lt;&gt;"GEN"),150,"")))))</f>
        <v>200</v>
      </c>
      <c r="L78" s="89" t="str">
        <f>IF(StuData!$F78="","",IF(AND(StuData!$C78&gt;8,StuData!$C78&lt;11),50,""))</f>
        <v>50</v>
      </c>
      <c r="M78" s="89" t="str">
        <f>IF(StuData!$F78="","",IF(AND(StuData!$C78&gt;=11,'School Fees'!$L$3="Yes"),100,""))</f>
        <v/>
      </c>
      <c r="N78" s="89" t="str">
        <f>IF(StuData!$F78="","",IF(AND(StuData!$C78&gt;8,StuData!$H78="F"),5,IF(StuData!$C78&lt;9,"",10)))</f>
        <v>5</v>
      </c>
      <c r="O78" s="89" t="str">
        <f>IF(StuData!$F78="","",IF(StuData!$C78&gt;8,5,""))</f>
        <v>5</v>
      </c>
      <c r="P78" s="89" t="str">
        <f>IF(StuData!$C78=9,'School Fees'!$K$6,IF(StuData!$C78=10,'School Fees'!$K$7,IF(StuData!$C78=11,'School Fees'!$K$8,IF(StuData!$C78=12,'School Fees'!$K$9,""))))</f>
        <v>400</v>
      </c>
      <c r="Q78" s="89"/>
      <c r="R78" s="89"/>
      <c r="S78" s="89" t="str">
        <f>IF(SUM(StuData!$K78:$R78)=0,"",SUM(StuData!$K78:$R78))</f>
        <v>660</v>
      </c>
      <c r="T78" s="92"/>
      <c r="U78" s="89"/>
      <c r="V78" s="23"/>
      <c r="W78" s="23"/>
    </row>
    <row r="79" ht="15.75" customHeight="1">
      <c r="A79" s="23"/>
      <c r="B79" s="89" t="str">
        <f t="shared" si="1"/>
        <v>76</v>
      </c>
      <c r="C79" s="89" t="str">
        <f>IF('Student Record'!A77="","",'Student Record'!A77)</f>
        <v>9</v>
      </c>
      <c r="D79" s="89" t="str">
        <f>IF('Student Record'!B77="","",'Student Record'!B77)</f>
        <v>A</v>
      </c>
      <c r="E79" s="89" t="str">
        <f>IF('Student Record'!C77="","",'Student Record'!C77)</f>
        <v>254</v>
      </c>
      <c r="F79" s="90" t="str">
        <f>IF('Student Record'!E77="","",'Student Record'!E77)</f>
        <v>NIKITA SWAMI</v>
      </c>
      <c r="G79" s="90" t="str">
        <f>IF('Student Record'!G77="","",'Student Record'!G77)</f>
        <v>MAHAVEER SWAMI</v>
      </c>
      <c r="H79" s="89" t="str">
        <f>IF('Student Record'!I77="","",'Student Record'!I77)</f>
        <v>F</v>
      </c>
      <c r="I79" s="91" t="str">
        <f>IF('Student Record'!J77="","",'Student Record'!J77)</f>
        <v>5/4/2007</v>
      </c>
      <c r="J79" s="89" t="str">
        <f>IF('Student Record'!O77="","",'Student Record'!O77)</f>
        <v>OBC</v>
      </c>
      <c r="K79" s="89" t="str">
        <f>IF(StuData!$F79="","",IF(AND(StuData!$C79&gt;8,StuData!$C79&lt;11,StuData!$J79="GEN"),200,IF(AND(StuData!$C79&gt;=11,StuData!$J79="GEN"),300,IF(AND(StuData!$C79&gt;8,StuData!$C79&lt;11,StuData!$J79&lt;&gt;"GEN"),100,IF(AND(StuData!$C79&gt;=11,StuData!$J79&lt;&gt;"GEN"),150,"")))))</f>
        <v>100</v>
      </c>
      <c r="L79" s="89" t="str">
        <f>IF(StuData!$F79="","",IF(AND(StuData!$C79&gt;8,StuData!$C79&lt;11),50,""))</f>
        <v>50</v>
      </c>
      <c r="M79" s="89" t="str">
        <f>IF(StuData!$F79="","",IF(AND(StuData!$C79&gt;=11,'School Fees'!$L$3="Yes"),100,""))</f>
        <v/>
      </c>
      <c r="N79" s="89" t="str">
        <f>IF(StuData!$F79="","",IF(AND(StuData!$C79&gt;8,StuData!$H79="F"),5,IF(StuData!$C79&lt;9,"",10)))</f>
        <v>5</v>
      </c>
      <c r="O79" s="89" t="str">
        <f>IF(StuData!$F79="","",IF(StuData!$C79&gt;8,5,""))</f>
        <v>5</v>
      </c>
      <c r="P79" s="89" t="str">
        <f>IF(StuData!$C79=9,'School Fees'!$K$6,IF(StuData!$C79=10,'School Fees'!$K$7,IF(StuData!$C79=11,'School Fees'!$K$8,IF(StuData!$C79=12,'School Fees'!$K$9,""))))</f>
        <v>400</v>
      </c>
      <c r="Q79" s="89"/>
      <c r="R79" s="89"/>
      <c r="S79" s="89" t="str">
        <f>IF(SUM(StuData!$K79:$R79)=0,"",SUM(StuData!$K79:$R79))</f>
        <v>560</v>
      </c>
      <c r="T79" s="92"/>
      <c r="U79" s="89"/>
      <c r="V79" s="23"/>
      <c r="W79" s="23"/>
    </row>
    <row r="80" ht="15.75" customHeight="1">
      <c r="A80" s="23"/>
      <c r="B80" s="89" t="str">
        <f t="shared" si="1"/>
        <v>77</v>
      </c>
      <c r="C80" s="89" t="str">
        <f>IF('Student Record'!A78="","",'Student Record'!A78)</f>
        <v>9</v>
      </c>
      <c r="D80" s="89" t="str">
        <f>IF('Student Record'!B78="","",'Student Record'!B78)</f>
        <v>A</v>
      </c>
      <c r="E80" s="89" t="str">
        <f>IF('Student Record'!C78="","",'Student Record'!C78)</f>
        <v>541</v>
      </c>
      <c r="F80" s="90" t="str">
        <f>IF('Student Record'!E78="","",'Student Record'!E78)</f>
        <v>Nirama Kanwar</v>
      </c>
      <c r="G80" s="90" t="str">
        <f>IF('Student Record'!G78="","",'Student Record'!G78)</f>
        <v>Hanuman Singh</v>
      </c>
      <c r="H80" s="89" t="str">
        <f>IF('Student Record'!I78="","",'Student Record'!I78)</f>
        <v>F</v>
      </c>
      <c r="I80" s="91" t="str">
        <f>IF('Student Record'!J78="","",'Student Record'!J78)</f>
        <v>9/30/2005</v>
      </c>
      <c r="J80" s="89" t="str">
        <f>IF('Student Record'!O78="","",'Student Record'!O78)</f>
        <v>GEN</v>
      </c>
      <c r="K80" s="89" t="str">
        <f>IF(StuData!$F80="","",IF(AND(StuData!$C80&gt;8,StuData!$C80&lt;11,StuData!$J80="GEN"),200,IF(AND(StuData!$C80&gt;=11,StuData!$J80="GEN"),300,IF(AND(StuData!$C80&gt;8,StuData!$C80&lt;11,StuData!$J80&lt;&gt;"GEN"),100,IF(AND(StuData!$C80&gt;=11,StuData!$J80&lt;&gt;"GEN"),150,"")))))</f>
        <v>200</v>
      </c>
      <c r="L80" s="89" t="str">
        <f>IF(StuData!$F80="","",IF(AND(StuData!$C80&gt;8,StuData!$C80&lt;11),50,""))</f>
        <v>50</v>
      </c>
      <c r="M80" s="89" t="str">
        <f>IF(StuData!$F80="","",IF(AND(StuData!$C80&gt;=11,'School Fees'!$L$3="Yes"),100,""))</f>
        <v/>
      </c>
      <c r="N80" s="89" t="str">
        <f>IF(StuData!$F80="","",IF(AND(StuData!$C80&gt;8,StuData!$H80="F"),5,IF(StuData!$C80&lt;9,"",10)))</f>
        <v>5</v>
      </c>
      <c r="O80" s="89" t="str">
        <f>IF(StuData!$F80="","",IF(StuData!$C80&gt;8,5,""))</f>
        <v>5</v>
      </c>
      <c r="P80" s="89" t="str">
        <f>IF(StuData!$C80=9,'School Fees'!$K$6,IF(StuData!$C80=10,'School Fees'!$K$7,IF(StuData!$C80=11,'School Fees'!$K$8,IF(StuData!$C80=12,'School Fees'!$K$9,""))))</f>
        <v>400</v>
      </c>
      <c r="Q80" s="89"/>
      <c r="R80" s="89"/>
      <c r="S80" s="89" t="str">
        <f>IF(SUM(StuData!$K80:$R80)=0,"",SUM(StuData!$K80:$R80))</f>
        <v>660</v>
      </c>
      <c r="T80" s="92"/>
      <c r="U80" s="89"/>
      <c r="V80" s="23"/>
      <c r="W80" s="23"/>
    </row>
    <row r="81" ht="15.75" customHeight="1">
      <c r="A81" s="23"/>
      <c r="B81" s="89" t="str">
        <f t="shared" si="1"/>
        <v>78</v>
      </c>
      <c r="C81" s="89" t="str">
        <f>IF('Student Record'!A79="","",'Student Record'!A79)</f>
        <v>9</v>
      </c>
      <c r="D81" s="89" t="str">
        <f>IF('Student Record'!B79="","",'Student Record'!B79)</f>
        <v>A</v>
      </c>
      <c r="E81" s="89" t="str">
        <f>IF('Student Record'!C79="","",'Student Record'!C79)</f>
        <v>253</v>
      </c>
      <c r="F81" s="90" t="str">
        <f>IF('Student Record'!E79="","",'Student Record'!E79)</f>
        <v>POONAM KANWAR</v>
      </c>
      <c r="G81" s="90" t="str">
        <f>IF('Student Record'!G79="","",'Student Record'!G79)</f>
        <v>PRABHU SINGH</v>
      </c>
      <c r="H81" s="89" t="str">
        <f>IF('Student Record'!I79="","",'Student Record'!I79)</f>
        <v>F</v>
      </c>
      <c r="I81" s="91" t="str">
        <f>IF('Student Record'!J79="","",'Student Record'!J79)</f>
        <v>4/2/2007</v>
      </c>
      <c r="J81" s="89" t="str">
        <f>IF('Student Record'!O79="","",'Student Record'!O79)</f>
        <v>GEN</v>
      </c>
      <c r="K81" s="89" t="str">
        <f>IF(StuData!$F81="","",IF(AND(StuData!$C81&gt;8,StuData!$C81&lt;11,StuData!$J81="GEN"),200,IF(AND(StuData!$C81&gt;=11,StuData!$J81="GEN"),300,IF(AND(StuData!$C81&gt;8,StuData!$C81&lt;11,StuData!$J81&lt;&gt;"GEN"),100,IF(AND(StuData!$C81&gt;=11,StuData!$J81&lt;&gt;"GEN"),150,"")))))</f>
        <v>200</v>
      </c>
      <c r="L81" s="89" t="str">
        <f>IF(StuData!$F81="","",IF(AND(StuData!$C81&gt;8,StuData!$C81&lt;11),50,""))</f>
        <v>50</v>
      </c>
      <c r="M81" s="89" t="str">
        <f>IF(StuData!$F81="","",IF(AND(StuData!$C81&gt;=11,'School Fees'!$L$3="Yes"),100,""))</f>
        <v/>
      </c>
      <c r="N81" s="89" t="str">
        <f>IF(StuData!$F81="","",IF(AND(StuData!$C81&gt;8,StuData!$H81="F"),5,IF(StuData!$C81&lt;9,"",10)))</f>
        <v>5</v>
      </c>
      <c r="O81" s="89" t="str">
        <f>IF(StuData!$F81="","",IF(StuData!$C81&gt;8,5,""))</f>
        <v>5</v>
      </c>
      <c r="P81" s="89" t="str">
        <f>IF(StuData!$C81=9,'School Fees'!$K$6,IF(StuData!$C81=10,'School Fees'!$K$7,IF(StuData!$C81=11,'School Fees'!$K$8,IF(StuData!$C81=12,'School Fees'!$K$9,""))))</f>
        <v>400</v>
      </c>
      <c r="Q81" s="89"/>
      <c r="R81" s="89"/>
      <c r="S81" s="89" t="str">
        <f>IF(SUM(StuData!$K81:$R81)=0,"",SUM(StuData!$K81:$R81))</f>
        <v>660</v>
      </c>
      <c r="T81" s="92"/>
      <c r="U81" s="89"/>
      <c r="V81" s="23"/>
      <c r="W81" s="23"/>
    </row>
    <row r="82" ht="15.75" customHeight="1">
      <c r="A82" s="23"/>
      <c r="B82" s="89" t="str">
        <f t="shared" si="1"/>
        <v>79</v>
      </c>
      <c r="C82" s="89" t="str">
        <f>IF('Student Record'!A80="","",'Student Record'!A80)</f>
        <v>9</v>
      </c>
      <c r="D82" s="89" t="str">
        <f>IF('Student Record'!B80="","",'Student Record'!B80)</f>
        <v>A</v>
      </c>
      <c r="E82" s="89" t="str">
        <f>IF('Student Record'!C80="","",'Student Record'!C80)</f>
        <v>286</v>
      </c>
      <c r="F82" s="90" t="str">
        <f>IF('Student Record'!E80="","",'Student Record'!E80)</f>
        <v>PRAMOD NATH</v>
      </c>
      <c r="G82" s="90" t="str">
        <f>IF('Student Record'!G80="","",'Student Record'!G80)</f>
        <v>MAHENDRA NATH</v>
      </c>
      <c r="H82" s="89" t="str">
        <f>IF('Student Record'!I80="","",'Student Record'!I80)</f>
        <v>M</v>
      </c>
      <c r="I82" s="91" t="str">
        <f>IF('Student Record'!J80="","",'Student Record'!J80)</f>
        <v>7/7/2007</v>
      </c>
      <c r="J82" s="89" t="str">
        <f>IF('Student Record'!O80="","",'Student Record'!O80)</f>
        <v>OBC</v>
      </c>
      <c r="K82" s="89" t="str">
        <f>IF(StuData!$F82="","",IF(AND(StuData!$C82&gt;8,StuData!$C82&lt;11,StuData!$J82="GEN"),200,IF(AND(StuData!$C82&gt;=11,StuData!$J82="GEN"),300,IF(AND(StuData!$C82&gt;8,StuData!$C82&lt;11,StuData!$J82&lt;&gt;"GEN"),100,IF(AND(StuData!$C82&gt;=11,StuData!$J82&lt;&gt;"GEN"),150,"")))))</f>
        <v>100</v>
      </c>
      <c r="L82" s="89" t="str">
        <f>IF(StuData!$F82="","",IF(AND(StuData!$C82&gt;8,StuData!$C82&lt;11),50,""))</f>
        <v>50</v>
      </c>
      <c r="M82" s="89" t="str">
        <f>IF(StuData!$F82="","",IF(AND(StuData!$C82&gt;=11,'School Fees'!$L$3="Yes"),100,""))</f>
        <v/>
      </c>
      <c r="N82" s="89" t="str">
        <f>IF(StuData!$F82="","",IF(AND(StuData!$C82&gt;8,StuData!$H82="F"),5,IF(StuData!$C82&lt;9,"",10)))</f>
        <v>10</v>
      </c>
      <c r="O82" s="89" t="str">
        <f>IF(StuData!$F82="","",IF(StuData!$C82&gt;8,5,""))</f>
        <v>5</v>
      </c>
      <c r="P82" s="89" t="str">
        <f>IF(StuData!$C82=9,'School Fees'!$K$6,IF(StuData!$C82=10,'School Fees'!$K$7,IF(StuData!$C82=11,'School Fees'!$K$8,IF(StuData!$C82=12,'School Fees'!$K$9,""))))</f>
        <v>400</v>
      </c>
      <c r="Q82" s="89"/>
      <c r="R82" s="89"/>
      <c r="S82" s="89" t="str">
        <f>IF(SUM(StuData!$K82:$R82)=0,"",SUM(StuData!$K82:$R82))</f>
        <v>565</v>
      </c>
      <c r="T82" s="92"/>
      <c r="U82" s="89"/>
      <c r="V82" s="23"/>
      <c r="W82" s="23"/>
    </row>
    <row r="83" ht="15.75" customHeight="1">
      <c r="A83" s="23"/>
      <c r="B83" s="89" t="str">
        <f t="shared" si="1"/>
        <v>80</v>
      </c>
      <c r="C83" s="89" t="str">
        <f>IF('Student Record'!A81="","",'Student Record'!A81)</f>
        <v>9</v>
      </c>
      <c r="D83" s="89" t="str">
        <f>IF('Student Record'!B81="","",'Student Record'!B81)</f>
        <v>A</v>
      </c>
      <c r="E83" s="89" t="str">
        <f>IF('Student Record'!C81="","",'Student Record'!C81)</f>
        <v>257</v>
      </c>
      <c r="F83" s="90" t="str">
        <f>IF('Student Record'!E81="","",'Student Record'!E81)</f>
        <v>PRATIBHA RATHORE</v>
      </c>
      <c r="G83" s="90" t="str">
        <f>IF('Student Record'!G81="","",'Student Record'!G81)</f>
        <v>GULAB SINGH</v>
      </c>
      <c r="H83" s="89" t="str">
        <f>IF('Student Record'!I81="","",'Student Record'!I81)</f>
        <v>F</v>
      </c>
      <c r="I83" s="91" t="str">
        <f>IF('Student Record'!J81="","",'Student Record'!J81)</f>
        <v>5/9/2007</v>
      </c>
      <c r="J83" s="89" t="str">
        <f>IF('Student Record'!O81="","",'Student Record'!O81)</f>
        <v>GEN</v>
      </c>
      <c r="K83" s="89" t="str">
        <f>IF(StuData!$F83="","",IF(AND(StuData!$C83&gt;8,StuData!$C83&lt;11,StuData!$J83="GEN"),200,IF(AND(StuData!$C83&gt;=11,StuData!$J83="GEN"),300,IF(AND(StuData!$C83&gt;8,StuData!$C83&lt;11,StuData!$J83&lt;&gt;"GEN"),100,IF(AND(StuData!$C83&gt;=11,StuData!$J83&lt;&gt;"GEN"),150,"")))))</f>
        <v>200</v>
      </c>
      <c r="L83" s="89" t="str">
        <f>IF(StuData!$F83="","",IF(AND(StuData!$C83&gt;8,StuData!$C83&lt;11),50,""))</f>
        <v>50</v>
      </c>
      <c r="M83" s="89" t="str">
        <f>IF(StuData!$F83="","",IF(AND(StuData!$C83&gt;=11,'School Fees'!$L$3="Yes"),100,""))</f>
        <v/>
      </c>
      <c r="N83" s="89" t="str">
        <f>IF(StuData!$F83="","",IF(AND(StuData!$C83&gt;8,StuData!$H83="F"),5,IF(StuData!$C83&lt;9,"",10)))</f>
        <v>5</v>
      </c>
      <c r="O83" s="89" t="str">
        <f>IF(StuData!$F83="","",IF(StuData!$C83&gt;8,5,""))</f>
        <v>5</v>
      </c>
      <c r="P83" s="89" t="str">
        <f>IF(StuData!$C83=9,'School Fees'!$K$6,IF(StuData!$C83=10,'School Fees'!$K$7,IF(StuData!$C83=11,'School Fees'!$K$8,IF(StuData!$C83=12,'School Fees'!$K$9,""))))</f>
        <v>400</v>
      </c>
      <c r="Q83" s="89"/>
      <c r="R83" s="89"/>
      <c r="S83" s="89" t="str">
        <f>IF(SUM(StuData!$K83:$R83)=0,"",SUM(StuData!$K83:$R83))</f>
        <v>660</v>
      </c>
      <c r="T83" s="92"/>
      <c r="U83" s="89"/>
      <c r="V83" s="23"/>
      <c r="W83" s="23"/>
    </row>
    <row r="84" ht="15.75" customHeight="1">
      <c r="A84" s="23"/>
      <c r="B84" s="89" t="str">
        <f t="shared" si="1"/>
        <v>81</v>
      </c>
      <c r="C84" s="89" t="str">
        <f>IF('Student Record'!A82="","",'Student Record'!A82)</f>
        <v>9</v>
      </c>
      <c r="D84" s="89" t="str">
        <f>IF('Student Record'!B82="","",'Student Record'!B82)</f>
        <v>A</v>
      </c>
      <c r="E84" s="89" t="str">
        <f>IF('Student Record'!C82="","",'Student Record'!C82)</f>
        <v>381</v>
      </c>
      <c r="F84" s="90" t="str">
        <f>IF('Student Record'!E82="","",'Student Record'!E82)</f>
        <v>RAHUL</v>
      </c>
      <c r="G84" s="90" t="str">
        <f>IF('Student Record'!G82="","",'Student Record'!G82)</f>
        <v>MOTIRAM</v>
      </c>
      <c r="H84" s="89" t="str">
        <f>IF('Student Record'!I82="","",'Student Record'!I82)</f>
        <v>M</v>
      </c>
      <c r="I84" s="91" t="str">
        <f>IF('Student Record'!J82="","",'Student Record'!J82)</f>
        <v>2/6/2006</v>
      </c>
      <c r="J84" s="89" t="str">
        <f>IF('Student Record'!O82="","",'Student Record'!O82)</f>
        <v>SC</v>
      </c>
      <c r="K84" s="89" t="str">
        <f>IF(StuData!$F84="","",IF(AND(StuData!$C84&gt;8,StuData!$C84&lt;11,StuData!$J84="GEN"),200,IF(AND(StuData!$C84&gt;=11,StuData!$J84="GEN"),300,IF(AND(StuData!$C84&gt;8,StuData!$C84&lt;11,StuData!$J84&lt;&gt;"GEN"),100,IF(AND(StuData!$C84&gt;=11,StuData!$J84&lt;&gt;"GEN"),150,"")))))</f>
        <v>100</v>
      </c>
      <c r="L84" s="89" t="str">
        <f>IF(StuData!$F84="","",IF(AND(StuData!$C84&gt;8,StuData!$C84&lt;11),50,""))</f>
        <v>50</v>
      </c>
      <c r="M84" s="89" t="str">
        <f>IF(StuData!$F84="","",IF(AND(StuData!$C84&gt;=11,'School Fees'!$L$3="Yes"),100,""))</f>
        <v/>
      </c>
      <c r="N84" s="89" t="str">
        <f>IF(StuData!$F84="","",IF(AND(StuData!$C84&gt;8,StuData!$H84="F"),5,IF(StuData!$C84&lt;9,"",10)))</f>
        <v>10</v>
      </c>
      <c r="O84" s="89" t="str">
        <f>IF(StuData!$F84="","",IF(StuData!$C84&gt;8,5,""))</f>
        <v>5</v>
      </c>
      <c r="P84" s="89" t="str">
        <f>IF(StuData!$C84=9,'School Fees'!$K$6,IF(StuData!$C84=10,'School Fees'!$K$7,IF(StuData!$C84=11,'School Fees'!$K$8,IF(StuData!$C84=12,'School Fees'!$K$9,""))))</f>
        <v>400</v>
      </c>
      <c r="Q84" s="89"/>
      <c r="R84" s="89"/>
      <c r="S84" s="89" t="str">
        <f>IF(SUM(StuData!$K84:$R84)=0,"",SUM(StuData!$K84:$R84))</f>
        <v>565</v>
      </c>
      <c r="T84" s="92"/>
      <c r="U84" s="89"/>
      <c r="V84" s="23"/>
      <c r="W84" s="23"/>
    </row>
    <row r="85" ht="15.75" customHeight="1">
      <c r="A85" s="23"/>
      <c r="B85" s="89" t="str">
        <f t="shared" si="1"/>
        <v>82</v>
      </c>
      <c r="C85" s="89" t="str">
        <f>IF('Student Record'!A83="","",'Student Record'!A83)</f>
        <v>9</v>
      </c>
      <c r="D85" s="89" t="str">
        <f>IF('Student Record'!B83="","",'Student Record'!B83)</f>
        <v>A</v>
      </c>
      <c r="E85" s="89" t="str">
        <f>IF('Student Record'!C83="","",'Student Record'!C83)</f>
        <v>255</v>
      </c>
      <c r="F85" s="90" t="str">
        <f>IF('Student Record'!E83="","",'Student Record'!E83)</f>
        <v>SUBHAM SINGH</v>
      </c>
      <c r="G85" s="90" t="str">
        <f>IF('Student Record'!G83="","",'Student Record'!G83)</f>
        <v>BAJRANG SINGH</v>
      </c>
      <c r="H85" s="89" t="str">
        <f>IF('Student Record'!I83="","",'Student Record'!I83)</f>
        <v>M</v>
      </c>
      <c r="I85" s="91" t="str">
        <f>IF('Student Record'!J83="","",'Student Record'!J83)</f>
        <v>1/10/2007</v>
      </c>
      <c r="J85" s="89" t="str">
        <f>IF('Student Record'!O83="","",'Student Record'!O83)</f>
        <v>OBC</v>
      </c>
      <c r="K85" s="89" t="str">
        <f>IF(StuData!$F85="","",IF(AND(StuData!$C85&gt;8,StuData!$C85&lt;11,StuData!$J85="GEN"),200,IF(AND(StuData!$C85&gt;=11,StuData!$J85="GEN"),300,IF(AND(StuData!$C85&gt;8,StuData!$C85&lt;11,StuData!$J85&lt;&gt;"GEN"),100,IF(AND(StuData!$C85&gt;=11,StuData!$J85&lt;&gt;"GEN"),150,"")))))</f>
        <v>100</v>
      </c>
      <c r="L85" s="89" t="str">
        <f>IF(StuData!$F85="","",IF(AND(StuData!$C85&gt;8,StuData!$C85&lt;11),50,""))</f>
        <v>50</v>
      </c>
      <c r="M85" s="89" t="str">
        <f>IF(StuData!$F85="","",IF(AND(StuData!$C85&gt;=11,'School Fees'!$L$3="Yes"),100,""))</f>
        <v/>
      </c>
      <c r="N85" s="89" t="str">
        <f>IF(StuData!$F85="","",IF(AND(StuData!$C85&gt;8,StuData!$H85="F"),5,IF(StuData!$C85&lt;9,"",10)))</f>
        <v>10</v>
      </c>
      <c r="O85" s="89" t="str">
        <f>IF(StuData!$F85="","",IF(StuData!$C85&gt;8,5,""))</f>
        <v>5</v>
      </c>
      <c r="P85" s="89" t="str">
        <f>IF(StuData!$C85=9,'School Fees'!$K$6,IF(StuData!$C85=10,'School Fees'!$K$7,IF(StuData!$C85=11,'School Fees'!$K$8,IF(StuData!$C85=12,'School Fees'!$K$9,""))))</f>
        <v>400</v>
      </c>
      <c r="Q85" s="89"/>
      <c r="R85" s="89"/>
      <c r="S85" s="89" t="str">
        <f>IF(SUM(StuData!$K85:$R85)=0,"",SUM(StuData!$K85:$R85))</f>
        <v>565</v>
      </c>
      <c r="T85" s="92"/>
      <c r="U85" s="89"/>
      <c r="V85" s="23"/>
      <c r="W85" s="23"/>
    </row>
    <row r="86" ht="15.75" customHeight="1">
      <c r="A86" s="23"/>
      <c r="B86" s="89" t="str">
        <f t="shared" si="1"/>
        <v>83</v>
      </c>
      <c r="C86" s="89" t="str">
        <f>IF('Student Record'!A84="","",'Student Record'!A84)</f>
        <v>9</v>
      </c>
      <c r="D86" s="89" t="str">
        <f>IF('Student Record'!B84="","",'Student Record'!B84)</f>
        <v>A</v>
      </c>
      <c r="E86" s="89" t="str">
        <f>IF('Student Record'!C84="","",'Student Record'!C84)</f>
        <v>526</v>
      </c>
      <c r="F86" s="90" t="str">
        <f>IF('Student Record'!E84="","",'Student Record'!E84)</f>
        <v>SUMAN DEVI</v>
      </c>
      <c r="G86" s="90" t="str">
        <f>IF('Student Record'!G84="","",'Student Record'!G84)</f>
        <v>HUKMA RAM</v>
      </c>
      <c r="H86" s="89" t="str">
        <f>IF('Student Record'!I84="","",'Student Record'!I84)</f>
        <v>F</v>
      </c>
      <c r="I86" s="91" t="str">
        <f>IF('Student Record'!J84="","",'Student Record'!J84)</f>
        <v>12/10/2006</v>
      </c>
      <c r="J86" s="89" t="str">
        <f>IF('Student Record'!O84="","",'Student Record'!O84)</f>
        <v>OBC</v>
      </c>
      <c r="K86" s="89" t="str">
        <f>IF(StuData!$F86="","",IF(AND(StuData!$C86&gt;8,StuData!$C86&lt;11,StuData!$J86="GEN"),200,IF(AND(StuData!$C86&gt;=11,StuData!$J86="GEN"),300,IF(AND(StuData!$C86&gt;8,StuData!$C86&lt;11,StuData!$J86&lt;&gt;"GEN"),100,IF(AND(StuData!$C86&gt;=11,StuData!$J86&lt;&gt;"GEN"),150,"")))))</f>
        <v>100</v>
      </c>
      <c r="L86" s="89" t="str">
        <f>IF(StuData!$F86="","",IF(AND(StuData!$C86&gt;8,StuData!$C86&lt;11),50,""))</f>
        <v>50</v>
      </c>
      <c r="M86" s="89" t="str">
        <f>IF(StuData!$F86="","",IF(AND(StuData!$C86&gt;=11,'School Fees'!$L$3="Yes"),100,""))</f>
        <v/>
      </c>
      <c r="N86" s="89" t="str">
        <f>IF(StuData!$F86="","",IF(AND(StuData!$C86&gt;8,StuData!$H86="F"),5,IF(StuData!$C86&lt;9,"",10)))</f>
        <v>5</v>
      </c>
      <c r="O86" s="89" t="str">
        <f>IF(StuData!$F86="","",IF(StuData!$C86&gt;8,5,""))</f>
        <v>5</v>
      </c>
      <c r="P86" s="89" t="str">
        <f>IF(StuData!$C86=9,'School Fees'!$K$6,IF(StuData!$C86=10,'School Fees'!$K$7,IF(StuData!$C86=11,'School Fees'!$K$8,IF(StuData!$C86=12,'School Fees'!$K$9,""))))</f>
        <v>400</v>
      </c>
      <c r="Q86" s="89"/>
      <c r="R86" s="89"/>
      <c r="S86" s="89" t="str">
        <f>IF(SUM(StuData!$K86:$R86)=0,"",SUM(StuData!$K86:$R86))</f>
        <v>560</v>
      </c>
      <c r="T86" s="92"/>
      <c r="U86" s="89"/>
      <c r="V86" s="23"/>
      <c r="W86" s="23"/>
    </row>
    <row r="87" ht="15.75" customHeight="1">
      <c r="A87" s="23"/>
      <c r="B87" s="89" t="str">
        <f t="shared" si="1"/>
        <v>84</v>
      </c>
      <c r="C87" s="89" t="str">
        <f>IF('Student Record'!A85="","",'Student Record'!A85)</f>
        <v>9</v>
      </c>
      <c r="D87" s="89" t="str">
        <f>IF('Student Record'!B85="","",'Student Record'!B85)</f>
        <v>A</v>
      </c>
      <c r="E87" s="89" t="str">
        <f>IF('Student Record'!C85="","",'Student Record'!C85)</f>
        <v>251</v>
      </c>
      <c r="F87" s="90" t="str">
        <f>IF('Student Record'!E85="","",'Student Record'!E85)</f>
        <v>TANU</v>
      </c>
      <c r="G87" s="90" t="str">
        <f>IF('Student Record'!G85="","",'Student Record'!G85)</f>
        <v>NAWAL KISHORE</v>
      </c>
      <c r="H87" s="89" t="str">
        <f>IF('Student Record'!I85="","",'Student Record'!I85)</f>
        <v>F</v>
      </c>
      <c r="I87" s="91" t="str">
        <f>IF('Student Record'!J85="","",'Student Record'!J85)</f>
        <v>9/28/2007</v>
      </c>
      <c r="J87" s="89" t="str">
        <f>IF('Student Record'!O85="","",'Student Record'!O85)</f>
        <v>SC</v>
      </c>
      <c r="K87" s="89" t="str">
        <f>IF(StuData!$F87="","",IF(AND(StuData!$C87&gt;8,StuData!$C87&lt;11,StuData!$J87="GEN"),200,IF(AND(StuData!$C87&gt;=11,StuData!$J87="GEN"),300,IF(AND(StuData!$C87&gt;8,StuData!$C87&lt;11,StuData!$J87&lt;&gt;"GEN"),100,IF(AND(StuData!$C87&gt;=11,StuData!$J87&lt;&gt;"GEN"),150,"")))))</f>
        <v>100</v>
      </c>
      <c r="L87" s="89" t="str">
        <f>IF(StuData!$F87="","",IF(AND(StuData!$C87&gt;8,StuData!$C87&lt;11),50,""))</f>
        <v>50</v>
      </c>
      <c r="M87" s="89" t="str">
        <f>IF(StuData!$F87="","",IF(AND(StuData!$C87&gt;=11,'School Fees'!$L$3="Yes"),100,""))</f>
        <v/>
      </c>
      <c r="N87" s="89" t="str">
        <f>IF(StuData!$F87="","",IF(AND(StuData!$C87&gt;8,StuData!$H87="F"),5,IF(StuData!$C87&lt;9,"",10)))</f>
        <v>5</v>
      </c>
      <c r="O87" s="89" t="str">
        <f>IF(StuData!$F87="","",IF(StuData!$C87&gt;8,5,""))</f>
        <v>5</v>
      </c>
      <c r="P87" s="89" t="str">
        <f>IF(StuData!$C87=9,'School Fees'!$K$6,IF(StuData!$C87=10,'School Fees'!$K$7,IF(StuData!$C87=11,'School Fees'!$K$8,IF(StuData!$C87=12,'School Fees'!$K$9,""))))</f>
        <v>400</v>
      </c>
      <c r="Q87" s="89"/>
      <c r="R87" s="89"/>
      <c r="S87" s="89" t="str">
        <f>IF(SUM(StuData!$K87:$R87)=0,"",SUM(StuData!$K87:$R87))</f>
        <v>560</v>
      </c>
      <c r="T87" s="92"/>
      <c r="U87" s="89"/>
      <c r="V87" s="23"/>
      <c r="W87" s="23"/>
    </row>
    <row r="88" ht="15.75" customHeight="1">
      <c r="A88" s="23"/>
      <c r="B88" s="89" t="str">
        <f t="shared" si="1"/>
        <v>85</v>
      </c>
      <c r="C88" s="89" t="str">
        <f>IF('Student Record'!A86="","",'Student Record'!A86)</f>
        <v>10</v>
      </c>
      <c r="D88" s="89" t="str">
        <f>IF('Student Record'!B86="","",'Student Record'!B86)</f>
        <v>A</v>
      </c>
      <c r="E88" s="89" t="str">
        <f>IF('Student Record'!C86="","",'Student Record'!C86)</f>
        <v>532</v>
      </c>
      <c r="F88" s="90" t="str">
        <f>IF('Student Record'!E86="","",'Student Record'!E86)</f>
        <v>AMARCHAND</v>
      </c>
      <c r="G88" s="90" t="str">
        <f>IF('Student Record'!G86="","",'Student Record'!G86)</f>
        <v>KISHANA RAM KUMAWAT</v>
      </c>
      <c r="H88" s="89" t="str">
        <f>IF('Student Record'!I86="","",'Student Record'!I86)</f>
        <v>M</v>
      </c>
      <c r="I88" s="91" t="str">
        <f>IF('Student Record'!J86="","",'Student Record'!J86)</f>
        <v>5/13/2005</v>
      </c>
      <c r="J88" s="89" t="str">
        <f>IF('Student Record'!O86="","",'Student Record'!O86)</f>
        <v>OBC</v>
      </c>
      <c r="K88" s="89" t="str">
        <f>IF(StuData!$F88="","",IF(AND(StuData!$C88&gt;8,StuData!$C88&lt;11,StuData!$J88="GEN"),200,IF(AND(StuData!$C88&gt;=11,StuData!$J88="GEN"),300,IF(AND(StuData!$C88&gt;8,StuData!$C88&lt;11,StuData!$J88&lt;&gt;"GEN"),100,IF(AND(StuData!$C88&gt;=11,StuData!$J88&lt;&gt;"GEN"),150,"")))))</f>
        <v>100</v>
      </c>
      <c r="L88" s="89" t="str">
        <f>IF(StuData!$F88="","",IF(AND(StuData!$C88&gt;8,StuData!$C88&lt;11),50,""))</f>
        <v>50</v>
      </c>
      <c r="M88" s="89" t="str">
        <f>IF(StuData!$F88="","",IF(AND(StuData!$C88&gt;=11,'School Fees'!$L$3="Yes"),100,""))</f>
        <v/>
      </c>
      <c r="N88" s="89" t="str">
        <f>IF(StuData!$F88="","",IF(AND(StuData!$C88&gt;8,StuData!$H88="F"),5,IF(StuData!$C88&lt;9,"",10)))</f>
        <v>10</v>
      </c>
      <c r="O88" s="89" t="str">
        <f>IF(StuData!$F88="","",IF(StuData!$C88&gt;8,5,""))</f>
        <v>5</v>
      </c>
      <c r="P88" s="89" t="str">
        <f>IF(StuData!$C88=9,'School Fees'!$K$6,IF(StuData!$C88=10,'School Fees'!$K$7,IF(StuData!$C88=11,'School Fees'!$K$8,IF(StuData!$C88=12,'School Fees'!$K$9,""))))</f>
        <v>400</v>
      </c>
      <c r="Q88" s="89"/>
      <c r="R88" s="89"/>
      <c r="S88" s="89" t="str">
        <f>IF(SUM(StuData!$K88:$R88)=0,"",SUM(StuData!$K88:$R88))</f>
        <v>565</v>
      </c>
      <c r="T88" s="92"/>
      <c r="U88" s="89"/>
      <c r="V88" s="23"/>
      <c r="W88" s="23"/>
    </row>
    <row r="89" ht="15.75" customHeight="1">
      <c r="A89" s="23"/>
      <c r="B89" s="89" t="str">
        <f t="shared" si="1"/>
        <v>86</v>
      </c>
      <c r="C89" s="89" t="str">
        <f>IF('Student Record'!A87="","",'Student Record'!A87)</f>
        <v>10</v>
      </c>
      <c r="D89" s="89" t="str">
        <f>IF('Student Record'!B87="","",'Student Record'!B87)</f>
        <v>A</v>
      </c>
      <c r="E89" s="89" t="str">
        <f>IF('Student Record'!C87="","",'Student Record'!C87)</f>
        <v>529</v>
      </c>
      <c r="F89" s="90" t="str">
        <f>IF('Student Record'!E87="","",'Student Record'!E87)</f>
        <v>ANTIMA</v>
      </c>
      <c r="G89" s="90" t="str">
        <f>IF('Student Record'!G87="","",'Student Record'!G87)</f>
        <v>NANU RAM</v>
      </c>
      <c r="H89" s="89" t="str">
        <f>IF('Student Record'!I87="","",'Student Record'!I87)</f>
        <v>F</v>
      </c>
      <c r="I89" s="91" t="str">
        <f>IF('Student Record'!J87="","",'Student Record'!J87)</f>
        <v>7/3/2006</v>
      </c>
      <c r="J89" s="89" t="str">
        <f>IF('Student Record'!O87="","",'Student Record'!O87)</f>
        <v>OBC</v>
      </c>
      <c r="K89" s="89" t="str">
        <f>IF(StuData!$F89="","",IF(AND(StuData!$C89&gt;8,StuData!$C89&lt;11,StuData!$J89="GEN"),200,IF(AND(StuData!$C89&gt;=11,StuData!$J89="GEN"),300,IF(AND(StuData!$C89&gt;8,StuData!$C89&lt;11,StuData!$J89&lt;&gt;"GEN"),100,IF(AND(StuData!$C89&gt;=11,StuData!$J89&lt;&gt;"GEN"),150,"")))))</f>
        <v>100</v>
      </c>
      <c r="L89" s="89" t="str">
        <f>IF(StuData!$F89="","",IF(AND(StuData!$C89&gt;8,StuData!$C89&lt;11),50,""))</f>
        <v>50</v>
      </c>
      <c r="M89" s="89" t="str">
        <f>IF(StuData!$F89="","",IF(AND(StuData!$C89&gt;=11,'School Fees'!$L$3="Yes"),100,""))</f>
        <v/>
      </c>
      <c r="N89" s="89" t="str">
        <f>IF(StuData!$F89="","",IF(AND(StuData!$C89&gt;8,StuData!$H89="F"),5,IF(StuData!$C89&lt;9,"",10)))</f>
        <v>5</v>
      </c>
      <c r="O89" s="89" t="str">
        <f>IF(StuData!$F89="","",IF(StuData!$C89&gt;8,5,""))</f>
        <v>5</v>
      </c>
      <c r="P89" s="89" t="str">
        <f>IF(StuData!$C89=9,'School Fees'!$K$6,IF(StuData!$C89=10,'School Fees'!$K$7,IF(StuData!$C89=11,'School Fees'!$K$8,IF(StuData!$C89=12,'School Fees'!$K$9,""))))</f>
        <v>400</v>
      </c>
      <c r="Q89" s="89"/>
      <c r="R89" s="89"/>
      <c r="S89" s="89" t="str">
        <f>IF(SUM(StuData!$K89:$R89)=0,"",SUM(StuData!$K89:$R89))</f>
        <v>560</v>
      </c>
      <c r="T89" s="92"/>
      <c r="U89" s="89"/>
      <c r="V89" s="23"/>
      <c r="W89" s="23"/>
    </row>
    <row r="90" ht="15.75" customHeight="1">
      <c r="A90" s="23"/>
      <c r="B90" s="89" t="str">
        <f t="shared" si="1"/>
        <v>87</v>
      </c>
      <c r="C90" s="89" t="str">
        <f>IF('Student Record'!A88="","",'Student Record'!A88)</f>
        <v>10</v>
      </c>
      <c r="D90" s="89" t="str">
        <f>IF('Student Record'!B88="","",'Student Record'!B88)</f>
        <v>A</v>
      </c>
      <c r="E90" s="89" t="str">
        <f>IF('Student Record'!C88="","",'Student Record'!C88)</f>
        <v>530</v>
      </c>
      <c r="F90" s="90" t="str">
        <f>IF('Student Record'!E88="","",'Student Record'!E88)</f>
        <v>ASHOK MEGHWAL</v>
      </c>
      <c r="G90" s="90" t="str">
        <f>IF('Student Record'!G88="","",'Student Record'!G88)</f>
        <v>OMPRAKASH MEGHWAL</v>
      </c>
      <c r="H90" s="89" t="str">
        <f>IF('Student Record'!I88="","",'Student Record'!I88)</f>
        <v>M</v>
      </c>
      <c r="I90" s="91" t="str">
        <f>IF('Student Record'!J88="","",'Student Record'!J88)</f>
        <v>3/30/2006</v>
      </c>
      <c r="J90" s="89" t="str">
        <f>IF('Student Record'!O88="","",'Student Record'!O88)</f>
        <v>SC</v>
      </c>
      <c r="K90" s="89" t="str">
        <f>IF(StuData!$F90="","",IF(AND(StuData!$C90&gt;8,StuData!$C90&lt;11,StuData!$J90="GEN"),200,IF(AND(StuData!$C90&gt;=11,StuData!$J90="GEN"),300,IF(AND(StuData!$C90&gt;8,StuData!$C90&lt;11,StuData!$J90&lt;&gt;"GEN"),100,IF(AND(StuData!$C90&gt;=11,StuData!$J90&lt;&gt;"GEN"),150,"")))))</f>
        <v>100</v>
      </c>
      <c r="L90" s="89" t="str">
        <f>IF(StuData!$F90="","",IF(AND(StuData!$C90&gt;8,StuData!$C90&lt;11),50,""))</f>
        <v>50</v>
      </c>
      <c r="M90" s="89" t="str">
        <f>IF(StuData!$F90="","",IF(AND(StuData!$C90&gt;=11,'School Fees'!$L$3="Yes"),100,""))</f>
        <v/>
      </c>
      <c r="N90" s="89" t="str">
        <f>IF(StuData!$F90="","",IF(AND(StuData!$C90&gt;8,StuData!$H90="F"),5,IF(StuData!$C90&lt;9,"",10)))</f>
        <v>10</v>
      </c>
      <c r="O90" s="89" t="str">
        <f>IF(StuData!$F90="","",IF(StuData!$C90&gt;8,5,""))</f>
        <v>5</v>
      </c>
      <c r="P90" s="89" t="str">
        <f>IF(StuData!$C90=9,'School Fees'!$K$6,IF(StuData!$C90=10,'School Fees'!$K$7,IF(StuData!$C90=11,'School Fees'!$K$8,IF(StuData!$C90=12,'School Fees'!$K$9,""))))</f>
        <v>400</v>
      </c>
      <c r="Q90" s="89"/>
      <c r="R90" s="89"/>
      <c r="S90" s="89" t="str">
        <f>IF(SUM(StuData!$K90:$R90)=0,"",SUM(StuData!$K90:$R90))</f>
        <v>565</v>
      </c>
      <c r="T90" s="92"/>
      <c r="U90" s="89"/>
      <c r="V90" s="23"/>
      <c r="W90" s="23"/>
    </row>
    <row r="91" ht="15.75" customHeight="1">
      <c r="A91" s="23"/>
      <c r="B91" s="89" t="str">
        <f t="shared" si="1"/>
        <v>88</v>
      </c>
      <c r="C91" s="89" t="str">
        <f>IF('Student Record'!A89="","",'Student Record'!A89)</f>
        <v>10</v>
      </c>
      <c r="D91" s="89" t="str">
        <f>IF('Student Record'!B89="","",'Student Record'!B89)</f>
        <v>A</v>
      </c>
      <c r="E91" s="89" t="str">
        <f>IF('Student Record'!C89="","",'Student Record'!C89)</f>
        <v>261</v>
      </c>
      <c r="F91" s="90" t="str">
        <f>IF('Student Record'!E89="","",'Student Record'!E89)</f>
        <v>BALVEER MEGHWAL</v>
      </c>
      <c r="G91" s="90" t="str">
        <f>IF('Student Record'!G89="","",'Student Record'!G89)</f>
        <v>PRABHU RAM</v>
      </c>
      <c r="H91" s="89" t="str">
        <f>IF('Student Record'!I89="","",'Student Record'!I89)</f>
        <v>M</v>
      </c>
      <c r="I91" s="91" t="str">
        <f>IF('Student Record'!J89="","",'Student Record'!J89)</f>
        <v>7/15/2006</v>
      </c>
      <c r="J91" s="89" t="str">
        <f>IF('Student Record'!O89="","",'Student Record'!O89)</f>
        <v>SC</v>
      </c>
      <c r="K91" s="89" t="str">
        <f>IF(StuData!$F91="","",IF(AND(StuData!$C91&gt;8,StuData!$C91&lt;11,StuData!$J91="GEN"),200,IF(AND(StuData!$C91&gt;=11,StuData!$J91="GEN"),300,IF(AND(StuData!$C91&gt;8,StuData!$C91&lt;11,StuData!$J91&lt;&gt;"GEN"),100,IF(AND(StuData!$C91&gt;=11,StuData!$J91&lt;&gt;"GEN"),150,"")))))</f>
        <v>100</v>
      </c>
      <c r="L91" s="89" t="str">
        <f>IF(StuData!$F91="","",IF(AND(StuData!$C91&gt;8,StuData!$C91&lt;11),50,""))</f>
        <v>50</v>
      </c>
      <c r="M91" s="89" t="str">
        <f>IF(StuData!$F91="","",IF(AND(StuData!$C91&gt;=11,'School Fees'!$L$3="Yes"),100,""))</f>
        <v/>
      </c>
      <c r="N91" s="89" t="str">
        <f>IF(StuData!$F91="","",IF(AND(StuData!$C91&gt;8,StuData!$H91="F"),5,IF(StuData!$C91&lt;9,"",10)))</f>
        <v>10</v>
      </c>
      <c r="O91" s="89" t="str">
        <f>IF(StuData!$F91="","",IF(StuData!$C91&gt;8,5,""))</f>
        <v>5</v>
      </c>
      <c r="P91" s="89" t="str">
        <f>IF(StuData!$C91=9,'School Fees'!$K$6,IF(StuData!$C91=10,'School Fees'!$K$7,IF(StuData!$C91=11,'School Fees'!$K$8,IF(StuData!$C91=12,'School Fees'!$K$9,""))))</f>
        <v>400</v>
      </c>
      <c r="Q91" s="89"/>
      <c r="R91" s="89"/>
      <c r="S91" s="89" t="str">
        <f>IF(SUM(StuData!$K91:$R91)=0,"",SUM(StuData!$K91:$R91))</f>
        <v>565</v>
      </c>
      <c r="T91" s="92"/>
      <c r="U91" s="89"/>
      <c r="V91" s="23"/>
      <c r="W91" s="23"/>
    </row>
    <row r="92" ht="15.75" customHeight="1">
      <c r="A92" s="23"/>
      <c r="B92" s="89" t="str">
        <f t="shared" si="1"/>
        <v>89</v>
      </c>
      <c r="C92" s="89" t="str">
        <f>IF('Student Record'!A90="","",'Student Record'!A90)</f>
        <v>10</v>
      </c>
      <c r="D92" s="89" t="str">
        <f>IF('Student Record'!B90="","",'Student Record'!B90)</f>
        <v>A</v>
      </c>
      <c r="E92" s="89" t="str">
        <f>IF('Student Record'!C90="","",'Student Record'!C90)</f>
        <v>262</v>
      </c>
      <c r="F92" s="90" t="str">
        <f>IF('Student Record'!E90="","",'Student Record'!E90)</f>
        <v>DASHRATH SINGH</v>
      </c>
      <c r="G92" s="90" t="str">
        <f>IF('Student Record'!G90="","",'Student Record'!G90)</f>
        <v>HANUMAN SINGH</v>
      </c>
      <c r="H92" s="89" t="str">
        <f>IF('Student Record'!I90="","",'Student Record'!I90)</f>
        <v>M</v>
      </c>
      <c r="I92" s="91" t="str">
        <f>IF('Student Record'!J90="","",'Student Record'!J90)</f>
        <v>3/28/2006</v>
      </c>
      <c r="J92" s="89" t="str">
        <f>IF('Student Record'!O90="","",'Student Record'!O90)</f>
        <v>GEN</v>
      </c>
      <c r="K92" s="89" t="str">
        <f>IF(StuData!$F92="","",IF(AND(StuData!$C92&gt;8,StuData!$C92&lt;11,StuData!$J92="GEN"),200,IF(AND(StuData!$C92&gt;=11,StuData!$J92="GEN"),300,IF(AND(StuData!$C92&gt;8,StuData!$C92&lt;11,StuData!$J92&lt;&gt;"GEN"),100,IF(AND(StuData!$C92&gt;=11,StuData!$J92&lt;&gt;"GEN"),150,"")))))</f>
        <v>200</v>
      </c>
      <c r="L92" s="89" t="str">
        <f>IF(StuData!$F92="","",IF(AND(StuData!$C92&gt;8,StuData!$C92&lt;11),50,""))</f>
        <v>50</v>
      </c>
      <c r="M92" s="89" t="str">
        <f>IF(StuData!$F92="","",IF(AND(StuData!$C92&gt;=11,'School Fees'!$L$3="Yes"),100,""))</f>
        <v/>
      </c>
      <c r="N92" s="89" t="str">
        <f>IF(StuData!$F92="","",IF(AND(StuData!$C92&gt;8,StuData!$H92="F"),5,IF(StuData!$C92&lt;9,"",10)))</f>
        <v>10</v>
      </c>
      <c r="O92" s="89" t="str">
        <f>IF(StuData!$F92="","",IF(StuData!$C92&gt;8,5,""))</f>
        <v>5</v>
      </c>
      <c r="P92" s="89" t="str">
        <f>IF(StuData!$C92=9,'School Fees'!$K$6,IF(StuData!$C92=10,'School Fees'!$K$7,IF(StuData!$C92=11,'School Fees'!$K$8,IF(StuData!$C92=12,'School Fees'!$K$9,""))))</f>
        <v>400</v>
      </c>
      <c r="Q92" s="89"/>
      <c r="R92" s="89"/>
      <c r="S92" s="89" t="str">
        <f>IF(SUM(StuData!$K92:$R92)=0,"",SUM(StuData!$K92:$R92))</f>
        <v>665</v>
      </c>
      <c r="T92" s="92"/>
      <c r="U92" s="89"/>
      <c r="V92" s="23"/>
      <c r="W92" s="23"/>
    </row>
    <row r="93" ht="15.75" customHeight="1">
      <c r="A93" s="23"/>
      <c r="B93" s="89" t="str">
        <f t="shared" si="1"/>
        <v>90</v>
      </c>
      <c r="C93" s="89" t="str">
        <f>IF('Student Record'!A91="","",'Student Record'!A91)</f>
        <v>10</v>
      </c>
      <c r="D93" s="89" t="str">
        <f>IF('Student Record'!B91="","",'Student Record'!B91)</f>
        <v>A</v>
      </c>
      <c r="E93" s="89" t="str">
        <f>IF('Student Record'!C91="","",'Student Record'!C91)</f>
        <v>291</v>
      </c>
      <c r="F93" s="90" t="str">
        <f>IF('Student Record'!E91="","",'Student Record'!E91)</f>
        <v>JITENDRA SINGH</v>
      </c>
      <c r="G93" s="90" t="str">
        <f>IF('Student Record'!G91="","",'Student Record'!G91)</f>
        <v>PRABHU SINGH</v>
      </c>
      <c r="H93" s="89" t="str">
        <f>IF('Student Record'!I91="","",'Student Record'!I91)</f>
        <v>M</v>
      </c>
      <c r="I93" s="91" t="str">
        <f>IF('Student Record'!J91="","",'Student Record'!J91)</f>
        <v>7/9/2004</v>
      </c>
      <c r="J93" s="89" t="str">
        <f>IF('Student Record'!O91="","",'Student Record'!O91)</f>
        <v>GEN</v>
      </c>
      <c r="K93" s="89" t="str">
        <f>IF(StuData!$F93="","",IF(AND(StuData!$C93&gt;8,StuData!$C93&lt;11,StuData!$J93="GEN"),200,IF(AND(StuData!$C93&gt;=11,StuData!$J93="GEN"),300,IF(AND(StuData!$C93&gt;8,StuData!$C93&lt;11,StuData!$J93&lt;&gt;"GEN"),100,IF(AND(StuData!$C93&gt;=11,StuData!$J93&lt;&gt;"GEN"),150,"")))))</f>
        <v>200</v>
      </c>
      <c r="L93" s="89" t="str">
        <f>IF(StuData!$F93="","",IF(AND(StuData!$C93&gt;8,StuData!$C93&lt;11),50,""))</f>
        <v>50</v>
      </c>
      <c r="M93" s="89" t="str">
        <f>IF(StuData!$F93="","",IF(AND(StuData!$C93&gt;=11,'School Fees'!$L$3="Yes"),100,""))</f>
        <v/>
      </c>
      <c r="N93" s="89" t="str">
        <f>IF(StuData!$F93="","",IF(AND(StuData!$C93&gt;8,StuData!$H93="F"),5,IF(StuData!$C93&lt;9,"",10)))</f>
        <v>10</v>
      </c>
      <c r="O93" s="89" t="str">
        <f>IF(StuData!$F93="","",IF(StuData!$C93&gt;8,5,""))</f>
        <v>5</v>
      </c>
      <c r="P93" s="89" t="str">
        <f>IF(StuData!$C93=9,'School Fees'!$K$6,IF(StuData!$C93=10,'School Fees'!$K$7,IF(StuData!$C93=11,'School Fees'!$K$8,IF(StuData!$C93=12,'School Fees'!$K$9,""))))</f>
        <v>400</v>
      </c>
      <c r="Q93" s="89"/>
      <c r="R93" s="89"/>
      <c r="S93" s="89" t="str">
        <f>IF(SUM(StuData!$K93:$R93)=0,"",SUM(StuData!$K93:$R93))</f>
        <v>665</v>
      </c>
      <c r="T93" s="92"/>
      <c r="U93" s="89"/>
      <c r="V93" s="23"/>
      <c r="W93" s="23"/>
    </row>
    <row r="94" ht="15.75" customHeight="1">
      <c r="A94" s="23"/>
      <c r="B94" s="89" t="str">
        <f t="shared" si="1"/>
        <v>91</v>
      </c>
      <c r="C94" s="89" t="str">
        <f>IF('Student Record'!A92="","",'Student Record'!A92)</f>
        <v>10</v>
      </c>
      <c r="D94" s="89" t="str">
        <f>IF('Student Record'!B92="","",'Student Record'!B92)</f>
        <v>A</v>
      </c>
      <c r="E94" s="89" t="str">
        <f>IF('Student Record'!C92="","",'Student Record'!C92)</f>
        <v>531</v>
      </c>
      <c r="F94" s="90" t="str">
        <f>IF('Student Record'!E92="","",'Student Record'!E92)</f>
        <v>JITENDRA SINGH</v>
      </c>
      <c r="G94" s="90" t="str">
        <f>IF('Student Record'!G92="","",'Student Record'!G92)</f>
        <v>MAN SINGH</v>
      </c>
      <c r="H94" s="89" t="str">
        <f>IF('Student Record'!I92="","",'Student Record'!I92)</f>
        <v>M</v>
      </c>
      <c r="I94" s="91" t="str">
        <f>IF('Student Record'!J92="","",'Student Record'!J92)</f>
        <v>7/21/2004</v>
      </c>
      <c r="J94" s="89" t="str">
        <f>IF('Student Record'!O92="","",'Student Record'!O92)</f>
        <v>GEN</v>
      </c>
      <c r="K94" s="89" t="str">
        <f>IF(StuData!$F94="","",IF(AND(StuData!$C94&gt;8,StuData!$C94&lt;11,StuData!$J94="GEN"),200,IF(AND(StuData!$C94&gt;=11,StuData!$J94="GEN"),300,IF(AND(StuData!$C94&gt;8,StuData!$C94&lt;11,StuData!$J94&lt;&gt;"GEN"),100,IF(AND(StuData!$C94&gt;=11,StuData!$J94&lt;&gt;"GEN"),150,"")))))</f>
        <v>200</v>
      </c>
      <c r="L94" s="89" t="str">
        <f>IF(StuData!$F94="","",IF(AND(StuData!$C94&gt;8,StuData!$C94&lt;11),50,""))</f>
        <v>50</v>
      </c>
      <c r="M94" s="89" t="str">
        <f>IF(StuData!$F94="","",IF(AND(StuData!$C94&gt;=11,'School Fees'!$L$3="Yes"),100,""))</f>
        <v/>
      </c>
      <c r="N94" s="89" t="str">
        <f>IF(StuData!$F94="","",IF(AND(StuData!$C94&gt;8,StuData!$H94="F"),5,IF(StuData!$C94&lt;9,"",10)))</f>
        <v>10</v>
      </c>
      <c r="O94" s="89" t="str">
        <f>IF(StuData!$F94="","",IF(StuData!$C94&gt;8,5,""))</f>
        <v>5</v>
      </c>
      <c r="P94" s="89" t="str">
        <f>IF(StuData!$C94=9,'School Fees'!$K$6,IF(StuData!$C94=10,'School Fees'!$K$7,IF(StuData!$C94=11,'School Fees'!$K$8,IF(StuData!$C94=12,'School Fees'!$K$9,""))))</f>
        <v>400</v>
      </c>
      <c r="Q94" s="89"/>
      <c r="R94" s="89"/>
      <c r="S94" s="89" t="str">
        <f>IF(SUM(StuData!$K94:$R94)=0,"",SUM(StuData!$K94:$R94))</f>
        <v>665</v>
      </c>
      <c r="T94" s="92"/>
      <c r="U94" s="89"/>
      <c r="V94" s="23"/>
      <c r="W94" s="23"/>
    </row>
    <row r="95" ht="15.75" customHeight="1">
      <c r="A95" s="23"/>
      <c r="B95" s="89" t="str">
        <f t="shared" si="1"/>
        <v>92</v>
      </c>
      <c r="C95" s="89" t="str">
        <f>IF('Student Record'!A93="","",'Student Record'!A93)</f>
        <v>10</v>
      </c>
      <c r="D95" s="89" t="str">
        <f>IF('Student Record'!B93="","",'Student Record'!B93)</f>
        <v>A</v>
      </c>
      <c r="E95" s="89" t="str">
        <f>IF('Student Record'!C93="","",'Student Record'!C93)</f>
        <v>518</v>
      </c>
      <c r="F95" s="90" t="str">
        <f>IF('Student Record'!E93="","",'Student Record'!E93)</f>
        <v>KARINA JANGID</v>
      </c>
      <c r="G95" s="90" t="str">
        <f>IF('Student Record'!G93="","",'Student Record'!G93)</f>
        <v>RAJENDRA JANGID</v>
      </c>
      <c r="H95" s="89" t="str">
        <f>IF('Student Record'!I93="","",'Student Record'!I93)</f>
        <v>F</v>
      </c>
      <c r="I95" s="91" t="str">
        <f>IF('Student Record'!J93="","",'Student Record'!J93)</f>
        <v>6/16/2005</v>
      </c>
      <c r="J95" s="89" t="str">
        <f>IF('Student Record'!O93="","",'Student Record'!O93)</f>
        <v>OBC</v>
      </c>
      <c r="K95" s="89" t="str">
        <f>IF(StuData!$F95="","",IF(AND(StuData!$C95&gt;8,StuData!$C95&lt;11,StuData!$J95="GEN"),200,IF(AND(StuData!$C95&gt;=11,StuData!$J95="GEN"),300,IF(AND(StuData!$C95&gt;8,StuData!$C95&lt;11,StuData!$J95&lt;&gt;"GEN"),100,IF(AND(StuData!$C95&gt;=11,StuData!$J95&lt;&gt;"GEN"),150,"")))))</f>
        <v>100</v>
      </c>
      <c r="L95" s="89" t="str">
        <f>IF(StuData!$F95="","",IF(AND(StuData!$C95&gt;8,StuData!$C95&lt;11),50,""))</f>
        <v>50</v>
      </c>
      <c r="M95" s="89" t="str">
        <f>IF(StuData!$F95="","",IF(AND(StuData!$C95&gt;=11,'School Fees'!$L$3="Yes"),100,""))</f>
        <v/>
      </c>
      <c r="N95" s="89" t="str">
        <f>IF(StuData!$F95="","",IF(AND(StuData!$C95&gt;8,StuData!$H95="F"),5,IF(StuData!$C95&lt;9,"",10)))</f>
        <v>5</v>
      </c>
      <c r="O95" s="89" t="str">
        <f>IF(StuData!$F95="","",IF(StuData!$C95&gt;8,5,""))</f>
        <v>5</v>
      </c>
      <c r="P95" s="89" t="str">
        <f>IF(StuData!$C95=9,'School Fees'!$K$6,IF(StuData!$C95=10,'School Fees'!$K$7,IF(StuData!$C95=11,'School Fees'!$K$8,IF(StuData!$C95=12,'School Fees'!$K$9,""))))</f>
        <v>400</v>
      </c>
      <c r="Q95" s="89"/>
      <c r="R95" s="89"/>
      <c r="S95" s="89" t="str">
        <f>IF(SUM(StuData!$K95:$R95)=0,"",SUM(StuData!$K95:$R95))</f>
        <v>560</v>
      </c>
      <c r="T95" s="92"/>
      <c r="U95" s="89"/>
      <c r="V95" s="23"/>
      <c r="W95" s="23"/>
    </row>
    <row r="96" ht="15.75" customHeight="1">
      <c r="A96" s="23"/>
      <c r="B96" s="89" t="str">
        <f t="shared" si="1"/>
        <v>93</v>
      </c>
      <c r="C96" s="89" t="str">
        <f>IF('Student Record'!A94="","",'Student Record'!A94)</f>
        <v>10</v>
      </c>
      <c r="D96" s="89" t="str">
        <f>IF('Student Record'!B94="","",'Student Record'!B94)</f>
        <v>A</v>
      </c>
      <c r="E96" s="89" t="str">
        <f>IF('Student Record'!C94="","",'Student Record'!C94)</f>
        <v>189</v>
      </c>
      <c r="F96" s="90" t="str">
        <f>IF('Student Record'!E94="","",'Student Record'!E94)</f>
        <v>MAHIPAL MEGHWAL</v>
      </c>
      <c r="G96" s="90" t="str">
        <f>IF('Student Record'!G94="","",'Student Record'!G94)</f>
        <v>JUGAL RAM</v>
      </c>
      <c r="H96" s="89" t="str">
        <f>IF('Student Record'!I94="","",'Student Record'!I94)</f>
        <v>M</v>
      </c>
      <c r="I96" s="91" t="str">
        <f>IF('Student Record'!J94="","",'Student Record'!J94)</f>
        <v>7/8/2004</v>
      </c>
      <c r="J96" s="89" t="str">
        <f>IF('Student Record'!O94="","",'Student Record'!O94)</f>
        <v>SC</v>
      </c>
      <c r="K96" s="89" t="str">
        <f>IF(StuData!$F96="","",IF(AND(StuData!$C96&gt;8,StuData!$C96&lt;11,StuData!$J96="GEN"),200,IF(AND(StuData!$C96&gt;=11,StuData!$J96="GEN"),300,IF(AND(StuData!$C96&gt;8,StuData!$C96&lt;11,StuData!$J96&lt;&gt;"GEN"),100,IF(AND(StuData!$C96&gt;=11,StuData!$J96&lt;&gt;"GEN"),150,"")))))</f>
        <v>100</v>
      </c>
      <c r="L96" s="89" t="str">
        <f>IF(StuData!$F96="","",IF(AND(StuData!$C96&gt;8,StuData!$C96&lt;11),50,""))</f>
        <v>50</v>
      </c>
      <c r="M96" s="89" t="str">
        <f>IF(StuData!$F96="","",IF(AND(StuData!$C96&gt;=11,'School Fees'!$L$3="Yes"),100,""))</f>
        <v/>
      </c>
      <c r="N96" s="89" t="str">
        <f>IF(StuData!$F96="","",IF(AND(StuData!$C96&gt;8,StuData!$H96="F"),5,IF(StuData!$C96&lt;9,"",10)))</f>
        <v>10</v>
      </c>
      <c r="O96" s="89" t="str">
        <f>IF(StuData!$F96="","",IF(StuData!$C96&gt;8,5,""))</f>
        <v>5</v>
      </c>
      <c r="P96" s="89" t="str">
        <f>IF(StuData!$C96=9,'School Fees'!$K$6,IF(StuData!$C96=10,'School Fees'!$K$7,IF(StuData!$C96=11,'School Fees'!$K$8,IF(StuData!$C96=12,'School Fees'!$K$9,""))))</f>
        <v>400</v>
      </c>
      <c r="Q96" s="89"/>
      <c r="R96" s="89"/>
      <c r="S96" s="89" t="str">
        <f>IF(SUM(StuData!$K96:$R96)=0,"",SUM(StuData!$K96:$R96))</f>
        <v>565</v>
      </c>
      <c r="T96" s="92"/>
      <c r="U96" s="89"/>
      <c r="V96" s="23"/>
      <c r="W96" s="23"/>
    </row>
    <row r="97" ht="15.75" customHeight="1">
      <c r="A97" s="23"/>
      <c r="B97" s="89" t="str">
        <f t="shared" si="1"/>
        <v>94</v>
      </c>
      <c r="C97" s="89" t="str">
        <f>IF('Student Record'!A95="","",'Student Record'!A95)</f>
        <v>10</v>
      </c>
      <c r="D97" s="89" t="str">
        <f>IF('Student Record'!B95="","",'Student Record'!B95)</f>
        <v>A</v>
      </c>
      <c r="E97" s="89" t="str">
        <f>IF('Student Record'!C95="","",'Student Record'!C95)</f>
        <v>264</v>
      </c>
      <c r="F97" s="90" t="str">
        <f>IF('Student Record'!E95="","",'Student Record'!E95)</f>
        <v>MAMTA RATHORE</v>
      </c>
      <c r="G97" s="90" t="str">
        <f>IF('Student Record'!G95="","",'Student Record'!G95)</f>
        <v>MANOHAR SINGH</v>
      </c>
      <c r="H97" s="89" t="str">
        <f>IF('Student Record'!I95="","",'Student Record'!I95)</f>
        <v>F</v>
      </c>
      <c r="I97" s="91" t="str">
        <f>IF('Student Record'!J95="","",'Student Record'!J95)</f>
        <v>12/23/2004</v>
      </c>
      <c r="J97" s="89" t="str">
        <f>IF('Student Record'!O95="","",'Student Record'!O95)</f>
        <v>GEN</v>
      </c>
      <c r="K97" s="89" t="str">
        <f>IF(StuData!$F97="","",IF(AND(StuData!$C97&gt;8,StuData!$C97&lt;11,StuData!$J97="GEN"),200,IF(AND(StuData!$C97&gt;=11,StuData!$J97="GEN"),300,IF(AND(StuData!$C97&gt;8,StuData!$C97&lt;11,StuData!$J97&lt;&gt;"GEN"),100,IF(AND(StuData!$C97&gt;=11,StuData!$J97&lt;&gt;"GEN"),150,"")))))</f>
        <v>200</v>
      </c>
      <c r="L97" s="89" t="str">
        <f>IF(StuData!$F97="","",IF(AND(StuData!$C97&gt;8,StuData!$C97&lt;11),50,""))</f>
        <v>50</v>
      </c>
      <c r="M97" s="89" t="str">
        <f>IF(StuData!$F97="","",IF(AND(StuData!$C97&gt;=11,'School Fees'!$L$3="Yes"),100,""))</f>
        <v/>
      </c>
      <c r="N97" s="89" t="str">
        <f>IF(StuData!$F97="","",IF(AND(StuData!$C97&gt;8,StuData!$H97="F"),5,IF(StuData!$C97&lt;9,"",10)))</f>
        <v>5</v>
      </c>
      <c r="O97" s="89" t="str">
        <f>IF(StuData!$F97="","",IF(StuData!$C97&gt;8,5,""))</f>
        <v>5</v>
      </c>
      <c r="P97" s="89" t="str">
        <f>IF(StuData!$C97=9,'School Fees'!$K$6,IF(StuData!$C97=10,'School Fees'!$K$7,IF(StuData!$C97=11,'School Fees'!$K$8,IF(StuData!$C97=12,'School Fees'!$K$9,""))))</f>
        <v>400</v>
      </c>
      <c r="Q97" s="89"/>
      <c r="R97" s="89"/>
      <c r="S97" s="89" t="str">
        <f>IF(SUM(StuData!$K97:$R97)=0,"",SUM(StuData!$K97:$R97))</f>
        <v>660</v>
      </c>
      <c r="T97" s="92"/>
      <c r="U97" s="89"/>
      <c r="V97" s="23"/>
      <c r="W97" s="23"/>
    </row>
    <row r="98" ht="15.75" customHeight="1">
      <c r="A98" s="23"/>
      <c r="B98" s="89" t="str">
        <f t="shared" si="1"/>
        <v>95</v>
      </c>
      <c r="C98" s="89" t="str">
        <f>IF('Student Record'!A96="","",'Student Record'!A96)</f>
        <v>10</v>
      </c>
      <c r="D98" s="89" t="str">
        <f>IF('Student Record'!B96="","",'Student Record'!B96)</f>
        <v>A</v>
      </c>
      <c r="E98" s="89" t="str">
        <f>IF('Student Record'!C96="","",'Student Record'!C96)</f>
        <v>527</v>
      </c>
      <c r="F98" s="90" t="str">
        <f>IF('Student Record'!E96="","",'Student Record'!E96)</f>
        <v>MANISH GURJAR</v>
      </c>
      <c r="G98" s="90" t="str">
        <f>IF('Student Record'!G96="","",'Student Record'!G96)</f>
        <v>KISHANA RAM</v>
      </c>
      <c r="H98" s="89" t="str">
        <f>IF('Student Record'!I96="","",'Student Record'!I96)</f>
        <v>M</v>
      </c>
      <c r="I98" s="91" t="str">
        <f>IF('Student Record'!J96="","",'Student Record'!J96)</f>
        <v>7/13/2008</v>
      </c>
      <c r="J98" s="89" t="str">
        <f>IF('Student Record'!O96="","",'Student Record'!O96)</f>
        <v>SBC</v>
      </c>
      <c r="K98" s="89" t="str">
        <f>IF(StuData!$F98="","",IF(AND(StuData!$C98&gt;8,StuData!$C98&lt;11,StuData!$J98="GEN"),200,IF(AND(StuData!$C98&gt;=11,StuData!$J98="GEN"),300,IF(AND(StuData!$C98&gt;8,StuData!$C98&lt;11,StuData!$J98&lt;&gt;"GEN"),100,IF(AND(StuData!$C98&gt;=11,StuData!$J98&lt;&gt;"GEN"),150,"")))))</f>
        <v>100</v>
      </c>
      <c r="L98" s="89" t="str">
        <f>IF(StuData!$F98="","",IF(AND(StuData!$C98&gt;8,StuData!$C98&lt;11),50,""))</f>
        <v>50</v>
      </c>
      <c r="M98" s="89" t="str">
        <f>IF(StuData!$F98="","",IF(AND(StuData!$C98&gt;=11,'School Fees'!$L$3="Yes"),100,""))</f>
        <v/>
      </c>
      <c r="N98" s="89" t="str">
        <f>IF(StuData!$F98="","",IF(AND(StuData!$C98&gt;8,StuData!$H98="F"),5,IF(StuData!$C98&lt;9,"",10)))</f>
        <v>10</v>
      </c>
      <c r="O98" s="89" t="str">
        <f>IF(StuData!$F98="","",IF(StuData!$C98&gt;8,5,""))</f>
        <v>5</v>
      </c>
      <c r="P98" s="89" t="str">
        <f>IF(StuData!$C98=9,'School Fees'!$K$6,IF(StuData!$C98=10,'School Fees'!$K$7,IF(StuData!$C98=11,'School Fees'!$K$8,IF(StuData!$C98=12,'School Fees'!$K$9,""))))</f>
        <v>400</v>
      </c>
      <c r="Q98" s="89"/>
      <c r="R98" s="89"/>
      <c r="S98" s="89" t="str">
        <f>IF(SUM(StuData!$K98:$R98)=0,"",SUM(StuData!$K98:$R98))</f>
        <v>565</v>
      </c>
      <c r="T98" s="92"/>
      <c r="U98" s="89"/>
      <c r="V98" s="23"/>
      <c r="W98" s="23"/>
    </row>
    <row r="99" ht="15.75" customHeight="1">
      <c r="A99" s="23"/>
      <c r="B99" s="89" t="str">
        <f t="shared" si="1"/>
        <v>96</v>
      </c>
      <c r="C99" s="89" t="str">
        <f>IF('Student Record'!A97="","",'Student Record'!A97)</f>
        <v>10</v>
      </c>
      <c r="D99" s="89" t="str">
        <f>IF('Student Record'!B97="","",'Student Record'!B97)</f>
        <v>A</v>
      </c>
      <c r="E99" s="89" t="str">
        <f>IF('Student Record'!C97="","",'Student Record'!C97)</f>
        <v>493</v>
      </c>
      <c r="F99" s="90" t="str">
        <f>IF('Student Record'!E97="","",'Student Record'!E97)</f>
        <v>MOHAN LAL</v>
      </c>
      <c r="G99" s="90" t="str">
        <f>IF('Student Record'!G97="","",'Student Record'!G97)</f>
        <v>DURGA LAL SHARMA</v>
      </c>
      <c r="H99" s="89" t="str">
        <f>IF('Student Record'!I97="","",'Student Record'!I97)</f>
        <v>M</v>
      </c>
      <c r="I99" s="91" t="str">
        <f>IF('Student Record'!J97="","",'Student Record'!J97)</f>
        <v>8/25/2002</v>
      </c>
      <c r="J99" s="89" t="str">
        <f>IF('Student Record'!O97="","",'Student Record'!O97)</f>
        <v>GEN</v>
      </c>
      <c r="K99" s="89" t="str">
        <f>IF(StuData!$F99="","",IF(AND(StuData!$C99&gt;8,StuData!$C99&lt;11,StuData!$J99="GEN"),200,IF(AND(StuData!$C99&gt;=11,StuData!$J99="GEN"),300,IF(AND(StuData!$C99&gt;8,StuData!$C99&lt;11,StuData!$J99&lt;&gt;"GEN"),100,IF(AND(StuData!$C99&gt;=11,StuData!$J99&lt;&gt;"GEN"),150,"")))))</f>
        <v>200</v>
      </c>
      <c r="L99" s="89" t="str">
        <f>IF(StuData!$F99="","",IF(AND(StuData!$C99&gt;8,StuData!$C99&lt;11),50,""))</f>
        <v>50</v>
      </c>
      <c r="M99" s="89" t="str">
        <f>IF(StuData!$F99="","",IF(AND(StuData!$C99&gt;=11,'School Fees'!$L$3="Yes"),100,""))</f>
        <v/>
      </c>
      <c r="N99" s="89" t="str">
        <f>IF(StuData!$F99="","",IF(AND(StuData!$C99&gt;8,StuData!$H99="F"),5,IF(StuData!$C99&lt;9,"",10)))</f>
        <v>10</v>
      </c>
      <c r="O99" s="89" t="str">
        <f>IF(StuData!$F99="","",IF(StuData!$C99&gt;8,5,""))</f>
        <v>5</v>
      </c>
      <c r="P99" s="89" t="str">
        <f>IF(StuData!$C99=9,'School Fees'!$K$6,IF(StuData!$C99=10,'School Fees'!$K$7,IF(StuData!$C99=11,'School Fees'!$K$8,IF(StuData!$C99=12,'School Fees'!$K$9,""))))</f>
        <v>400</v>
      </c>
      <c r="Q99" s="89"/>
      <c r="R99" s="89"/>
      <c r="S99" s="89" t="str">
        <f>IF(SUM(StuData!$K99:$R99)=0,"",SUM(StuData!$K99:$R99))</f>
        <v>665</v>
      </c>
      <c r="T99" s="92"/>
      <c r="U99" s="89"/>
      <c r="V99" s="23"/>
      <c r="W99" s="23"/>
    </row>
    <row r="100" ht="15.75" customHeight="1">
      <c r="A100" s="23"/>
      <c r="B100" s="89" t="str">
        <f t="shared" si="1"/>
        <v>97</v>
      </c>
      <c r="C100" s="89" t="str">
        <f>IF('Student Record'!A98="","",'Student Record'!A98)</f>
        <v>10</v>
      </c>
      <c r="D100" s="89" t="str">
        <f>IF('Student Record'!B98="","",'Student Record'!B98)</f>
        <v>A</v>
      </c>
      <c r="E100" s="89" t="str">
        <f>IF('Student Record'!C98="","",'Student Record'!C98)</f>
        <v>521</v>
      </c>
      <c r="F100" s="90" t="str">
        <f>IF('Student Record'!E98="","",'Student Record'!E98)</f>
        <v>Mohit Raj</v>
      </c>
      <c r="G100" s="90" t="str">
        <f>IF('Student Record'!G98="","",'Student Record'!G98)</f>
        <v>Aman Singh</v>
      </c>
      <c r="H100" s="89" t="str">
        <f>IF('Student Record'!I98="","",'Student Record'!I98)</f>
        <v>M</v>
      </c>
      <c r="I100" s="91" t="str">
        <f>IF('Student Record'!J98="","",'Student Record'!J98)</f>
        <v>10/15/2005</v>
      </c>
      <c r="J100" s="89" t="str">
        <f>IF('Student Record'!O98="","",'Student Record'!O98)</f>
        <v>GEN</v>
      </c>
      <c r="K100" s="89" t="str">
        <f>IF(StuData!$F100="","",IF(AND(StuData!$C100&gt;8,StuData!$C100&lt;11,StuData!$J100="GEN"),200,IF(AND(StuData!$C100&gt;=11,StuData!$J100="GEN"),300,IF(AND(StuData!$C100&gt;8,StuData!$C100&lt;11,StuData!$J100&lt;&gt;"GEN"),100,IF(AND(StuData!$C100&gt;=11,StuData!$J100&lt;&gt;"GEN"),150,"")))))</f>
        <v>200</v>
      </c>
      <c r="L100" s="89" t="str">
        <f>IF(StuData!$F100="","",IF(AND(StuData!$C100&gt;8,StuData!$C100&lt;11),50,""))</f>
        <v>50</v>
      </c>
      <c r="M100" s="89" t="str">
        <f>IF(StuData!$F100="","",IF(AND(StuData!$C100&gt;=11,'School Fees'!$L$3="Yes"),100,""))</f>
        <v/>
      </c>
      <c r="N100" s="89" t="str">
        <f>IF(StuData!$F100="","",IF(AND(StuData!$C100&gt;8,StuData!$H100="F"),5,IF(StuData!$C100&lt;9,"",10)))</f>
        <v>10</v>
      </c>
      <c r="O100" s="89" t="str">
        <f>IF(StuData!$F100="","",IF(StuData!$C100&gt;8,5,""))</f>
        <v>5</v>
      </c>
      <c r="P100" s="89" t="str">
        <f>IF(StuData!$C100=9,'School Fees'!$K$6,IF(StuData!$C100=10,'School Fees'!$K$7,IF(StuData!$C100=11,'School Fees'!$K$8,IF(StuData!$C100=12,'School Fees'!$K$9,""))))</f>
        <v>400</v>
      </c>
      <c r="Q100" s="89"/>
      <c r="R100" s="89"/>
      <c r="S100" s="89" t="str">
        <f>IF(SUM(StuData!$K100:$R100)=0,"",SUM(StuData!$K100:$R100))</f>
        <v>665</v>
      </c>
      <c r="T100" s="92"/>
      <c r="U100" s="89"/>
      <c r="V100" s="23"/>
      <c r="W100" s="23"/>
    </row>
    <row r="101" ht="15.75" customHeight="1">
      <c r="A101" s="23"/>
      <c r="B101" s="89" t="str">
        <f t="shared" si="1"/>
        <v>98</v>
      </c>
      <c r="C101" s="89" t="str">
        <f>IF('Student Record'!A99="","",'Student Record'!A99)</f>
        <v>10</v>
      </c>
      <c r="D101" s="89" t="str">
        <f>IF('Student Record'!B99="","",'Student Record'!B99)</f>
        <v>A</v>
      </c>
      <c r="E101" s="89" t="str">
        <f>IF('Student Record'!C99="","",'Student Record'!C99)</f>
        <v>263</v>
      </c>
      <c r="F101" s="90" t="str">
        <f>IF('Student Record'!E99="","",'Student Record'!E99)</f>
        <v>NARENDRA SINGH</v>
      </c>
      <c r="G101" s="90" t="str">
        <f>IF('Student Record'!G99="","",'Student Record'!G99)</f>
        <v>GIRWAR SINGH</v>
      </c>
      <c r="H101" s="89" t="str">
        <f>IF('Student Record'!I99="","",'Student Record'!I99)</f>
        <v>M</v>
      </c>
      <c r="I101" s="91" t="str">
        <f>IF('Student Record'!J99="","",'Student Record'!J99)</f>
        <v>1/6/2006</v>
      </c>
      <c r="J101" s="89" t="str">
        <f>IF('Student Record'!O99="","",'Student Record'!O99)</f>
        <v>GEN</v>
      </c>
      <c r="K101" s="89" t="str">
        <f>IF(StuData!$F101="","",IF(AND(StuData!$C101&gt;8,StuData!$C101&lt;11,StuData!$J101="GEN"),200,IF(AND(StuData!$C101&gt;=11,StuData!$J101="GEN"),300,IF(AND(StuData!$C101&gt;8,StuData!$C101&lt;11,StuData!$J101&lt;&gt;"GEN"),100,IF(AND(StuData!$C101&gt;=11,StuData!$J101&lt;&gt;"GEN"),150,"")))))</f>
        <v>200</v>
      </c>
      <c r="L101" s="89" t="str">
        <f>IF(StuData!$F101="","",IF(AND(StuData!$C101&gt;8,StuData!$C101&lt;11),50,""))</f>
        <v>50</v>
      </c>
      <c r="M101" s="89" t="str">
        <f>IF(StuData!$F101="","",IF(AND(StuData!$C101&gt;=11,'School Fees'!$L$3="Yes"),100,""))</f>
        <v/>
      </c>
      <c r="N101" s="89" t="str">
        <f>IF(StuData!$F101="","",IF(AND(StuData!$C101&gt;8,StuData!$H101="F"),5,IF(StuData!$C101&lt;9,"",10)))</f>
        <v>10</v>
      </c>
      <c r="O101" s="89" t="str">
        <f>IF(StuData!$F101="","",IF(StuData!$C101&gt;8,5,""))</f>
        <v>5</v>
      </c>
      <c r="P101" s="89" t="str">
        <f>IF(StuData!$C101=9,'School Fees'!$K$6,IF(StuData!$C101=10,'School Fees'!$K$7,IF(StuData!$C101=11,'School Fees'!$K$8,IF(StuData!$C101=12,'School Fees'!$K$9,""))))</f>
        <v>400</v>
      </c>
      <c r="Q101" s="89"/>
      <c r="R101" s="89"/>
      <c r="S101" s="89" t="str">
        <f>IF(SUM(StuData!$K101:$R101)=0,"",SUM(StuData!$K101:$R101))</f>
        <v>665</v>
      </c>
      <c r="T101" s="92"/>
      <c r="U101" s="89"/>
      <c r="V101" s="23"/>
      <c r="W101" s="23"/>
    </row>
    <row r="102" ht="15.75" customHeight="1">
      <c r="A102" s="23"/>
      <c r="B102" s="89" t="str">
        <f t="shared" si="1"/>
        <v>99</v>
      </c>
      <c r="C102" s="89" t="str">
        <f>IF('Student Record'!A100="","",'Student Record'!A100)</f>
        <v>10</v>
      </c>
      <c r="D102" s="89" t="str">
        <f>IF('Student Record'!B100="","",'Student Record'!B100)</f>
        <v>A</v>
      </c>
      <c r="E102" s="89" t="str">
        <f>IF('Student Record'!C100="","",'Student Record'!C100)</f>
        <v>430</v>
      </c>
      <c r="F102" s="90" t="str">
        <f>IF('Student Record'!E100="","",'Student Record'!E100)</f>
        <v>NARESH</v>
      </c>
      <c r="G102" s="90" t="str">
        <f>IF('Student Record'!G100="","",'Student Record'!G100)</f>
        <v>HANUMAN RAM</v>
      </c>
      <c r="H102" s="89" t="str">
        <f>IF('Student Record'!I100="","",'Student Record'!I100)</f>
        <v>M</v>
      </c>
      <c r="I102" s="91" t="str">
        <f>IF('Student Record'!J100="","",'Student Record'!J100)</f>
        <v>2/21/2006</v>
      </c>
      <c r="J102" s="89" t="str">
        <f>IF('Student Record'!O100="","",'Student Record'!O100)</f>
        <v>OBC</v>
      </c>
      <c r="K102" s="89" t="str">
        <f>IF(StuData!$F102="","",IF(AND(StuData!$C102&gt;8,StuData!$C102&lt;11,StuData!$J102="GEN"),200,IF(AND(StuData!$C102&gt;=11,StuData!$J102="GEN"),300,IF(AND(StuData!$C102&gt;8,StuData!$C102&lt;11,StuData!$J102&lt;&gt;"GEN"),100,IF(AND(StuData!$C102&gt;=11,StuData!$J102&lt;&gt;"GEN"),150,"")))))</f>
        <v>100</v>
      </c>
      <c r="L102" s="89" t="str">
        <f>IF(StuData!$F102="","",IF(AND(StuData!$C102&gt;8,StuData!$C102&lt;11),50,""))</f>
        <v>50</v>
      </c>
      <c r="M102" s="89" t="str">
        <f>IF(StuData!$F102="","",IF(AND(StuData!$C102&gt;=11,'School Fees'!$L$3="Yes"),100,""))</f>
        <v/>
      </c>
      <c r="N102" s="89" t="str">
        <f>IF(StuData!$F102="","",IF(AND(StuData!$C102&gt;8,StuData!$H102="F"),5,IF(StuData!$C102&lt;9,"",10)))</f>
        <v>10</v>
      </c>
      <c r="O102" s="89" t="str">
        <f>IF(StuData!$F102="","",IF(StuData!$C102&gt;8,5,""))</f>
        <v>5</v>
      </c>
      <c r="P102" s="89" t="str">
        <f>IF(StuData!$C102=9,'School Fees'!$K$6,IF(StuData!$C102=10,'School Fees'!$K$7,IF(StuData!$C102=11,'School Fees'!$K$8,IF(StuData!$C102=12,'School Fees'!$K$9,""))))</f>
        <v>400</v>
      </c>
      <c r="Q102" s="89"/>
      <c r="R102" s="89"/>
      <c r="S102" s="89" t="str">
        <f>IF(SUM(StuData!$K102:$R102)=0,"",SUM(StuData!$K102:$R102))</f>
        <v>565</v>
      </c>
      <c r="T102" s="92"/>
      <c r="U102" s="89"/>
      <c r="V102" s="23"/>
      <c r="W102" s="23"/>
    </row>
    <row r="103" ht="15.75" customHeight="1">
      <c r="A103" s="23"/>
      <c r="B103" s="89" t="str">
        <f t="shared" si="1"/>
        <v>100</v>
      </c>
      <c r="C103" s="89" t="str">
        <f>IF('Student Record'!A101="","",'Student Record'!A101)</f>
        <v>10</v>
      </c>
      <c r="D103" s="89" t="str">
        <f>IF('Student Record'!B101="","",'Student Record'!B101)</f>
        <v>A</v>
      </c>
      <c r="E103" s="89" t="str">
        <f>IF('Student Record'!C101="","",'Student Record'!C101)</f>
        <v>259</v>
      </c>
      <c r="F103" s="90" t="str">
        <f>IF('Student Record'!E101="","",'Student Record'!E101)</f>
        <v>OMPRAKASH KUMAWAT</v>
      </c>
      <c r="G103" s="90" t="str">
        <f>IF('Student Record'!G101="","",'Student Record'!G101)</f>
        <v>HUKMA RAM</v>
      </c>
      <c r="H103" s="89" t="str">
        <f>IF('Student Record'!I101="","",'Student Record'!I101)</f>
        <v>M</v>
      </c>
      <c r="I103" s="91" t="str">
        <f>IF('Student Record'!J101="","",'Student Record'!J101)</f>
        <v>7/7/2004</v>
      </c>
      <c r="J103" s="89" t="str">
        <f>IF('Student Record'!O101="","",'Student Record'!O101)</f>
        <v>OBC</v>
      </c>
      <c r="K103" s="89" t="str">
        <f>IF(StuData!$F103="","",IF(AND(StuData!$C103&gt;8,StuData!$C103&lt;11,StuData!$J103="GEN"),200,IF(AND(StuData!$C103&gt;=11,StuData!$J103="GEN"),300,IF(AND(StuData!$C103&gt;8,StuData!$C103&lt;11,StuData!$J103&lt;&gt;"GEN"),100,IF(AND(StuData!$C103&gt;=11,StuData!$J103&lt;&gt;"GEN"),150,"")))))</f>
        <v>100</v>
      </c>
      <c r="L103" s="89" t="str">
        <f>IF(StuData!$F103="","",IF(AND(StuData!$C103&gt;8,StuData!$C103&lt;11),50,""))</f>
        <v>50</v>
      </c>
      <c r="M103" s="89" t="str">
        <f>IF(StuData!$F103="","",IF(AND(StuData!$C103&gt;=11,'School Fees'!$L$3="Yes"),100,""))</f>
        <v/>
      </c>
      <c r="N103" s="89" t="str">
        <f>IF(StuData!$F103="","",IF(AND(StuData!$C103&gt;8,StuData!$H103="F"),5,IF(StuData!$C103&lt;9,"",10)))</f>
        <v>10</v>
      </c>
      <c r="O103" s="89" t="str">
        <f>IF(StuData!$F103="","",IF(StuData!$C103&gt;8,5,""))</f>
        <v>5</v>
      </c>
      <c r="P103" s="89" t="str">
        <f>IF(StuData!$C103=9,'School Fees'!$K$6,IF(StuData!$C103=10,'School Fees'!$K$7,IF(StuData!$C103=11,'School Fees'!$K$8,IF(StuData!$C103=12,'School Fees'!$K$9,""))))</f>
        <v>400</v>
      </c>
      <c r="Q103" s="89"/>
      <c r="R103" s="89"/>
      <c r="S103" s="89" t="str">
        <f>IF(SUM(StuData!$K103:$R103)=0,"",SUM(StuData!$K103:$R103))</f>
        <v>565</v>
      </c>
      <c r="T103" s="92"/>
      <c r="U103" s="89"/>
      <c r="V103" s="23"/>
      <c r="W103" s="23"/>
    </row>
    <row r="104" ht="15.75" customHeight="1">
      <c r="A104" s="23"/>
      <c r="B104" s="89" t="str">
        <f t="shared" si="1"/>
        <v>101</v>
      </c>
      <c r="C104" s="89" t="str">
        <f>IF('Student Record'!A102="","",'Student Record'!A102)</f>
        <v>10</v>
      </c>
      <c r="D104" s="89" t="str">
        <f>IF('Student Record'!B102="","",'Student Record'!B102)</f>
        <v>A</v>
      </c>
      <c r="E104" s="89" t="str">
        <f>IF('Student Record'!C102="","",'Student Record'!C102)</f>
        <v>260</v>
      </c>
      <c r="F104" s="90" t="str">
        <f>IF('Student Record'!E102="","",'Student Record'!E102)</f>
        <v>PALAK RATHORE</v>
      </c>
      <c r="G104" s="90" t="str">
        <f>IF('Student Record'!G102="","",'Student Record'!G102)</f>
        <v>RAM SINGH</v>
      </c>
      <c r="H104" s="89" t="str">
        <f>IF('Student Record'!I102="","",'Student Record'!I102)</f>
        <v>F</v>
      </c>
      <c r="I104" s="91" t="str">
        <f>IF('Student Record'!J102="","",'Student Record'!J102)</f>
        <v>12/1/2005</v>
      </c>
      <c r="J104" s="89" t="str">
        <f>IF('Student Record'!O102="","",'Student Record'!O102)</f>
        <v>GEN</v>
      </c>
      <c r="K104" s="89" t="str">
        <f>IF(StuData!$F104="","",IF(AND(StuData!$C104&gt;8,StuData!$C104&lt;11,StuData!$J104="GEN"),200,IF(AND(StuData!$C104&gt;=11,StuData!$J104="GEN"),300,IF(AND(StuData!$C104&gt;8,StuData!$C104&lt;11,StuData!$J104&lt;&gt;"GEN"),100,IF(AND(StuData!$C104&gt;=11,StuData!$J104&lt;&gt;"GEN"),150,"")))))</f>
        <v>200</v>
      </c>
      <c r="L104" s="89" t="str">
        <f>IF(StuData!$F104="","",IF(AND(StuData!$C104&gt;8,StuData!$C104&lt;11),50,""))</f>
        <v>50</v>
      </c>
      <c r="M104" s="89" t="str">
        <f>IF(StuData!$F104="","",IF(AND(StuData!$C104&gt;=11,'School Fees'!$L$3="Yes"),100,""))</f>
        <v/>
      </c>
      <c r="N104" s="89" t="str">
        <f>IF(StuData!$F104="","",IF(AND(StuData!$C104&gt;8,StuData!$H104="F"),5,IF(StuData!$C104&lt;9,"",10)))</f>
        <v>5</v>
      </c>
      <c r="O104" s="89" t="str">
        <f>IF(StuData!$F104="","",IF(StuData!$C104&gt;8,5,""))</f>
        <v>5</v>
      </c>
      <c r="P104" s="89" t="str">
        <f>IF(StuData!$C104=9,'School Fees'!$K$6,IF(StuData!$C104=10,'School Fees'!$K$7,IF(StuData!$C104=11,'School Fees'!$K$8,IF(StuData!$C104=12,'School Fees'!$K$9,""))))</f>
        <v>400</v>
      </c>
      <c r="Q104" s="89"/>
      <c r="R104" s="89"/>
      <c r="S104" s="89" t="str">
        <f>IF(SUM(StuData!$K104:$R104)=0,"",SUM(StuData!$K104:$R104))</f>
        <v>660</v>
      </c>
      <c r="T104" s="92"/>
      <c r="U104" s="89"/>
      <c r="V104" s="23"/>
      <c r="W104" s="23"/>
    </row>
    <row r="105" ht="15.75" customHeight="1">
      <c r="A105" s="23"/>
      <c r="B105" s="89" t="str">
        <f t="shared" si="1"/>
        <v>102</v>
      </c>
      <c r="C105" s="89" t="str">
        <f>IF('Student Record'!A103="","",'Student Record'!A103)</f>
        <v>10</v>
      </c>
      <c r="D105" s="89" t="str">
        <f>IF('Student Record'!B103="","",'Student Record'!B103)</f>
        <v>A</v>
      </c>
      <c r="E105" s="89" t="str">
        <f>IF('Student Record'!C103="","",'Student Record'!C103)</f>
        <v>528</v>
      </c>
      <c r="F105" s="90" t="str">
        <f>IF('Student Record'!E103="","",'Student Record'!E103)</f>
        <v>PAWAN KUMAWAT</v>
      </c>
      <c r="G105" s="90" t="str">
        <f>IF('Student Record'!G103="","",'Student Record'!G103)</f>
        <v>HUKMA RAM</v>
      </c>
      <c r="H105" s="89" t="str">
        <f>IF('Student Record'!I103="","",'Student Record'!I103)</f>
        <v>M</v>
      </c>
      <c r="I105" s="91" t="str">
        <f>IF('Student Record'!J103="","",'Student Record'!J103)</f>
        <v>11/28/2003</v>
      </c>
      <c r="J105" s="89" t="str">
        <f>IF('Student Record'!O103="","",'Student Record'!O103)</f>
        <v>OBC</v>
      </c>
      <c r="K105" s="89" t="str">
        <f>IF(StuData!$F105="","",IF(AND(StuData!$C105&gt;8,StuData!$C105&lt;11,StuData!$J105="GEN"),200,IF(AND(StuData!$C105&gt;=11,StuData!$J105="GEN"),300,IF(AND(StuData!$C105&gt;8,StuData!$C105&lt;11,StuData!$J105&lt;&gt;"GEN"),100,IF(AND(StuData!$C105&gt;=11,StuData!$J105&lt;&gt;"GEN"),150,"")))))</f>
        <v>100</v>
      </c>
      <c r="L105" s="89" t="str">
        <f>IF(StuData!$F105="","",IF(AND(StuData!$C105&gt;8,StuData!$C105&lt;11),50,""))</f>
        <v>50</v>
      </c>
      <c r="M105" s="89" t="str">
        <f>IF(StuData!$F105="","",IF(AND(StuData!$C105&gt;=11,'School Fees'!$L$3="Yes"),100,""))</f>
        <v/>
      </c>
      <c r="N105" s="89" t="str">
        <f>IF(StuData!$F105="","",IF(AND(StuData!$C105&gt;8,StuData!$H105="F"),5,IF(StuData!$C105&lt;9,"",10)))</f>
        <v>10</v>
      </c>
      <c r="O105" s="89" t="str">
        <f>IF(StuData!$F105="","",IF(StuData!$C105&gt;8,5,""))</f>
        <v>5</v>
      </c>
      <c r="P105" s="89" t="str">
        <f>IF(StuData!$C105=9,'School Fees'!$K$6,IF(StuData!$C105=10,'School Fees'!$K$7,IF(StuData!$C105=11,'School Fees'!$K$8,IF(StuData!$C105=12,'School Fees'!$K$9,""))))</f>
        <v>400</v>
      </c>
      <c r="Q105" s="89"/>
      <c r="R105" s="89"/>
      <c r="S105" s="89" t="str">
        <f>IF(SUM(StuData!$K105:$R105)=0,"",SUM(StuData!$K105:$R105))</f>
        <v>565</v>
      </c>
      <c r="T105" s="92"/>
      <c r="U105" s="89"/>
      <c r="V105" s="23"/>
      <c r="W105" s="23"/>
    </row>
    <row r="106" ht="15.75" customHeight="1">
      <c r="A106" s="23"/>
      <c r="B106" s="89" t="str">
        <f t="shared" si="1"/>
        <v>103</v>
      </c>
      <c r="C106" s="89" t="str">
        <f>IF('Student Record'!A104="","",'Student Record'!A104)</f>
        <v>10</v>
      </c>
      <c r="D106" s="89" t="str">
        <f>IF('Student Record'!B104="","",'Student Record'!B104)</f>
        <v>A</v>
      </c>
      <c r="E106" s="89" t="str">
        <f>IF('Student Record'!C104="","",'Student Record'!C104)</f>
        <v>75</v>
      </c>
      <c r="F106" s="90" t="str">
        <f>IF('Student Record'!E104="","",'Student Record'!E104)</f>
        <v>POOJA RATHORE</v>
      </c>
      <c r="G106" s="90" t="str">
        <f>IF('Student Record'!G104="","",'Student Record'!G104)</f>
        <v>HANUMAN SINGH</v>
      </c>
      <c r="H106" s="89" t="str">
        <f>IF('Student Record'!I104="","",'Student Record'!I104)</f>
        <v>F</v>
      </c>
      <c r="I106" s="91" t="str">
        <f>IF('Student Record'!J104="","",'Student Record'!J104)</f>
        <v>8/2/1999</v>
      </c>
      <c r="J106" s="89" t="str">
        <f>IF('Student Record'!O104="","",'Student Record'!O104)</f>
        <v>GEN</v>
      </c>
      <c r="K106" s="89" t="str">
        <f>IF(StuData!$F106="","",IF(AND(StuData!$C106&gt;8,StuData!$C106&lt;11,StuData!$J106="GEN"),200,IF(AND(StuData!$C106&gt;=11,StuData!$J106="GEN"),300,IF(AND(StuData!$C106&gt;8,StuData!$C106&lt;11,StuData!$J106&lt;&gt;"GEN"),100,IF(AND(StuData!$C106&gt;=11,StuData!$J106&lt;&gt;"GEN"),150,"")))))</f>
        <v>200</v>
      </c>
      <c r="L106" s="89" t="str">
        <f>IF(StuData!$F106="","",IF(AND(StuData!$C106&gt;8,StuData!$C106&lt;11),50,""))</f>
        <v>50</v>
      </c>
      <c r="M106" s="89" t="str">
        <f>IF(StuData!$F106="","",IF(AND(StuData!$C106&gt;=11,'School Fees'!$L$3="Yes"),100,""))</f>
        <v/>
      </c>
      <c r="N106" s="89" t="str">
        <f>IF(StuData!$F106="","",IF(AND(StuData!$C106&gt;8,StuData!$H106="F"),5,IF(StuData!$C106&lt;9,"",10)))</f>
        <v>5</v>
      </c>
      <c r="O106" s="89" t="str">
        <f>IF(StuData!$F106="","",IF(StuData!$C106&gt;8,5,""))</f>
        <v>5</v>
      </c>
      <c r="P106" s="89" t="str">
        <f>IF(StuData!$C106=9,'School Fees'!$K$6,IF(StuData!$C106=10,'School Fees'!$K$7,IF(StuData!$C106=11,'School Fees'!$K$8,IF(StuData!$C106=12,'School Fees'!$K$9,""))))</f>
        <v>400</v>
      </c>
      <c r="Q106" s="89"/>
      <c r="R106" s="89"/>
      <c r="S106" s="89" t="str">
        <f>IF(SUM(StuData!$K106:$R106)=0,"",SUM(StuData!$K106:$R106))</f>
        <v>660</v>
      </c>
      <c r="T106" s="92"/>
      <c r="U106" s="89"/>
      <c r="V106" s="23"/>
      <c r="W106" s="23"/>
    </row>
    <row r="107" ht="15.75" customHeight="1">
      <c r="A107" s="23"/>
      <c r="B107" s="89" t="str">
        <f t="shared" si="1"/>
        <v>104</v>
      </c>
      <c r="C107" s="89" t="str">
        <f>IF('Student Record'!A105="","",'Student Record'!A105)</f>
        <v>10</v>
      </c>
      <c r="D107" s="89" t="str">
        <f>IF('Student Record'!B105="","",'Student Record'!B105)</f>
        <v>A</v>
      </c>
      <c r="E107" s="89" t="str">
        <f>IF('Student Record'!C105="","",'Student Record'!C105)</f>
        <v>154</v>
      </c>
      <c r="F107" s="90" t="str">
        <f>IF('Student Record'!E105="","",'Student Record'!E105)</f>
        <v>PRAVEEN SINGH</v>
      </c>
      <c r="G107" s="90" t="str">
        <f>IF('Student Record'!G105="","",'Student Record'!G105)</f>
        <v>MAHENDRA SINGH</v>
      </c>
      <c r="H107" s="89" t="str">
        <f>IF('Student Record'!I105="","",'Student Record'!I105)</f>
        <v>M</v>
      </c>
      <c r="I107" s="91" t="str">
        <f>IF('Student Record'!J105="","",'Student Record'!J105)</f>
        <v>4/5/2004</v>
      </c>
      <c r="J107" s="89" t="str">
        <f>IF('Student Record'!O105="","",'Student Record'!O105)</f>
        <v>GEN</v>
      </c>
      <c r="K107" s="89" t="str">
        <f>IF(StuData!$F107="","",IF(AND(StuData!$C107&gt;8,StuData!$C107&lt;11,StuData!$J107="GEN"),200,IF(AND(StuData!$C107&gt;=11,StuData!$J107="GEN"),300,IF(AND(StuData!$C107&gt;8,StuData!$C107&lt;11,StuData!$J107&lt;&gt;"GEN"),100,IF(AND(StuData!$C107&gt;=11,StuData!$J107&lt;&gt;"GEN"),150,"")))))</f>
        <v>200</v>
      </c>
      <c r="L107" s="89" t="str">
        <f>IF(StuData!$F107="","",IF(AND(StuData!$C107&gt;8,StuData!$C107&lt;11),50,""))</f>
        <v>50</v>
      </c>
      <c r="M107" s="89" t="str">
        <f>IF(StuData!$F107="","",IF(AND(StuData!$C107&gt;=11,'School Fees'!$L$3="Yes"),100,""))</f>
        <v/>
      </c>
      <c r="N107" s="89" t="str">
        <f>IF(StuData!$F107="","",IF(AND(StuData!$C107&gt;8,StuData!$H107="F"),5,IF(StuData!$C107&lt;9,"",10)))</f>
        <v>10</v>
      </c>
      <c r="O107" s="89" t="str">
        <f>IF(StuData!$F107="","",IF(StuData!$C107&gt;8,5,""))</f>
        <v>5</v>
      </c>
      <c r="P107" s="89" t="str">
        <f>IF(StuData!$C107=9,'School Fees'!$K$6,IF(StuData!$C107=10,'School Fees'!$K$7,IF(StuData!$C107=11,'School Fees'!$K$8,IF(StuData!$C107=12,'School Fees'!$K$9,""))))</f>
        <v>400</v>
      </c>
      <c r="Q107" s="89"/>
      <c r="R107" s="89"/>
      <c r="S107" s="89" t="str">
        <f>IF(SUM(StuData!$K107:$R107)=0,"",SUM(StuData!$K107:$R107))</f>
        <v>665</v>
      </c>
      <c r="T107" s="92"/>
      <c r="U107" s="89"/>
      <c r="V107" s="23"/>
      <c r="W107" s="23"/>
    </row>
    <row r="108" ht="15.75" customHeight="1">
      <c r="A108" s="23"/>
      <c r="B108" s="89" t="str">
        <f t="shared" si="1"/>
        <v>105</v>
      </c>
      <c r="C108" s="89" t="str">
        <f>IF('Student Record'!A106="","",'Student Record'!A106)</f>
        <v>10</v>
      </c>
      <c r="D108" s="89" t="str">
        <f>IF('Student Record'!B106="","",'Student Record'!B106)</f>
        <v>A</v>
      </c>
      <c r="E108" s="89" t="str">
        <f>IF('Student Record'!C106="","",'Student Record'!C106)</f>
        <v>534</v>
      </c>
      <c r="F108" s="90" t="str">
        <f>IF('Student Record'!E106="","",'Student Record'!E106)</f>
        <v>RAJENDRA PANWAR</v>
      </c>
      <c r="G108" s="90" t="str">
        <f>IF('Student Record'!G106="","",'Student Record'!G106)</f>
        <v>OM PRAKASH PANWAR</v>
      </c>
      <c r="H108" s="89" t="str">
        <f>IF('Student Record'!I106="","",'Student Record'!I106)</f>
        <v>M</v>
      </c>
      <c r="I108" s="91" t="str">
        <f>IF('Student Record'!J106="","",'Student Record'!J106)</f>
        <v>7/8/2006</v>
      </c>
      <c r="J108" s="89" t="str">
        <f>IF('Student Record'!O106="","",'Student Record'!O106)</f>
        <v>SC</v>
      </c>
      <c r="K108" s="89" t="str">
        <f>IF(StuData!$F108="","",IF(AND(StuData!$C108&gt;8,StuData!$C108&lt;11,StuData!$J108="GEN"),200,IF(AND(StuData!$C108&gt;=11,StuData!$J108="GEN"),300,IF(AND(StuData!$C108&gt;8,StuData!$C108&lt;11,StuData!$J108&lt;&gt;"GEN"),100,IF(AND(StuData!$C108&gt;=11,StuData!$J108&lt;&gt;"GEN"),150,"")))))</f>
        <v>100</v>
      </c>
      <c r="L108" s="89" t="str">
        <f>IF(StuData!$F108="","",IF(AND(StuData!$C108&gt;8,StuData!$C108&lt;11),50,""))</f>
        <v>50</v>
      </c>
      <c r="M108" s="89" t="str">
        <f>IF(StuData!$F108="","",IF(AND(StuData!$C108&gt;=11,'School Fees'!$L$3="Yes"),100,""))</f>
        <v/>
      </c>
      <c r="N108" s="89" t="str">
        <f>IF(StuData!$F108="","",IF(AND(StuData!$C108&gt;8,StuData!$H108="F"),5,IF(StuData!$C108&lt;9,"",10)))</f>
        <v>10</v>
      </c>
      <c r="O108" s="89" t="str">
        <f>IF(StuData!$F108="","",IF(StuData!$C108&gt;8,5,""))</f>
        <v>5</v>
      </c>
      <c r="P108" s="89" t="str">
        <f>IF(StuData!$C108=9,'School Fees'!$K$6,IF(StuData!$C108=10,'School Fees'!$K$7,IF(StuData!$C108=11,'School Fees'!$K$8,IF(StuData!$C108=12,'School Fees'!$K$9,""))))</f>
        <v>400</v>
      </c>
      <c r="Q108" s="89"/>
      <c r="R108" s="89"/>
      <c r="S108" s="89" t="str">
        <f>IF(SUM(StuData!$K108:$R108)=0,"",SUM(StuData!$K108:$R108))</f>
        <v>565</v>
      </c>
      <c r="T108" s="92"/>
      <c r="U108" s="89"/>
      <c r="V108" s="23"/>
      <c r="W108" s="23"/>
    </row>
    <row r="109" ht="15.75" customHeight="1">
      <c r="A109" s="23"/>
      <c r="B109" s="89" t="str">
        <f t="shared" si="1"/>
        <v>106</v>
      </c>
      <c r="C109" s="89" t="str">
        <f>IF('Student Record'!A107="","",'Student Record'!A107)</f>
        <v>10</v>
      </c>
      <c r="D109" s="89" t="str">
        <f>IF('Student Record'!B107="","",'Student Record'!B107)</f>
        <v>A</v>
      </c>
      <c r="E109" s="89" t="str">
        <f>IF('Student Record'!C107="","",'Student Record'!C107)</f>
        <v>207</v>
      </c>
      <c r="F109" s="90" t="str">
        <f>IF('Student Record'!E107="","",'Student Record'!E107)</f>
        <v>RAKESH YOGI</v>
      </c>
      <c r="G109" s="90" t="str">
        <f>IF('Student Record'!G107="","",'Student Record'!G107)</f>
        <v>MOOLA RAM</v>
      </c>
      <c r="H109" s="89" t="str">
        <f>IF('Student Record'!I107="","",'Student Record'!I107)</f>
        <v>M</v>
      </c>
      <c r="I109" s="91" t="str">
        <f>IF('Student Record'!J107="","",'Student Record'!J107)</f>
        <v>8/6/2006</v>
      </c>
      <c r="J109" s="89" t="str">
        <f>IF('Student Record'!O107="","",'Student Record'!O107)</f>
        <v>OBC</v>
      </c>
      <c r="K109" s="89" t="str">
        <f>IF(StuData!$F109="","",IF(AND(StuData!$C109&gt;8,StuData!$C109&lt;11,StuData!$J109="GEN"),200,IF(AND(StuData!$C109&gt;=11,StuData!$J109="GEN"),300,IF(AND(StuData!$C109&gt;8,StuData!$C109&lt;11,StuData!$J109&lt;&gt;"GEN"),100,IF(AND(StuData!$C109&gt;=11,StuData!$J109&lt;&gt;"GEN"),150,"")))))</f>
        <v>100</v>
      </c>
      <c r="L109" s="89" t="str">
        <f>IF(StuData!$F109="","",IF(AND(StuData!$C109&gt;8,StuData!$C109&lt;11),50,""))</f>
        <v>50</v>
      </c>
      <c r="M109" s="89" t="str">
        <f>IF(StuData!$F109="","",IF(AND(StuData!$C109&gt;=11,'School Fees'!$L$3="Yes"),100,""))</f>
        <v/>
      </c>
      <c r="N109" s="89" t="str">
        <f>IF(StuData!$F109="","",IF(AND(StuData!$C109&gt;8,StuData!$H109="F"),5,IF(StuData!$C109&lt;9,"",10)))</f>
        <v>10</v>
      </c>
      <c r="O109" s="89" t="str">
        <f>IF(StuData!$F109="","",IF(StuData!$C109&gt;8,5,""))</f>
        <v>5</v>
      </c>
      <c r="P109" s="89" t="str">
        <f>IF(StuData!$C109=9,'School Fees'!$K$6,IF(StuData!$C109=10,'School Fees'!$K$7,IF(StuData!$C109=11,'School Fees'!$K$8,IF(StuData!$C109=12,'School Fees'!$K$9,""))))</f>
        <v>400</v>
      </c>
      <c r="Q109" s="89"/>
      <c r="R109" s="89"/>
      <c r="S109" s="89" t="str">
        <f>IF(SUM(StuData!$K109:$R109)=0,"",SUM(StuData!$K109:$R109))</f>
        <v>565</v>
      </c>
      <c r="T109" s="92"/>
      <c r="U109" s="89"/>
      <c r="V109" s="23"/>
      <c r="W109" s="23"/>
    </row>
    <row r="110" ht="15.75" customHeight="1">
      <c r="A110" s="23"/>
      <c r="B110" s="89" t="str">
        <f t="shared" si="1"/>
        <v>107</v>
      </c>
      <c r="C110" s="89" t="str">
        <f>IF('Student Record'!A108="","",'Student Record'!A108)</f>
        <v>10</v>
      </c>
      <c r="D110" s="89" t="str">
        <f>IF('Student Record'!B108="","",'Student Record'!B108)</f>
        <v>A</v>
      </c>
      <c r="E110" s="89" t="str">
        <f>IF('Student Record'!C108="","",'Student Record'!C108)</f>
        <v>422</v>
      </c>
      <c r="F110" s="90" t="str">
        <f>IF('Student Record'!E108="","",'Student Record'!E108)</f>
        <v>REKHA JNAGID</v>
      </c>
      <c r="G110" s="90" t="str">
        <f>IF('Student Record'!G108="","",'Student Record'!G108)</f>
        <v>SITA RAM</v>
      </c>
      <c r="H110" s="89" t="str">
        <f>IF('Student Record'!I108="","",'Student Record'!I108)</f>
        <v>F</v>
      </c>
      <c r="I110" s="91" t="str">
        <f>IF('Student Record'!J108="","",'Student Record'!J108)</f>
        <v>7/15/2004</v>
      </c>
      <c r="J110" s="89" t="str">
        <f>IF('Student Record'!O108="","",'Student Record'!O108)</f>
        <v>OBC</v>
      </c>
      <c r="K110" s="89" t="str">
        <f>IF(StuData!$F110="","",IF(AND(StuData!$C110&gt;8,StuData!$C110&lt;11,StuData!$J110="GEN"),200,IF(AND(StuData!$C110&gt;=11,StuData!$J110="GEN"),300,IF(AND(StuData!$C110&gt;8,StuData!$C110&lt;11,StuData!$J110&lt;&gt;"GEN"),100,IF(AND(StuData!$C110&gt;=11,StuData!$J110&lt;&gt;"GEN"),150,"")))))</f>
        <v>100</v>
      </c>
      <c r="L110" s="89" t="str">
        <f>IF(StuData!$F110="","",IF(AND(StuData!$C110&gt;8,StuData!$C110&lt;11),50,""))</f>
        <v>50</v>
      </c>
      <c r="M110" s="89" t="str">
        <f>IF(StuData!$F110="","",IF(AND(StuData!$C110&gt;=11,'School Fees'!$L$3="Yes"),100,""))</f>
        <v/>
      </c>
      <c r="N110" s="89" t="str">
        <f>IF(StuData!$F110="","",IF(AND(StuData!$C110&gt;8,StuData!$H110="F"),5,IF(StuData!$C110&lt;9,"",10)))</f>
        <v>5</v>
      </c>
      <c r="O110" s="89" t="str">
        <f>IF(StuData!$F110="","",IF(StuData!$C110&gt;8,5,""))</f>
        <v>5</v>
      </c>
      <c r="P110" s="89" t="str">
        <f>IF(StuData!$C110=9,'School Fees'!$K$6,IF(StuData!$C110=10,'School Fees'!$K$7,IF(StuData!$C110=11,'School Fees'!$K$8,IF(StuData!$C110=12,'School Fees'!$K$9,""))))</f>
        <v>400</v>
      </c>
      <c r="Q110" s="89"/>
      <c r="R110" s="89"/>
      <c r="S110" s="89" t="str">
        <f>IF(SUM(StuData!$K110:$R110)=0,"",SUM(StuData!$K110:$R110))</f>
        <v>560</v>
      </c>
      <c r="T110" s="92"/>
      <c r="U110" s="89"/>
      <c r="V110" s="23"/>
      <c r="W110" s="23"/>
    </row>
    <row r="111" ht="15.75" customHeight="1">
      <c r="A111" s="23"/>
      <c r="B111" s="89" t="str">
        <f t="shared" si="1"/>
        <v>108</v>
      </c>
      <c r="C111" s="89" t="str">
        <f>IF('Student Record'!A109="","",'Student Record'!A109)</f>
        <v>10</v>
      </c>
      <c r="D111" s="89" t="str">
        <f>IF('Student Record'!B109="","",'Student Record'!B109)</f>
        <v>A</v>
      </c>
      <c r="E111" s="89" t="str">
        <f>IF('Student Record'!C109="","",'Student Record'!C109)</f>
        <v>372</v>
      </c>
      <c r="F111" s="90" t="str">
        <f>IF('Student Record'!E109="","",'Student Record'!E109)</f>
        <v>ROHIT KUMAR</v>
      </c>
      <c r="G111" s="90" t="str">
        <f>IF('Student Record'!G109="","",'Student Record'!G109)</f>
        <v>GOGA RAM</v>
      </c>
      <c r="H111" s="89" t="str">
        <f>IF('Student Record'!I109="","",'Student Record'!I109)</f>
        <v>M</v>
      </c>
      <c r="I111" s="91" t="str">
        <f>IF('Student Record'!J109="","",'Student Record'!J109)</f>
        <v>8/15/2004</v>
      </c>
      <c r="J111" s="89" t="str">
        <f>IF('Student Record'!O109="","",'Student Record'!O109)</f>
        <v>SC</v>
      </c>
      <c r="K111" s="89" t="str">
        <f>IF(StuData!$F111="","",IF(AND(StuData!$C111&gt;8,StuData!$C111&lt;11,StuData!$J111="GEN"),200,IF(AND(StuData!$C111&gt;=11,StuData!$J111="GEN"),300,IF(AND(StuData!$C111&gt;8,StuData!$C111&lt;11,StuData!$J111&lt;&gt;"GEN"),100,IF(AND(StuData!$C111&gt;=11,StuData!$J111&lt;&gt;"GEN"),150,"")))))</f>
        <v>100</v>
      </c>
      <c r="L111" s="89" t="str">
        <f>IF(StuData!$F111="","",IF(AND(StuData!$C111&gt;8,StuData!$C111&lt;11),50,""))</f>
        <v>50</v>
      </c>
      <c r="M111" s="89" t="str">
        <f>IF(StuData!$F111="","",IF(AND(StuData!$C111&gt;=11,'School Fees'!$L$3="Yes"),100,""))</f>
        <v/>
      </c>
      <c r="N111" s="89" t="str">
        <f>IF(StuData!$F111="","",IF(AND(StuData!$C111&gt;8,StuData!$H111="F"),5,IF(StuData!$C111&lt;9,"",10)))</f>
        <v>10</v>
      </c>
      <c r="O111" s="89" t="str">
        <f>IF(StuData!$F111="","",IF(StuData!$C111&gt;8,5,""))</f>
        <v>5</v>
      </c>
      <c r="P111" s="89" t="str">
        <f>IF(StuData!$C111=9,'School Fees'!$K$6,IF(StuData!$C111=10,'School Fees'!$K$7,IF(StuData!$C111=11,'School Fees'!$K$8,IF(StuData!$C111=12,'School Fees'!$K$9,""))))</f>
        <v>400</v>
      </c>
      <c r="Q111" s="89"/>
      <c r="R111" s="89"/>
      <c r="S111" s="89" t="str">
        <f>IF(SUM(StuData!$K111:$R111)=0,"",SUM(StuData!$K111:$R111))</f>
        <v>565</v>
      </c>
      <c r="T111" s="92"/>
      <c r="U111" s="89"/>
      <c r="V111" s="23"/>
      <c r="W111" s="23"/>
    </row>
    <row r="112" ht="15.75" customHeight="1">
      <c r="A112" s="23"/>
      <c r="B112" s="89" t="str">
        <f t="shared" si="1"/>
        <v>109</v>
      </c>
      <c r="C112" s="89" t="str">
        <f>IF('Student Record'!A110="","",'Student Record'!A110)</f>
        <v>10</v>
      </c>
      <c r="D112" s="89" t="str">
        <f>IF('Student Record'!B110="","",'Student Record'!B110)</f>
        <v>A</v>
      </c>
      <c r="E112" s="89" t="str">
        <f>IF('Student Record'!C110="","",'Student Record'!C110)</f>
        <v>533</v>
      </c>
      <c r="F112" s="90" t="str">
        <f>IF('Student Record'!E110="","",'Student Record'!E110)</f>
        <v>SAGAR KUMAR</v>
      </c>
      <c r="G112" s="90" t="str">
        <f>IF('Student Record'!G110="","",'Student Record'!G110)</f>
        <v>ASHOK KUMAR</v>
      </c>
      <c r="H112" s="89" t="str">
        <f>IF('Student Record'!I110="","",'Student Record'!I110)</f>
        <v>M</v>
      </c>
      <c r="I112" s="91" t="str">
        <f>IF('Student Record'!J110="","",'Student Record'!J110)</f>
        <v>9/1/2006</v>
      </c>
      <c r="J112" s="89" t="str">
        <f>IF('Student Record'!O110="","",'Student Record'!O110)</f>
        <v>SC</v>
      </c>
      <c r="K112" s="89" t="str">
        <f>IF(StuData!$F112="","",IF(AND(StuData!$C112&gt;8,StuData!$C112&lt;11,StuData!$J112="GEN"),200,IF(AND(StuData!$C112&gt;=11,StuData!$J112="GEN"),300,IF(AND(StuData!$C112&gt;8,StuData!$C112&lt;11,StuData!$J112&lt;&gt;"GEN"),100,IF(AND(StuData!$C112&gt;=11,StuData!$J112&lt;&gt;"GEN"),150,"")))))</f>
        <v>100</v>
      </c>
      <c r="L112" s="89" t="str">
        <f>IF(StuData!$F112="","",IF(AND(StuData!$C112&gt;8,StuData!$C112&lt;11),50,""))</f>
        <v>50</v>
      </c>
      <c r="M112" s="89" t="str">
        <f>IF(StuData!$F112="","",IF(AND(StuData!$C112&gt;=11,'School Fees'!$L$3="Yes"),100,""))</f>
        <v/>
      </c>
      <c r="N112" s="89" t="str">
        <f>IF(StuData!$F112="","",IF(AND(StuData!$C112&gt;8,StuData!$H112="F"),5,IF(StuData!$C112&lt;9,"",10)))</f>
        <v>10</v>
      </c>
      <c r="O112" s="89" t="str">
        <f>IF(StuData!$F112="","",IF(StuData!$C112&gt;8,5,""))</f>
        <v>5</v>
      </c>
      <c r="P112" s="89" t="str">
        <f>IF(StuData!$C112=9,'School Fees'!$K$6,IF(StuData!$C112=10,'School Fees'!$K$7,IF(StuData!$C112=11,'School Fees'!$K$8,IF(StuData!$C112=12,'School Fees'!$K$9,""))))</f>
        <v>400</v>
      </c>
      <c r="Q112" s="89"/>
      <c r="R112" s="89"/>
      <c r="S112" s="89" t="str">
        <f>IF(SUM(StuData!$K112:$R112)=0,"",SUM(StuData!$K112:$R112))</f>
        <v>565</v>
      </c>
      <c r="T112" s="92"/>
      <c r="U112" s="89"/>
      <c r="V112" s="23"/>
      <c r="W112" s="23"/>
    </row>
    <row r="113" ht="15.75" customHeight="1">
      <c r="A113" s="23"/>
      <c r="B113" s="89" t="str">
        <f t="shared" si="1"/>
        <v>110</v>
      </c>
      <c r="C113" s="89" t="str">
        <f>IF('Student Record'!A111="","",'Student Record'!A111)</f>
        <v>10</v>
      </c>
      <c r="D113" s="89" t="str">
        <f>IF('Student Record'!B111="","",'Student Record'!B111)</f>
        <v>A</v>
      </c>
      <c r="E113" s="89" t="str">
        <f>IF('Student Record'!C111="","",'Student Record'!C111)</f>
        <v>516</v>
      </c>
      <c r="F113" s="90" t="str">
        <f>IF('Student Record'!E111="","",'Student Record'!E111)</f>
        <v>SANTOSH KANWAR</v>
      </c>
      <c r="G113" s="90" t="str">
        <f>IF('Student Record'!G111="","",'Student Record'!G111)</f>
        <v>HANUMAN SINGH</v>
      </c>
      <c r="H113" s="89" t="str">
        <f>IF('Student Record'!I111="","",'Student Record'!I111)</f>
        <v>F</v>
      </c>
      <c r="I113" s="91" t="str">
        <f>IF('Student Record'!J111="","",'Student Record'!J111)</f>
        <v>7/20/2005</v>
      </c>
      <c r="J113" s="89" t="str">
        <f>IF('Student Record'!O111="","",'Student Record'!O111)</f>
        <v>GEN</v>
      </c>
      <c r="K113" s="89" t="str">
        <f>IF(StuData!$F113="","",IF(AND(StuData!$C113&gt;8,StuData!$C113&lt;11,StuData!$J113="GEN"),200,IF(AND(StuData!$C113&gt;=11,StuData!$J113="GEN"),300,IF(AND(StuData!$C113&gt;8,StuData!$C113&lt;11,StuData!$J113&lt;&gt;"GEN"),100,IF(AND(StuData!$C113&gt;=11,StuData!$J113&lt;&gt;"GEN"),150,"")))))</f>
        <v>200</v>
      </c>
      <c r="L113" s="89" t="str">
        <f>IF(StuData!$F113="","",IF(AND(StuData!$C113&gt;8,StuData!$C113&lt;11),50,""))</f>
        <v>50</v>
      </c>
      <c r="M113" s="89" t="str">
        <f>IF(StuData!$F113="","",IF(AND(StuData!$C113&gt;=11,'School Fees'!$L$3="Yes"),100,""))</f>
        <v/>
      </c>
      <c r="N113" s="89" t="str">
        <f>IF(StuData!$F113="","",IF(AND(StuData!$C113&gt;8,StuData!$H113="F"),5,IF(StuData!$C113&lt;9,"",10)))</f>
        <v>5</v>
      </c>
      <c r="O113" s="89" t="str">
        <f>IF(StuData!$F113="","",IF(StuData!$C113&gt;8,5,""))</f>
        <v>5</v>
      </c>
      <c r="P113" s="89" t="str">
        <f>IF(StuData!$C113=9,'School Fees'!$K$6,IF(StuData!$C113=10,'School Fees'!$K$7,IF(StuData!$C113=11,'School Fees'!$K$8,IF(StuData!$C113=12,'School Fees'!$K$9,""))))</f>
        <v>400</v>
      </c>
      <c r="Q113" s="89"/>
      <c r="R113" s="89"/>
      <c r="S113" s="89" t="str">
        <f>IF(SUM(StuData!$K113:$R113)=0,"",SUM(StuData!$K113:$R113))</f>
        <v>660</v>
      </c>
      <c r="T113" s="92"/>
      <c r="U113" s="89"/>
      <c r="V113" s="23"/>
      <c r="W113" s="23"/>
    </row>
    <row r="114" ht="15.75" customHeight="1">
      <c r="A114" s="23"/>
      <c r="B114" s="89" t="str">
        <f t="shared" si="1"/>
        <v>111</v>
      </c>
      <c r="C114" s="89" t="str">
        <f>IF('Student Record'!A112="","",'Student Record'!A112)</f>
        <v>10</v>
      </c>
      <c r="D114" s="89" t="str">
        <f>IF('Student Record'!B112="","",'Student Record'!B112)</f>
        <v>A</v>
      </c>
      <c r="E114" s="89" t="str">
        <f>IF('Student Record'!C112="","",'Student Record'!C112)</f>
        <v>258</v>
      </c>
      <c r="F114" s="90" t="str">
        <f>IF('Student Record'!E112="","",'Student Record'!E112)</f>
        <v>SARDAR SINGH</v>
      </c>
      <c r="G114" s="90" t="str">
        <f>IF('Student Record'!G112="","",'Student Record'!G112)</f>
        <v>BHAWANI SINGH</v>
      </c>
      <c r="H114" s="89" t="str">
        <f>IF('Student Record'!I112="","",'Student Record'!I112)</f>
        <v>M</v>
      </c>
      <c r="I114" s="91" t="str">
        <f>IF('Student Record'!J112="","",'Student Record'!J112)</f>
        <v>7/1/2005</v>
      </c>
      <c r="J114" s="89" t="str">
        <f>IF('Student Record'!O112="","",'Student Record'!O112)</f>
        <v>GEN</v>
      </c>
      <c r="K114" s="89" t="str">
        <f>IF(StuData!$F114="","",IF(AND(StuData!$C114&gt;8,StuData!$C114&lt;11,StuData!$J114="GEN"),200,IF(AND(StuData!$C114&gt;=11,StuData!$J114="GEN"),300,IF(AND(StuData!$C114&gt;8,StuData!$C114&lt;11,StuData!$J114&lt;&gt;"GEN"),100,IF(AND(StuData!$C114&gt;=11,StuData!$J114&lt;&gt;"GEN"),150,"")))))</f>
        <v>200</v>
      </c>
      <c r="L114" s="89" t="str">
        <f>IF(StuData!$F114="","",IF(AND(StuData!$C114&gt;8,StuData!$C114&lt;11),50,""))</f>
        <v>50</v>
      </c>
      <c r="M114" s="89" t="str">
        <f>IF(StuData!$F114="","",IF(AND(StuData!$C114&gt;=11,'School Fees'!$L$3="Yes"),100,""))</f>
        <v/>
      </c>
      <c r="N114" s="89" t="str">
        <f>IF(StuData!$F114="","",IF(AND(StuData!$C114&gt;8,StuData!$H114="F"),5,IF(StuData!$C114&lt;9,"",10)))</f>
        <v>10</v>
      </c>
      <c r="O114" s="89" t="str">
        <f>IF(StuData!$F114="","",IF(StuData!$C114&gt;8,5,""))</f>
        <v>5</v>
      </c>
      <c r="P114" s="89" t="str">
        <f>IF(StuData!$C114=9,'School Fees'!$K$6,IF(StuData!$C114=10,'School Fees'!$K$7,IF(StuData!$C114=11,'School Fees'!$K$8,IF(StuData!$C114=12,'School Fees'!$K$9,""))))</f>
        <v>400</v>
      </c>
      <c r="Q114" s="89"/>
      <c r="R114" s="89"/>
      <c r="S114" s="89" t="str">
        <f>IF(SUM(StuData!$K114:$R114)=0,"",SUM(StuData!$K114:$R114))</f>
        <v>665</v>
      </c>
      <c r="T114" s="92"/>
      <c r="U114" s="89"/>
      <c r="V114" s="23"/>
      <c r="W114" s="23"/>
    </row>
    <row r="115" ht="15.75" customHeight="1">
      <c r="A115" s="23"/>
      <c r="B115" s="89" t="str">
        <f t="shared" si="1"/>
        <v>112</v>
      </c>
      <c r="C115" s="89" t="str">
        <f>IF('Student Record'!A113="","",'Student Record'!A113)</f>
        <v>10</v>
      </c>
      <c r="D115" s="89" t="str">
        <f>IF('Student Record'!B113="","",'Student Record'!B113)</f>
        <v>A</v>
      </c>
      <c r="E115" s="89" t="str">
        <f>IF('Student Record'!C113="","",'Student Record'!C113)</f>
        <v>349</v>
      </c>
      <c r="F115" s="90" t="str">
        <f>IF('Student Record'!E113="","",'Student Record'!E113)</f>
        <v>SHIVPAL</v>
      </c>
      <c r="G115" s="90" t="str">
        <f>IF('Student Record'!G113="","",'Student Record'!G113)</f>
        <v>KISTURA RAM</v>
      </c>
      <c r="H115" s="89" t="str">
        <f>IF('Student Record'!I113="","",'Student Record'!I113)</f>
        <v>M</v>
      </c>
      <c r="I115" s="91" t="str">
        <f>IF('Student Record'!J113="","",'Student Record'!J113)</f>
        <v>1/1/2002</v>
      </c>
      <c r="J115" s="89" t="str">
        <f>IF('Student Record'!O113="","",'Student Record'!O113)</f>
        <v>SC</v>
      </c>
      <c r="K115" s="89" t="str">
        <f>IF(StuData!$F115="","",IF(AND(StuData!$C115&gt;8,StuData!$C115&lt;11,StuData!$J115="GEN"),200,IF(AND(StuData!$C115&gt;=11,StuData!$J115="GEN"),300,IF(AND(StuData!$C115&gt;8,StuData!$C115&lt;11,StuData!$J115&lt;&gt;"GEN"),100,IF(AND(StuData!$C115&gt;=11,StuData!$J115&lt;&gt;"GEN"),150,"")))))</f>
        <v>100</v>
      </c>
      <c r="L115" s="89" t="str">
        <f>IF(StuData!$F115="","",IF(AND(StuData!$C115&gt;8,StuData!$C115&lt;11),50,""))</f>
        <v>50</v>
      </c>
      <c r="M115" s="89" t="str">
        <f>IF(StuData!$F115="","",IF(AND(StuData!$C115&gt;=11,'School Fees'!$L$3="Yes"),100,""))</f>
        <v/>
      </c>
      <c r="N115" s="89" t="str">
        <f>IF(StuData!$F115="","",IF(AND(StuData!$C115&gt;8,StuData!$H115="F"),5,IF(StuData!$C115&lt;9,"",10)))</f>
        <v>10</v>
      </c>
      <c r="O115" s="89" t="str">
        <f>IF(StuData!$F115="","",IF(StuData!$C115&gt;8,5,""))</f>
        <v>5</v>
      </c>
      <c r="P115" s="89" t="str">
        <f>IF(StuData!$C115=9,'School Fees'!$K$6,IF(StuData!$C115=10,'School Fees'!$K$7,IF(StuData!$C115=11,'School Fees'!$K$8,IF(StuData!$C115=12,'School Fees'!$K$9,""))))</f>
        <v>400</v>
      </c>
      <c r="Q115" s="89"/>
      <c r="R115" s="89"/>
      <c r="S115" s="89" t="str">
        <f>IF(SUM(StuData!$K115:$R115)=0,"",SUM(StuData!$K115:$R115))</f>
        <v>565</v>
      </c>
      <c r="T115" s="92"/>
      <c r="U115" s="89"/>
      <c r="V115" s="23"/>
      <c r="W115" s="23"/>
    </row>
    <row r="116" ht="15.75" customHeight="1">
      <c r="A116" s="23"/>
      <c r="B116" s="89" t="str">
        <f t="shared" si="1"/>
        <v>113</v>
      </c>
      <c r="C116" s="89" t="str">
        <f>IF('Student Record'!A114="","",'Student Record'!A114)</f>
        <v>10</v>
      </c>
      <c r="D116" s="89" t="str">
        <f>IF('Student Record'!B114="","",'Student Record'!B114)</f>
        <v>A</v>
      </c>
      <c r="E116" s="89" t="str">
        <f>IF('Student Record'!C114="","",'Student Record'!C114)</f>
        <v>371</v>
      </c>
      <c r="F116" s="90" t="str">
        <f>IF('Student Record'!E114="","",'Student Record'!E114)</f>
        <v>SHYAM KUMAR</v>
      </c>
      <c r="G116" s="90" t="str">
        <f>IF('Student Record'!G114="","",'Student Record'!G114)</f>
        <v>GOGA RAM</v>
      </c>
      <c r="H116" s="89" t="str">
        <f>IF('Student Record'!I114="","",'Student Record'!I114)</f>
        <v>M</v>
      </c>
      <c r="I116" s="91" t="str">
        <f>IF('Student Record'!J114="","",'Student Record'!J114)</f>
        <v>10/15/2005</v>
      </c>
      <c r="J116" s="89" t="str">
        <f>IF('Student Record'!O114="","",'Student Record'!O114)</f>
        <v>SC</v>
      </c>
      <c r="K116" s="89" t="str">
        <f>IF(StuData!$F116="","",IF(AND(StuData!$C116&gt;8,StuData!$C116&lt;11,StuData!$J116="GEN"),200,IF(AND(StuData!$C116&gt;=11,StuData!$J116="GEN"),300,IF(AND(StuData!$C116&gt;8,StuData!$C116&lt;11,StuData!$J116&lt;&gt;"GEN"),100,IF(AND(StuData!$C116&gt;=11,StuData!$J116&lt;&gt;"GEN"),150,"")))))</f>
        <v>100</v>
      </c>
      <c r="L116" s="89" t="str">
        <f>IF(StuData!$F116="","",IF(AND(StuData!$C116&gt;8,StuData!$C116&lt;11),50,""))</f>
        <v>50</v>
      </c>
      <c r="M116" s="89" t="str">
        <f>IF(StuData!$F116="","",IF(AND(StuData!$C116&gt;=11,'School Fees'!$L$3="Yes"),100,""))</f>
        <v/>
      </c>
      <c r="N116" s="89" t="str">
        <f>IF(StuData!$F116="","",IF(AND(StuData!$C116&gt;8,StuData!$H116="F"),5,IF(StuData!$C116&lt;9,"",10)))</f>
        <v>10</v>
      </c>
      <c r="O116" s="89" t="str">
        <f>IF(StuData!$F116="","",IF(StuData!$C116&gt;8,5,""))</f>
        <v>5</v>
      </c>
      <c r="P116" s="89" t="str">
        <f>IF(StuData!$C116=9,'School Fees'!$K$6,IF(StuData!$C116=10,'School Fees'!$K$7,IF(StuData!$C116=11,'School Fees'!$K$8,IF(StuData!$C116=12,'School Fees'!$K$9,""))))</f>
        <v>400</v>
      </c>
      <c r="Q116" s="89"/>
      <c r="R116" s="89"/>
      <c r="S116" s="89" t="str">
        <f>IF(SUM(StuData!$K116:$R116)=0,"",SUM(StuData!$K116:$R116))</f>
        <v>565</v>
      </c>
      <c r="T116" s="92"/>
      <c r="U116" s="89"/>
      <c r="V116" s="23"/>
      <c r="W116" s="23"/>
    </row>
    <row r="117" ht="15.75" customHeight="1">
      <c r="A117" s="23"/>
      <c r="B117" s="89" t="str">
        <f t="shared" si="1"/>
        <v>114</v>
      </c>
      <c r="C117" s="89" t="str">
        <f>IF('Student Record'!A115="","",'Student Record'!A115)</f>
        <v>10</v>
      </c>
      <c r="D117" s="89" t="str">
        <f>IF('Student Record'!B115="","",'Student Record'!B115)</f>
        <v>A</v>
      </c>
      <c r="E117" s="89" t="str">
        <f>IF('Student Record'!C115="","",'Student Record'!C115)</f>
        <v>365</v>
      </c>
      <c r="F117" s="90" t="str">
        <f>IF('Student Record'!E115="","",'Student Record'!E115)</f>
        <v>SHYAM SINGH RATHORE</v>
      </c>
      <c r="G117" s="90" t="str">
        <f>IF('Student Record'!G115="","",'Student Record'!G115)</f>
        <v>KARAN SINGH RATHORE</v>
      </c>
      <c r="H117" s="89" t="str">
        <f>IF('Student Record'!I115="","",'Student Record'!I115)</f>
        <v>M</v>
      </c>
      <c r="I117" s="91" t="str">
        <f>IF('Student Record'!J115="","",'Student Record'!J115)</f>
        <v>6/1/2006</v>
      </c>
      <c r="J117" s="89" t="str">
        <f>IF('Student Record'!O115="","",'Student Record'!O115)</f>
        <v>GEN</v>
      </c>
      <c r="K117" s="89" t="str">
        <f>IF(StuData!$F117="","",IF(AND(StuData!$C117&gt;8,StuData!$C117&lt;11,StuData!$J117="GEN"),200,IF(AND(StuData!$C117&gt;=11,StuData!$J117="GEN"),300,IF(AND(StuData!$C117&gt;8,StuData!$C117&lt;11,StuData!$J117&lt;&gt;"GEN"),100,IF(AND(StuData!$C117&gt;=11,StuData!$J117&lt;&gt;"GEN"),150,"")))))</f>
        <v>200</v>
      </c>
      <c r="L117" s="89" t="str">
        <f>IF(StuData!$F117="","",IF(AND(StuData!$C117&gt;8,StuData!$C117&lt;11),50,""))</f>
        <v>50</v>
      </c>
      <c r="M117" s="89" t="str">
        <f>IF(StuData!$F117="","",IF(AND(StuData!$C117&gt;=11,'School Fees'!$L$3="Yes"),100,""))</f>
        <v/>
      </c>
      <c r="N117" s="89" t="str">
        <f>IF(StuData!$F117="","",IF(AND(StuData!$C117&gt;8,StuData!$H117="F"),5,IF(StuData!$C117&lt;9,"",10)))</f>
        <v>10</v>
      </c>
      <c r="O117" s="89" t="str">
        <f>IF(StuData!$F117="","",IF(StuData!$C117&gt;8,5,""))</f>
        <v>5</v>
      </c>
      <c r="P117" s="89" t="str">
        <f>IF(StuData!$C117=9,'School Fees'!$K$6,IF(StuData!$C117=10,'School Fees'!$K$7,IF(StuData!$C117=11,'School Fees'!$K$8,IF(StuData!$C117=12,'School Fees'!$K$9,""))))</f>
        <v>400</v>
      </c>
      <c r="Q117" s="89"/>
      <c r="R117" s="89"/>
      <c r="S117" s="89" t="str">
        <f>IF(SUM(StuData!$K117:$R117)=0,"",SUM(StuData!$K117:$R117))</f>
        <v>665</v>
      </c>
      <c r="T117" s="92"/>
      <c r="U117" s="89"/>
      <c r="V117" s="23"/>
      <c r="W117" s="23"/>
    </row>
    <row r="118" ht="15.75" customHeight="1">
      <c r="A118" s="23"/>
      <c r="B118" s="89" t="str">
        <f t="shared" si="1"/>
        <v>115</v>
      </c>
      <c r="C118" s="89" t="str">
        <f>IF('Student Record'!A116="","",'Student Record'!A116)</f>
        <v>10</v>
      </c>
      <c r="D118" s="89" t="str">
        <f>IF('Student Record'!B116="","",'Student Record'!B116)</f>
        <v>A</v>
      </c>
      <c r="E118" s="89" t="str">
        <f>IF('Student Record'!C116="","",'Student Record'!C116)</f>
        <v>378</v>
      </c>
      <c r="F118" s="90" t="str">
        <f>IF('Student Record'!E116="","",'Student Record'!E116)</f>
        <v>TANU RATHORE</v>
      </c>
      <c r="G118" s="90" t="str">
        <f>IF('Student Record'!G116="","",'Student Record'!G116)</f>
        <v>NATHU SINGH</v>
      </c>
      <c r="H118" s="89" t="str">
        <f>IF('Student Record'!I116="","",'Student Record'!I116)</f>
        <v>F</v>
      </c>
      <c r="I118" s="91" t="str">
        <f>IF('Student Record'!J116="","",'Student Record'!J116)</f>
        <v>7/9/2007</v>
      </c>
      <c r="J118" s="89" t="str">
        <f>IF('Student Record'!O116="","",'Student Record'!O116)</f>
        <v>GEN</v>
      </c>
      <c r="K118" s="89" t="str">
        <f>IF(StuData!$F118="","",IF(AND(StuData!$C118&gt;8,StuData!$C118&lt;11,StuData!$J118="GEN"),200,IF(AND(StuData!$C118&gt;=11,StuData!$J118="GEN"),300,IF(AND(StuData!$C118&gt;8,StuData!$C118&lt;11,StuData!$J118&lt;&gt;"GEN"),100,IF(AND(StuData!$C118&gt;=11,StuData!$J118&lt;&gt;"GEN"),150,"")))))</f>
        <v>200</v>
      </c>
      <c r="L118" s="89" t="str">
        <f>IF(StuData!$F118="","",IF(AND(StuData!$C118&gt;8,StuData!$C118&lt;11),50,""))</f>
        <v>50</v>
      </c>
      <c r="M118" s="89" t="str">
        <f>IF(StuData!$F118="","",IF(AND(StuData!$C118&gt;=11,'School Fees'!$L$3="Yes"),100,""))</f>
        <v/>
      </c>
      <c r="N118" s="89" t="str">
        <f>IF(StuData!$F118="","",IF(AND(StuData!$C118&gt;8,StuData!$H118="F"),5,IF(StuData!$C118&lt;9,"",10)))</f>
        <v>5</v>
      </c>
      <c r="O118" s="89" t="str">
        <f>IF(StuData!$F118="","",IF(StuData!$C118&gt;8,5,""))</f>
        <v>5</v>
      </c>
      <c r="P118" s="89" t="str">
        <f>IF(StuData!$C118=9,'School Fees'!$K$6,IF(StuData!$C118=10,'School Fees'!$K$7,IF(StuData!$C118=11,'School Fees'!$K$8,IF(StuData!$C118=12,'School Fees'!$K$9,""))))</f>
        <v>400</v>
      </c>
      <c r="Q118" s="89"/>
      <c r="R118" s="89"/>
      <c r="S118" s="89" t="str">
        <f>IF(SUM(StuData!$K118:$R118)=0,"",SUM(StuData!$K118:$R118))</f>
        <v>660</v>
      </c>
      <c r="T118" s="92"/>
      <c r="U118" s="89"/>
      <c r="V118" s="23"/>
      <c r="W118" s="23"/>
    </row>
    <row r="119" ht="15.75" customHeight="1">
      <c r="A119" s="23"/>
      <c r="B119" s="89" t="str">
        <f t="shared" si="1"/>
        <v>116</v>
      </c>
      <c r="C119" s="89" t="str">
        <f>IF('Student Record'!A117="","",'Student Record'!A117)</f>
        <v>12</v>
      </c>
      <c r="D119" s="89" t="str">
        <f>IF('Student Record'!B117="","",'Student Record'!B117)</f>
        <v>A</v>
      </c>
      <c r="E119" s="89" t="str">
        <f>IF('Student Record'!C117="","",'Student Record'!C117)</f>
        <v>544</v>
      </c>
      <c r="F119" s="90" t="str">
        <f>IF('Student Record'!E117="","",'Student Record'!E117)</f>
        <v>Dhruvapratap Singh</v>
      </c>
      <c r="G119" s="90" t="str">
        <f>IF('Student Record'!G117="","",'Student Record'!G117)</f>
        <v>Naveen Singh</v>
      </c>
      <c r="H119" s="89" t="str">
        <f>IF('Student Record'!I117="","",'Student Record'!I117)</f>
        <v>M</v>
      </c>
      <c r="I119" s="91" t="str">
        <f>IF('Student Record'!J117="","",'Student Record'!J117)</f>
        <v>8/19/2004</v>
      </c>
      <c r="J119" s="89" t="str">
        <f>IF('Student Record'!O117="","",'Student Record'!O117)</f>
        <v>GEN</v>
      </c>
      <c r="K119" s="89" t="str">
        <f>IF(StuData!$F119="","",IF(AND(StuData!$C119&gt;8,StuData!$C119&lt;11,StuData!$J119="GEN"),200,IF(AND(StuData!$C119&gt;=11,StuData!$J119="GEN"),300,IF(AND(StuData!$C119&gt;8,StuData!$C119&lt;11,StuData!$J119&lt;&gt;"GEN"),100,IF(AND(StuData!$C119&gt;=11,StuData!$J119&lt;&gt;"GEN"),150,"")))))</f>
        <v>300</v>
      </c>
      <c r="L119" s="89" t="str">
        <f>IF(StuData!$F119="","",IF(AND(StuData!$C119&gt;8,StuData!$C119&lt;11),50,""))</f>
        <v/>
      </c>
      <c r="M119" s="89" t="str">
        <f>IF(StuData!$F119="","",IF(AND(StuData!$C119&gt;=11,'School Fees'!$L$3="Yes"),100,""))</f>
        <v>100</v>
      </c>
      <c r="N119" s="89" t="str">
        <f>IF(StuData!$F119="","",IF(AND(StuData!$C119&gt;8,StuData!$H119="F"),5,IF(StuData!$C119&lt;9,"",10)))</f>
        <v>10</v>
      </c>
      <c r="O119" s="89" t="str">
        <f>IF(StuData!$F119="","",IF(StuData!$C119&gt;8,5,""))</f>
        <v>5</v>
      </c>
      <c r="P119" s="89" t="str">
        <f>IF(StuData!$C119=9,'School Fees'!$K$6,IF(StuData!$C119=10,'School Fees'!$K$7,IF(StuData!$C119=11,'School Fees'!$K$8,IF(StuData!$C119=12,'School Fees'!$K$9,""))))</f>
        <v>400</v>
      </c>
      <c r="Q119" s="89"/>
      <c r="R119" s="89"/>
      <c r="S119" s="89" t="str">
        <f>IF(SUM(StuData!$K119:$R119)=0,"",SUM(StuData!$K119:$R119))</f>
        <v>815</v>
      </c>
      <c r="T119" s="92"/>
      <c r="U119" s="89"/>
      <c r="V119" s="23"/>
      <c r="W119" s="23"/>
    </row>
    <row r="120" ht="15.75" customHeight="1">
      <c r="A120" s="23"/>
      <c r="B120" s="89" t="str">
        <f t="shared" si="1"/>
        <v>117</v>
      </c>
      <c r="C120" s="89" t="str">
        <f>IF('Student Record'!A118="","",'Student Record'!A118)</f>
        <v>12</v>
      </c>
      <c r="D120" s="89" t="str">
        <f>IF('Student Record'!B118="","",'Student Record'!B118)</f>
        <v>A</v>
      </c>
      <c r="E120" s="89" t="str">
        <f>IF('Student Record'!C118="","",'Student Record'!C118)</f>
        <v>339</v>
      </c>
      <c r="F120" s="90" t="str">
        <f>IF('Student Record'!E118="","",'Student Record'!E118)</f>
        <v>DIVYA SHARMA</v>
      </c>
      <c r="G120" s="90" t="str">
        <f>IF('Student Record'!G118="","",'Student Record'!G118)</f>
        <v>LALIT SHARMA</v>
      </c>
      <c r="H120" s="89" t="str">
        <f>IF('Student Record'!I118="","",'Student Record'!I118)</f>
        <v>F</v>
      </c>
      <c r="I120" s="91" t="str">
        <f>IF('Student Record'!J118="","",'Student Record'!J118)</f>
        <v>2/26/2005</v>
      </c>
      <c r="J120" s="89" t="str">
        <f>IF('Student Record'!O118="","",'Student Record'!O118)</f>
        <v>OBC</v>
      </c>
      <c r="K120" s="89" t="str">
        <f>IF(StuData!$F120="","",IF(AND(StuData!$C120&gt;8,StuData!$C120&lt;11,StuData!$J120="GEN"),200,IF(AND(StuData!$C120&gt;=11,StuData!$J120="GEN"),300,IF(AND(StuData!$C120&gt;8,StuData!$C120&lt;11,StuData!$J120&lt;&gt;"GEN"),100,IF(AND(StuData!$C120&gt;=11,StuData!$J120&lt;&gt;"GEN"),150,"")))))</f>
        <v>150</v>
      </c>
      <c r="L120" s="89" t="str">
        <f>IF(StuData!$F120="","",IF(AND(StuData!$C120&gt;8,StuData!$C120&lt;11),50,""))</f>
        <v/>
      </c>
      <c r="M120" s="89" t="str">
        <f>IF(StuData!$F120="","",IF(AND(StuData!$C120&gt;=11,'School Fees'!$L$3="Yes"),100,""))</f>
        <v>100</v>
      </c>
      <c r="N120" s="89" t="str">
        <f>IF(StuData!$F120="","",IF(AND(StuData!$C120&gt;8,StuData!$H120="F"),5,IF(StuData!$C120&lt;9,"",10)))</f>
        <v>5</v>
      </c>
      <c r="O120" s="89" t="str">
        <f>IF(StuData!$F120="","",IF(StuData!$C120&gt;8,5,""))</f>
        <v>5</v>
      </c>
      <c r="P120" s="89" t="str">
        <f>IF(StuData!$C120=9,'School Fees'!$K$6,IF(StuData!$C120=10,'School Fees'!$K$7,IF(StuData!$C120=11,'School Fees'!$K$8,IF(StuData!$C120=12,'School Fees'!$K$9,""))))</f>
        <v>400</v>
      </c>
      <c r="Q120" s="89"/>
      <c r="R120" s="89"/>
      <c r="S120" s="89" t="str">
        <f>IF(SUM(StuData!$K120:$R120)=0,"",SUM(StuData!$K120:$R120))</f>
        <v>660</v>
      </c>
      <c r="T120" s="92"/>
      <c r="U120" s="89"/>
      <c r="V120" s="23"/>
      <c r="W120" s="23"/>
    </row>
    <row r="121" ht="15.75" customHeight="1">
      <c r="A121" s="23"/>
      <c r="B121" s="89" t="str">
        <f t="shared" si="1"/>
        <v>118</v>
      </c>
      <c r="C121" s="89" t="str">
        <f>IF('Student Record'!A119="","",'Student Record'!A119)</f>
        <v>12</v>
      </c>
      <c r="D121" s="89" t="str">
        <f>IF('Student Record'!B119="","",'Student Record'!B119)</f>
        <v>A</v>
      </c>
      <c r="E121" s="89" t="str">
        <f>IF('Student Record'!C119="","",'Student Record'!C119)</f>
        <v>519</v>
      </c>
      <c r="F121" s="90" t="str">
        <f>IF('Student Record'!E119="","",'Student Record'!E119)</f>
        <v>JITENDRA SINGH</v>
      </c>
      <c r="G121" s="90" t="str">
        <f>IF('Student Record'!G119="","",'Student Record'!G119)</f>
        <v>BAJRANG SINGH</v>
      </c>
      <c r="H121" s="89" t="str">
        <f>IF('Student Record'!I119="","",'Student Record'!I119)</f>
        <v>M</v>
      </c>
      <c r="I121" s="91" t="str">
        <f>IF('Student Record'!J119="","",'Student Record'!J119)</f>
        <v>8/21/2003</v>
      </c>
      <c r="J121" s="89" t="str">
        <f>IF('Student Record'!O119="","",'Student Record'!O119)</f>
        <v>GEN</v>
      </c>
      <c r="K121" s="89" t="str">
        <f>IF(StuData!$F121="","",IF(AND(StuData!$C121&gt;8,StuData!$C121&lt;11,StuData!$J121="GEN"),200,IF(AND(StuData!$C121&gt;=11,StuData!$J121="GEN"),300,IF(AND(StuData!$C121&gt;8,StuData!$C121&lt;11,StuData!$J121&lt;&gt;"GEN"),100,IF(AND(StuData!$C121&gt;=11,StuData!$J121&lt;&gt;"GEN"),150,"")))))</f>
        <v>300</v>
      </c>
      <c r="L121" s="89" t="str">
        <f>IF(StuData!$F121="","",IF(AND(StuData!$C121&gt;8,StuData!$C121&lt;11),50,""))</f>
        <v/>
      </c>
      <c r="M121" s="89" t="str">
        <f>IF(StuData!$F121="","",IF(AND(StuData!$C121&gt;=11,'School Fees'!$L$3="Yes"),100,""))</f>
        <v>100</v>
      </c>
      <c r="N121" s="89" t="str">
        <f>IF(StuData!$F121="","",IF(AND(StuData!$C121&gt;8,StuData!$H121="F"),5,IF(StuData!$C121&lt;9,"",10)))</f>
        <v>10</v>
      </c>
      <c r="O121" s="89" t="str">
        <f>IF(StuData!$F121="","",IF(StuData!$C121&gt;8,5,""))</f>
        <v>5</v>
      </c>
      <c r="P121" s="89" t="str">
        <f>IF(StuData!$C121=9,'School Fees'!$K$6,IF(StuData!$C121=10,'School Fees'!$K$7,IF(StuData!$C121=11,'School Fees'!$K$8,IF(StuData!$C121=12,'School Fees'!$K$9,""))))</f>
        <v>400</v>
      </c>
      <c r="Q121" s="89"/>
      <c r="R121" s="89"/>
      <c r="S121" s="89" t="str">
        <f>IF(SUM(StuData!$K121:$R121)=0,"",SUM(StuData!$K121:$R121))</f>
        <v>815</v>
      </c>
      <c r="T121" s="92"/>
      <c r="U121" s="89"/>
      <c r="V121" s="23"/>
      <c r="W121" s="23"/>
    </row>
    <row r="122" ht="15.75" customHeight="1">
      <c r="A122" s="23"/>
      <c r="B122" s="89" t="str">
        <f t="shared" si="1"/>
        <v>119</v>
      </c>
      <c r="C122" s="89" t="str">
        <f>IF('Student Record'!A120="","",'Student Record'!A120)</f>
        <v>12</v>
      </c>
      <c r="D122" s="89" t="str">
        <f>IF('Student Record'!B120="","",'Student Record'!B120)</f>
        <v>A</v>
      </c>
      <c r="E122" s="89" t="str">
        <f>IF('Student Record'!C120="","",'Student Record'!C120)</f>
        <v>542</v>
      </c>
      <c r="F122" s="90" t="str">
        <f>IF('Student Record'!E120="","",'Student Record'!E120)</f>
        <v>Kailash Kumawat</v>
      </c>
      <c r="G122" s="90" t="str">
        <f>IF('Student Record'!G120="","",'Student Record'!G120)</f>
        <v>Gopal Lal Kumawat</v>
      </c>
      <c r="H122" s="89" t="str">
        <f>IF('Student Record'!I120="","",'Student Record'!I120)</f>
        <v>M</v>
      </c>
      <c r="I122" s="91" t="str">
        <f>IF('Student Record'!J120="","",'Student Record'!J120)</f>
        <v>1/24/2003</v>
      </c>
      <c r="J122" s="89" t="str">
        <f>IF('Student Record'!O120="","",'Student Record'!O120)</f>
        <v>OBC</v>
      </c>
      <c r="K122" s="89" t="str">
        <f>IF(StuData!$F122="","",IF(AND(StuData!$C122&gt;8,StuData!$C122&lt;11,StuData!$J122="GEN"),200,IF(AND(StuData!$C122&gt;=11,StuData!$J122="GEN"),300,IF(AND(StuData!$C122&gt;8,StuData!$C122&lt;11,StuData!$J122&lt;&gt;"GEN"),100,IF(AND(StuData!$C122&gt;=11,StuData!$J122&lt;&gt;"GEN"),150,"")))))</f>
        <v>150</v>
      </c>
      <c r="L122" s="89" t="str">
        <f>IF(StuData!$F122="","",IF(AND(StuData!$C122&gt;8,StuData!$C122&lt;11),50,""))</f>
        <v/>
      </c>
      <c r="M122" s="89" t="str">
        <f>IF(StuData!$F122="","",IF(AND(StuData!$C122&gt;=11,'School Fees'!$L$3="Yes"),100,""))</f>
        <v>100</v>
      </c>
      <c r="N122" s="89" t="str">
        <f>IF(StuData!$F122="","",IF(AND(StuData!$C122&gt;8,StuData!$H122="F"),5,IF(StuData!$C122&lt;9,"",10)))</f>
        <v>10</v>
      </c>
      <c r="O122" s="89" t="str">
        <f>IF(StuData!$F122="","",IF(StuData!$C122&gt;8,5,""))</f>
        <v>5</v>
      </c>
      <c r="P122" s="89" t="str">
        <f>IF(StuData!$C122=9,'School Fees'!$K$6,IF(StuData!$C122=10,'School Fees'!$K$7,IF(StuData!$C122=11,'School Fees'!$K$8,IF(StuData!$C122=12,'School Fees'!$K$9,""))))</f>
        <v>400</v>
      </c>
      <c r="Q122" s="89"/>
      <c r="R122" s="89"/>
      <c r="S122" s="89" t="str">
        <f>IF(SUM(StuData!$K122:$R122)=0,"",SUM(StuData!$K122:$R122))</f>
        <v>665</v>
      </c>
      <c r="T122" s="92"/>
      <c r="U122" s="89"/>
      <c r="V122" s="23"/>
      <c r="W122" s="23"/>
    </row>
    <row r="123" ht="15.75" customHeight="1">
      <c r="A123" s="23"/>
      <c r="B123" s="89" t="str">
        <f t="shared" si="1"/>
        <v>120</v>
      </c>
      <c r="C123" s="89" t="str">
        <f>IF('Student Record'!A121="","",'Student Record'!A121)</f>
        <v>12</v>
      </c>
      <c r="D123" s="89" t="str">
        <f>IF('Student Record'!B121="","",'Student Record'!B121)</f>
        <v>A</v>
      </c>
      <c r="E123" s="89" t="str">
        <f>IF('Student Record'!C121="","",'Student Record'!C121)</f>
        <v>293</v>
      </c>
      <c r="F123" s="90" t="str">
        <f>IF('Student Record'!E121="","",'Student Record'!E121)</f>
        <v>KIRAN MEGHWAL</v>
      </c>
      <c r="G123" s="90" t="str">
        <f>IF('Student Record'!G121="","",'Student Record'!G121)</f>
        <v>BABU LAL</v>
      </c>
      <c r="H123" s="89" t="str">
        <f>IF('Student Record'!I121="","",'Student Record'!I121)</f>
        <v>F</v>
      </c>
      <c r="I123" s="91" t="str">
        <f>IF('Student Record'!J121="","",'Student Record'!J121)</f>
        <v>6/15/2004</v>
      </c>
      <c r="J123" s="89" t="str">
        <f>IF('Student Record'!O121="","",'Student Record'!O121)</f>
        <v>SC</v>
      </c>
      <c r="K123" s="89" t="str">
        <f>IF(StuData!$F123="","",IF(AND(StuData!$C123&gt;8,StuData!$C123&lt;11,StuData!$J123="GEN"),200,IF(AND(StuData!$C123&gt;=11,StuData!$J123="GEN"),300,IF(AND(StuData!$C123&gt;8,StuData!$C123&lt;11,StuData!$J123&lt;&gt;"GEN"),100,IF(AND(StuData!$C123&gt;=11,StuData!$J123&lt;&gt;"GEN"),150,"")))))</f>
        <v>150</v>
      </c>
      <c r="L123" s="89" t="str">
        <f>IF(StuData!$F123="","",IF(AND(StuData!$C123&gt;8,StuData!$C123&lt;11),50,""))</f>
        <v/>
      </c>
      <c r="M123" s="89" t="str">
        <f>IF(StuData!$F123="","",IF(AND(StuData!$C123&gt;=11,'School Fees'!$L$3="Yes"),100,""))</f>
        <v>100</v>
      </c>
      <c r="N123" s="89" t="str">
        <f>IF(StuData!$F123="","",IF(AND(StuData!$C123&gt;8,StuData!$H123="F"),5,IF(StuData!$C123&lt;9,"",10)))</f>
        <v>5</v>
      </c>
      <c r="O123" s="89" t="str">
        <f>IF(StuData!$F123="","",IF(StuData!$C123&gt;8,5,""))</f>
        <v>5</v>
      </c>
      <c r="P123" s="89" t="str">
        <f>IF(StuData!$C123=9,'School Fees'!$K$6,IF(StuData!$C123=10,'School Fees'!$K$7,IF(StuData!$C123=11,'School Fees'!$K$8,IF(StuData!$C123=12,'School Fees'!$K$9,""))))</f>
        <v>400</v>
      </c>
      <c r="Q123" s="89"/>
      <c r="R123" s="89"/>
      <c r="S123" s="89" t="str">
        <f>IF(SUM(StuData!$K123:$R123)=0,"",SUM(StuData!$K123:$R123))</f>
        <v>660</v>
      </c>
      <c r="T123" s="92"/>
      <c r="U123" s="89"/>
      <c r="V123" s="23"/>
      <c r="W123" s="23"/>
    </row>
    <row r="124" ht="15.75" customHeight="1">
      <c r="A124" s="23"/>
      <c r="B124" s="89" t="str">
        <f t="shared" si="1"/>
        <v>121</v>
      </c>
      <c r="C124" s="89" t="str">
        <f>IF('Student Record'!A122="","",'Student Record'!A122)</f>
        <v>12</v>
      </c>
      <c r="D124" s="89" t="str">
        <f>IF('Student Record'!B122="","",'Student Record'!B122)</f>
        <v>A</v>
      </c>
      <c r="E124" s="89" t="str">
        <f>IF('Student Record'!C122="","",'Student Record'!C122)</f>
        <v>376</v>
      </c>
      <c r="F124" s="90" t="str">
        <f>IF('Student Record'!E122="","",'Student Record'!E122)</f>
        <v>KOMAL KANWAR</v>
      </c>
      <c r="G124" s="90" t="str">
        <f>IF('Student Record'!G122="","",'Student Record'!G122)</f>
        <v>GOPAL SINGH</v>
      </c>
      <c r="H124" s="89" t="str">
        <f>IF('Student Record'!I122="","",'Student Record'!I122)</f>
        <v>F</v>
      </c>
      <c r="I124" s="91" t="str">
        <f>IF('Student Record'!J122="","",'Student Record'!J122)</f>
        <v>10/16/2006</v>
      </c>
      <c r="J124" s="89" t="str">
        <f>IF('Student Record'!O122="","",'Student Record'!O122)</f>
        <v>GEN</v>
      </c>
      <c r="K124" s="89" t="str">
        <f>IF(StuData!$F124="","",IF(AND(StuData!$C124&gt;8,StuData!$C124&lt;11,StuData!$J124="GEN"),200,IF(AND(StuData!$C124&gt;=11,StuData!$J124="GEN"),300,IF(AND(StuData!$C124&gt;8,StuData!$C124&lt;11,StuData!$J124&lt;&gt;"GEN"),100,IF(AND(StuData!$C124&gt;=11,StuData!$J124&lt;&gt;"GEN"),150,"")))))</f>
        <v>300</v>
      </c>
      <c r="L124" s="89" t="str">
        <f>IF(StuData!$F124="","",IF(AND(StuData!$C124&gt;8,StuData!$C124&lt;11),50,""))</f>
        <v/>
      </c>
      <c r="M124" s="89" t="str">
        <f>IF(StuData!$F124="","",IF(AND(StuData!$C124&gt;=11,'School Fees'!$L$3="Yes"),100,""))</f>
        <v>100</v>
      </c>
      <c r="N124" s="89" t="str">
        <f>IF(StuData!$F124="","",IF(AND(StuData!$C124&gt;8,StuData!$H124="F"),5,IF(StuData!$C124&lt;9,"",10)))</f>
        <v>5</v>
      </c>
      <c r="O124" s="89" t="str">
        <f>IF(StuData!$F124="","",IF(StuData!$C124&gt;8,5,""))</f>
        <v>5</v>
      </c>
      <c r="P124" s="89" t="str">
        <f>IF(StuData!$C124=9,'School Fees'!$K$6,IF(StuData!$C124=10,'School Fees'!$K$7,IF(StuData!$C124=11,'School Fees'!$K$8,IF(StuData!$C124=12,'School Fees'!$K$9,""))))</f>
        <v>400</v>
      </c>
      <c r="Q124" s="89"/>
      <c r="R124" s="89"/>
      <c r="S124" s="89" t="str">
        <f>IF(SUM(StuData!$K124:$R124)=0,"",SUM(StuData!$K124:$R124))</f>
        <v>810</v>
      </c>
      <c r="T124" s="92"/>
      <c r="U124" s="89"/>
      <c r="V124" s="23"/>
      <c r="W124" s="23"/>
    </row>
    <row r="125" ht="15.75" customHeight="1">
      <c r="A125" s="23"/>
      <c r="B125" s="89" t="str">
        <f t="shared" si="1"/>
        <v>122</v>
      </c>
      <c r="C125" s="89" t="str">
        <f>IF('Student Record'!A123="","",'Student Record'!A123)</f>
        <v>12</v>
      </c>
      <c r="D125" s="89" t="str">
        <f>IF('Student Record'!B123="","",'Student Record'!B123)</f>
        <v>A</v>
      </c>
      <c r="E125" s="89" t="str">
        <f>IF('Student Record'!C123="","",'Student Record'!C123)</f>
        <v>152</v>
      </c>
      <c r="F125" s="90" t="str">
        <f>IF('Student Record'!E123="","",'Student Record'!E123)</f>
        <v>LALITA KANWAR</v>
      </c>
      <c r="G125" s="90" t="str">
        <f>IF('Student Record'!G123="","",'Student Record'!G123)</f>
        <v>BAJRANG SINGH</v>
      </c>
      <c r="H125" s="89" t="str">
        <f>IF('Student Record'!I123="","",'Student Record'!I123)</f>
        <v>F</v>
      </c>
      <c r="I125" s="91" t="str">
        <f>IF('Student Record'!J123="","",'Student Record'!J123)</f>
        <v>7/7/2004</v>
      </c>
      <c r="J125" s="89" t="str">
        <f>IF('Student Record'!O123="","",'Student Record'!O123)</f>
        <v>OBC</v>
      </c>
      <c r="K125" s="89" t="str">
        <f>IF(StuData!$F125="","",IF(AND(StuData!$C125&gt;8,StuData!$C125&lt;11,StuData!$J125="GEN"),200,IF(AND(StuData!$C125&gt;=11,StuData!$J125="GEN"),300,IF(AND(StuData!$C125&gt;8,StuData!$C125&lt;11,StuData!$J125&lt;&gt;"GEN"),100,IF(AND(StuData!$C125&gt;=11,StuData!$J125&lt;&gt;"GEN"),150,"")))))</f>
        <v>150</v>
      </c>
      <c r="L125" s="89" t="str">
        <f>IF(StuData!$F125="","",IF(AND(StuData!$C125&gt;8,StuData!$C125&lt;11),50,""))</f>
        <v/>
      </c>
      <c r="M125" s="89" t="str">
        <f>IF(StuData!$F125="","",IF(AND(StuData!$C125&gt;=11,'School Fees'!$L$3="Yes"),100,""))</f>
        <v>100</v>
      </c>
      <c r="N125" s="89" t="str">
        <f>IF(StuData!$F125="","",IF(AND(StuData!$C125&gt;8,StuData!$H125="F"),5,IF(StuData!$C125&lt;9,"",10)))</f>
        <v>5</v>
      </c>
      <c r="O125" s="89" t="str">
        <f>IF(StuData!$F125="","",IF(StuData!$C125&gt;8,5,""))</f>
        <v>5</v>
      </c>
      <c r="P125" s="89" t="str">
        <f>IF(StuData!$C125=9,'School Fees'!$K$6,IF(StuData!$C125=10,'School Fees'!$K$7,IF(StuData!$C125=11,'School Fees'!$K$8,IF(StuData!$C125=12,'School Fees'!$K$9,""))))</f>
        <v>400</v>
      </c>
      <c r="Q125" s="89"/>
      <c r="R125" s="89"/>
      <c r="S125" s="89" t="str">
        <f>IF(SUM(StuData!$K125:$R125)=0,"",SUM(StuData!$K125:$R125))</f>
        <v>660</v>
      </c>
      <c r="T125" s="92"/>
      <c r="U125" s="89"/>
      <c r="V125" s="23"/>
      <c r="W125" s="23"/>
    </row>
    <row r="126" ht="15.75" customHeight="1">
      <c r="A126" s="23"/>
      <c r="B126" s="89" t="str">
        <f t="shared" si="1"/>
        <v>123</v>
      </c>
      <c r="C126" s="89" t="str">
        <f>IF('Student Record'!A124="","",'Student Record'!A124)</f>
        <v>12</v>
      </c>
      <c r="D126" s="89" t="str">
        <f>IF('Student Record'!B124="","",'Student Record'!B124)</f>
        <v>A</v>
      </c>
      <c r="E126" s="89" t="str">
        <f>IF('Student Record'!C124="","",'Student Record'!C124)</f>
        <v>153</v>
      </c>
      <c r="F126" s="90" t="str">
        <f>IF('Student Record'!E124="","",'Student Record'!E124)</f>
        <v>LAXITA RATHORE</v>
      </c>
      <c r="G126" s="90" t="str">
        <f>IF('Student Record'!G124="","",'Student Record'!G124)</f>
        <v>RAM SINGH</v>
      </c>
      <c r="H126" s="89" t="str">
        <f>IF('Student Record'!I124="","",'Student Record'!I124)</f>
        <v>F</v>
      </c>
      <c r="I126" s="91" t="str">
        <f>IF('Student Record'!J124="","",'Student Record'!J124)</f>
        <v>1/28/2004</v>
      </c>
      <c r="J126" s="89" t="str">
        <f>IF('Student Record'!O124="","",'Student Record'!O124)</f>
        <v>GEN</v>
      </c>
      <c r="K126" s="89" t="str">
        <f>IF(StuData!$F126="","",IF(AND(StuData!$C126&gt;8,StuData!$C126&lt;11,StuData!$J126="GEN"),200,IF(AND(StuData!$C126&gt;=11,StuData!$J126="GEN"),300,IF(AND(StuData!$C126&gt;8,StuData!$C126&lt;11,StuData!$J126&lt;&gt;"GEN"),100,IF(AND(StuData!$C126&gt;=11,StuData!$J126&lt;&gt;"GEN"),150,"")))))</f>
        <v>300</v>
      </c>
      <c r="L126" s="89" t="str">
        <f>IF(StuData!$F126="","",IF(AND(StuData!$C126&gt;8,StuData!$C126&lt;11),50,""))</f>
        <v/>
      </c>
      <c r="M126" s="89" t="str">
        <f>IF(StuData!$F126="","",IF(AND(StuData!$C126&gt;=11,'School Fees'!$L$3="Yes"),100,""))</f>
        <v>100</v>
      </c>
      <c r="N126" s="89" t="str">
        <f>IF(StuData!$F126="","",IF(AND(StuData!$C126&gt;8,StuData!$H126="F"),5,IF(StuData!$C126&lt;9,"",10)))</f>
        <v>5</v>
      </c>
      <c r="O126" s="89" t="str">
        <f>IF(StuData!$F126="","",IF(StuData!$C126&gt;8,5,""))</f>
        <v>5</v>
      </c>
      <c r="P126" s="89" t="str">
        <f>IF(StuData!$C126=9,'School Fees'!$K$6,IF(StuData!$C126=10,'School Fees'!$K$7,IF(StuData!$C126=11,'School Fees'!$K$8,IF(StuData!$C126=12,'School Fees'!$K$9,""))))</f>
        <v>400</v>
      </c>
      <c r="Q126" s="89"/>
      <c r="R126" s="89"/>
      <c r="S126" s="89" t="str">
        <f>IF(SUM(StuData!$K126:$R126)=0,"",SUM(StuData!$K126:$R126))</f>
        <v>810</v>
      </c>
      <c r="T126" s="92"/>
      <c r="U126" s="89"/>
      <c r="V126" s="23"/>
      <c r="W126" s="23"/>
    </row>
    <row r="127" ht="15.75" customHeight="1">
      <c r="A127" s="23"/>
      <c r="B127" s="89" t="str">
        <f t="shared" si="1"/>
        <v>124</v>
      </c>
      <c r="C127" s="89" t="str">
        <f>IF('Student Record'!A125="","",'Student Record'!A125)</f>
        <v>12</v>
      </c>
      <c r="D127" s="89" t="str">
        <f>IF('Student Record'!B125="","",'Student Record'!B125)</f>
        <v>A</v>
      </c>
      <c r="E127" s="89" t="str">
        <f>IF('Student Record'!C125="","",'Student Record'!C125)</f>
        <v>335</v>
      </c>
      <c r="F127" s="90" t="str">
        <f>IF('Student Record'!E125="","",'Student Record'!E125)</f>
        <v>MANISH SWAMI</v>
      </c>
      <c r="G127" s="90" t="str">
        <f>IF('Student Record'!G125="","",'Student Record'!G125)</f>
        <v>PRAHLAD SWAMI</v>
      </c>
      <c r="H127" s="89" t="str">
        <f>IF('Student Record'!I125="","",'Student Record'!I125)</f>
        <v>M</v>
      </c>
      <c r="I127" s="91" t="str">
        <f>IF('Student Record'!J125="","",'Student Record'!J125)</f>
        <v>8/1/2005</v>
      </c>
      <c r="J127" s="89" t="str">
        <f>IF('Student Record'!O125="","",'Student Record'!O125)</f>
        <v>OBC</v>
      </c>
      <c r="K127" s="89" t="str">
        <f>IF(StuData!$F127="","",IF(AND(StuData!$C127&gt;8,StuData!$C127&lt;11,StuData!$J127="GEN"),200,IF(AND(StuData!$C127&gt;=11,StuData!$J127="GEN"),300,IF(AND(StuData!$C127&gt;8,StuData!$C127&lt;11,StuData!$J127&lt;&gt;"GEN"),100,IF(AND(StuData!$C127&gt;=11,StuData!$J127&lt;&gt;"GEN"),150,"")))))</f>
        <v>150</v>
      </c>
      <c r="L127" s="89" t="str">
        <f>IF(StuData!$F127="","",IF(AND(StuData!$C127&gt;8,StuData!$C127&lt;11),50,""))</f>
        <v/>
      </c>
      <c r="M127" s="89" t="str">
        <f>IF(StuData!$F127="","",IF(AND(StuData!$C127&gt;=11,'School Fees'!$L$3="Yes"),100,""))</f>
        <v>100</v>
      </c>
      <c r="N127" s="89" t="str">
        <f>IF(StuData!$F127="","",IF(AND(StuData!$C127&gt;8,StuData!$H127="F"),5,IF(StuData!$C127&lt;9,"",10)))</f>
        <v>10</v>
      </c>
      <c r="O127" s="89" t="str">
        <f>IF(StuData!$F127="","",IF(StuData!$C127&gt;8,5,""))</f>
        <v>5</v>
      </c>
      <c r="P127" s="89" t="str">
        <f>IF(StuData!$C127=9,'School Fees'!$K$6,IF(StuData!$C127=10,'School Fees'!$K$7,IF(StuData!$C127=11,'School Fees'!$K$8,IF(StuData!$C127=12,'School Fees'!$K$9,""))))</f>
        <v>400</v>
      </c>
      <c r="Q127" s="89"/>
      <c r="R127" s="89"/>
      <c r="S127" s="89" t="str">
        <f>IF(SUM(StuData!$K127:$R127)=0,"",SUM(StuData!$K127:$R127))</f>
        <v>665</v>
      </c>
      <c r="T127" s="92"/>
      <c r="U127" s="89"/>
      <c r="V127" s="23"/>
      <c r="W127" s="23"/>
    </row>
    <row r="128" ht="15.75" customHeight="1">
      <c r="A128" s="23"/>
      <c r="B128" s="89" t="str">
        <f t="shared" si="1"/>
        <v>125</v>
      </c>
      <c r="C128" s="89" t="str">
        <f>IF('Student Record'!A126="","",'Student Record'!A126)</f>
        <v>12</v>
      </c>
      <c r="D128" s="89" t="str">
        <f>IF('Student Record'!B126="","",'Student Record'!B126)</f>
        <v>A</v>
      </c>
      <c r="E128" s="89" t="str">
        <f>IF('Student Record'!C126="","",'Student Record'!C126)</f>
        <v>174</v>
      </c>
      <c r="F128" s="90" t="str">
        <f>IF('Student Record'!E126="","",'Student Record'!E126)</f>
        <v>MOOMAL RATHORE</v>
      </c>
      <c r="G128" s="90" t="str">
        <f>IF('Student Record'!G126="","",'Student Record'!G126)</f>
        <v>SHIMBHU SINGH</v>
      </c>
      <c r="H128" s="89" t="str">
        <f>IF('Student Record'!I126="","",'Student Record'!I126)</f>
        <v>F</v>
      </c>
      <c r="I128" s="91" t="str">
        <f>IF('Student Record'!J126="","",'Student Record'!J126)</f>
        <v>1/10/2005</v>
      </c>
      <c r="J128" s="89" t="str">
        <f>IF('Student Record'!O126="","",'Student Record'!O126)</f>
        <v>GEN</v>
      </c>
      <c r="K128" s="89" t="str">
        <f>IF(StuData!$F128="","",IF(AND(StuData!$C128&gt;8,StuData!$C128&lt;11,StuData!$J128="GEN"),200,IF(AND(StuData!$C128&gt;=11,StuData!$J128="GEN"),300,IF(AND(StuData!$C128&gt;8,StuData!$C128&lt;11,StuData!$J128&lt;&gt;"GEN"),100,IF(AND(StuData!$C128&gt;=11,StuData!$J128&lt;&gt;"GEN"),150,"")))))</f>
        <v>300</v>
      </c>
      <c r="L128" s="89" t="str">
        <f>IF(StuData!$F128="","",IF(AND(StuData!$C128&gt;8,StuData!$C128&lt;11),50,""))</f>
        <v/>
      </c>
      <c r="M128" s="89" t="str">
        <f>IF(StuData!$F128="","",IF(AND(StuData!$C128&gt;=11,'School Fees'!$L$3="Yes"),100,""))</f>
        <v>100</v>
      </c>
      <c r="N128" s="89" t="str">
        <f>IF(StuData!$F128="","",IF(AND(StuData!$C128&gt;8,StuData!$H128="F"),5,IF(StuData!$C128&lt;9,"",10)))</f>
        <v>5</v>
      </c>
      <c r="O128" s="89" t="str">
        <f>IF(StuData!$F128="","",IF(StuData!$C128&gt;8,5,""))</f>
        <v>5</v>
      </c>
      <c r="P128" s="89" t="str">
        <f>IF(StuData!$C128=9,'School Fees'!$K$6,IF(StuData!$C128=10,'School Fees'!$K$7,IF(StuData!$C128=11,'School Fees'!$K$8,IF(StuData!$C128=12,'School Fees'!$K$9,""))))</f>
        <v>400</v>
      </c>
      <c r="Q128" s="89"/>
      <c r="R128" s="89"/>
      <c r="S128" s="89" t="str">
        <f>IF(SUM(StuData!$K128:$R128)=0,"",SUM(StuData!$K128:$R128))</f>
        <v>810</v>
      </c>
      <c r="T128" s="92"/>
      <c r="U128" s="89"/>
      <c r="V128" s="23"/>
      <c r="W128" s="23"/>
    </row>
    <row r="129" ht="15.75" customHeight="1">
      <c r="A129" s="23"/>
      <c r="B129" s="89" t="str">
        <f t="shared" si="1"/>
        <v>126</v>
      </c>
      <c r="C129" s="89" t="str">
        <f>IF('Student Record'!A127="","",'Student Record'!A127)</f>
        <v>12</v>
      </c>
      <c r="D129" s="89" t="str">
        <f>IF('Student Record'!B127="","",'Student Record'!B127)</f>
        <v>A</v>
      </c>
      <c r="E129" s="89" t="str">
        <f>IF('Student Record'!C127="","",'Student Record'!C127)</f>
        <v>358</v>
      </c>
      <c r="F129" s="90" t="str">
        <f>IF('Student Record'!E127="","",'Student Record'!E127)</f>
        <v>MUKESH JANGID</v>
      </c>
      <c r="G129" s="90" t="str">
        <f>IF('Student Record'!G127="","",'Student Record'!G127)</f>
        <v>RADHESHYAM JANGID</v>
      </c>
      <c r="H129" s="89" t="str">
        <f>IF('Student Record'!I127="","",'Student Record'!I127)</f>
        <v>M</v>
      </c>
      <c r="I129" s="91" t="str">
        <f>IF('Student Record'!J127="","",'Student Record'!J127)</f>
        <v>12/25/2003</v>
      </c>
      <c r="J129" s="89" t="str">
        <f>IF('Student Record'!O127="","",'Student Record'!O127)</f>
        <v>OBC</v>
      </c>
      <c r="K129" s="89" t="str">
        <f>IF(StuData!$F129="","",IF(AND(StuData!$C129&gt;8,StuData!$C129&lt;11,StuData!$J129="GEN"),200,IF(AND(StuData!$C129&gt;=11,StuData!$J129="GEN"),300,IF(AND(StuData!$C129&gt;8,StuData!$C129&lt;11,StuData!$J129&lt;&gt;"GEN"),100,IF(AND(StuData!$C129&gt;=11,StuData!$J129&lt;&gt;"GEN"),150,"")))))</f>
        <v>150</v>
      </c>
      <c r="L129" s="89" t="str">
        <f>IF(StuData!$F129="","",IF(AND(StuData!$C129&gt;8,StuData!$C129&lt;11),50,""))</f>
        <v/>
      </c>
      <c r="M129" s="89" t="str">
        <f>IF(StuData!$F129="","",IF(AND(StuData!$C129&gt;=11,'School Fees'!$L$3="Yes"),100,""))</f>
        <v>100</v>
      </c>
      <c r="N129" s="89" t="str">
        <f>IF(StuData!$F129="","",IF(AND(StuData!$C129&gt;8,StuData!$H129="F"),5,IF(StuData!$C129&lt;9,"",10)))</f>
        <v>10</v>
      </c>
      <c r="O129" s="89" t="str">
        <f>IF(StuData!$F129="","",IF(StuData!$C129&gt;8,5,""))</f>
        <v>5</v>
      </c>
      <c r="P129" s="89" t="str">
        <f>IF(StuData!$C129=9,'School Fees'!$K$6,IF(StuData!$C129=10,'School Fees'!$K$7,IF(StuData!$C129=11,'School Fees'!$K$8,IF(StuData!$C129=12,'School Fees'!$K$9,""))))</f>
        <v>400</v>
      </c>
      <c r="Q129" s="89"/>
      <c r="R129" s="89"/>
      <c r="S129" s="89" t="str">
        <f>IF(SUM(StuData!$K129:$R129)=0,"",SUM(StuData!$K129:$R129))</f>
        <v>665</v>
      </c>
      <c r="T129" s="92"/>
      <c r="U129" s="89"/>
      <c r="V129" s="23"/>
      <c r="W129" s="23"/>
    </row>
    <row r="130" ht="15.75" customHeight="1">
      <c r="A130" s="23"/>
      <c r="B130" s="89" t="str">
        <f t="shared" si="1"/>
        <v>127</v>
      </c>
      <c r="C130" s="89" t="str">
        <f>IF('Student Record'!A128="","",'Student Record'!A128)</f>
        <v>12</v>
      </c>
      <c r="D130" s="89" t="str">
        <f>IF('Student Record'!B128="","",'Student Record'!B128)</f>
        <v>A</v>
      </c>
      <c r="E130" s="89" t="str">
        <f>IF('Student Record'!C128="","",'Student Record'!C128)</f>
        <v>384</v>
      </c>
      <c r="F130" s="90" t="str">
        <f>IF('Student Record'!E128="","",'Student Record'!E128)</f>
        <v>NIKITA KALWA</v>
      </c>
      <c r="G130" s="90" t="str">
        <f>IF('Student Record'!G128="","",'Student Record'!G128)</f>
        <v>BHINWA RAM KALWA</v>
      </c>
      <c r="H130" s="89" t="str">
        <f>IF('Student Record'!I128="","",'Student Record'!I128)</f>
        <v>F</v>
      </c>
      <c r="I130" s="91" t="str">
        <f>IF('Student Record'!J128="","",'Student Record'!J128)</f>
        <v>7/4/2003</v>
      </c>
      <c r="J130" s="89" t="str">
        <f>IF('Student Record'!O128="","",'Student Record'!O128)</f>
        <v>SC</v>
      </c>
      <c r="K130" s="89" t="str">
        <f>IF(StuData!$F130="","",IF(AND(StuData!$C130&gt;8,StuData!$C130&lt;11,StuData!$J130="GEN"),200,IF(AND(StuData!$C130&gt;=11,StuData!$J130="GEN"),300,IF(AND(StuData!$C130&gt;8,StuData!$C130&lt;11,StuData!$J130&lt;&gt;"GEN"),100,IF(AND(StuData!$C130&gt;=11,StuData!$J130&lt;&gt;"GEN"),150,"")))))</f>
        <v>150</v>
      </c>
      <c r="L130" s="89" t="str">
        <f>IF(StuData!$F130="","",IF(AND(StuData!$C130&gt;8,StuData!$C130&lt;11),50,""))</f>
        <v/>
      </c>
      <c r="M130" s="89" t="str">
        <f>IF(StuData!$F130="","",IF(AND(StuData!$C130&gt;=11,'School Fees'!$L$3="Yes"),100,""))</f>
        <v>100</v>
      </c>
      <c r="N130" s="89" t="str">
        <f>IF(StuData!$F130="","",IF(AND(StuData!$C130&gt;8,StuData!$H130="F"),5,IF(StuData!$C130&lt;9,"",10)))</f>
        <v>5</v>
      </c>
      <c r="O130" s="89" t="str">
        <f>IF(StuData!$F130="","",IF(StuData!$C130&gt;8,5,""))</f>
        <v>5</v>
      </c>
      <c r="P130" s="89" t="str">
        <f>IF(StuData!$C130=9,'School Fees'!$K$6,IF(StuData!$C130=10,'School Fees'!$K$7,IF(StuData!$C130=11,'School Fees'!$K$8,IF(StuData!$C130=12,'School Fees'!$K$9,""))))</f>
        <v>400</v>
      </c>
      <c r="Q130" s="89"/>
      <c r="R130" s="89"/>
      <c r="S130" s="89" t="str">
        <f>IF(SUM(StuData!$K130:$R130)=0,"",SUM(StuData!$K130:$R130))</f>
        <v>660</v>
      </c>
      <c r="T130" s="92"/>
      <c r="U130" s="89"/>
      <c r="V130" s="23"/>
      <c r="W130" s="23"/>
    </row>
    <row r="131" ht="15.75" customHeight="1">
      <c r="A131" s="23"/>
      <c r="B131" s="89" t="str">
        <f t="shared" si="1"/>
        <v>128</v>
      </c>
      <c r="C131" s="89" t="str">
        <f>IF('Student Record'!A129="","",'Student Record'!A129)</f>
        <v>12</v>
      </c>
      <c r="D131" s="89" t="str">
        <f>IF('Student Record'!B129="","",'Student Record'!B129)</f>
        <v>A</v>
      </c>
      <c r="E131" s="89" t="str">
        <f>IF('Student Record'!C129="","",'Student Record'!C129)</f>
        <v>373</v>
      </c>
      <c r="F131" s="90" t="str">
        <f>IF('Student Record'!E129="","",'Student Record'!E129)</f>
        <v>PINKY SAIN</v>
      </c>
      <c r="G131" s="90" t="str">
        <f>IF('Student Record'!G129="","",'Student Record'!G129)</f>
        <v>GHISA LAL SAIN</v>
      </c>
      <c r="H131" s="89" t="str">
        <f>IF('Student Record'!I129="","",'Student Record'!I129)</f>
        <v>F</v>
      </c>
      <c r="I131" s="91" t="str">
        <f>IF('Student Record'!J129="","",'Student Record'!J129)</f>
        <v>11/24/2000</v>
      </c>
      <c r="J131" s="89" t="str">
        <f>IF('Student Record'!O129="","",'Student Record'!O129)</f>
        <v>OBC</v>
      </c>
      <c r="K131" s="89" t="str">
        <f>IF(StuData!$F131="","",IF(AND(StuData!$C131&gt;8,StuData!$C131&lt;11,StuData!$J131="GEN"),200,IF(AND(StuData!$C131&gt;=11,StuData!$J131="GEN"),300,IF(AND(StuData!$C131&gt;8,StuData!$C131&lt;11,StuData!$J131&lt;&gt;"GEN"),100,IF(AND(StuData!$C131&gt;=11,StuData!$J131&lt;&gt;"GEN"),150,"")))))</f>
        <v>150</v>
      </c>
      <c r="L131" s="89" t="str">
        <f>IF(StuData!$F131="","",IF(AND(StuData!$C131&gt;8,StuData!$C131&lt;11),50,""))</f>
        <v/>
      </c>
      <c r="M131" s="89" t="str">
        <f>IF(StuData!$F131="","",IF(AND(StuData!$C131&gt;=11,'School Fees'!$L$3="Yes"),100,""))</f>
        <v>100</v>
      </c>
      <c r="N131" s="89" t="str">
        <f>IF(StuData!$F131="","",IF(AND(StuData!$C131&gt;8,StuData!$H131="F"),5,IF(StuData!$C131&lt;9,"",10)))</f>
        <v>5</v>
      </c>
      <c r="O131" s="89" t="str">
        <f>IF(StuData!$F131="","",IF(StuData!$C131&gt;8,5,""))</f>
        <v>5</v>
      </c>
      <c r="P131" s="89" t="str">
        <f>IF(StuData!$C131=9,'School Fees'!$K$6,IF(StuData!$C131=10,'School Fees'!$K$7,IF(StuData!$C131=11,'School Fees'!$K$8,IF(StuData!$C131=12,'School Fees'!$K$9,""))))</f>
        <v>400</v>
      </c>
      <c r="Q131" s="89"/>
      <c r="R131" s="89"/>
      <c r="S131" s="89" t="str">
        <f>IF(SUM(StuData!$K131:$R131)=0,"",SUM(StuData!$K131:$R131))</f>
        <v>660</v>
      </c>
      <c r="T131" s="92"/>
      <c r="U131" s="89"/>
      <c r="V131" s="23"/>
      <c r="W131" s="23"/>
    </row>
    <row r="132" ht="15.75" customHeight="1">
      <c r="A132" s="23"/>
      <c r="B132" s="89" t="str">
        <f t="shared" si="1"/>
        <v>129</v>
      </c>
      <c r="C132" s="89" t="str">
        <f>IF('Student Record'!A130="","",'Student Record'!A130)</f>
        <v>12</v>
      </c>
      <c r="D132" s="89" t="str">
        <f>IF('Student Record'!B130="","",'Student Record'!B130)</f>
        <v>A</v>
      </c>
      <c r="E132" s="89" t="str">
        <f>IF('Student Record'!C130="","",'Student Record'!C130)</f>
        <v>175</v>
      </c>
      <c r="F132" s="90" t="str">
        <f>IF('Student Record'!E130="","",'Student Record'!E130)</f>
        <v>PRAMENDRA SINGH</v>
      </c>
      <c r="G132" s="90" t="str">
        <f>IF('Student Record'!G130="","",'Student Record'!G130)</f>
        <v>GIRWAR SINGH</v>
      </c>
      <c r="H132" s="89" t="str">
        <f>IF('Student Record'!I130="","",'Student Record'!I130)</f>
        <v>M</v>
      </c>
      <c r="I132" s="91" t="str">
        <f>IF('Student Record'!J130="","",'Student Record'!J130)</f>
        <v>6/16/2004</v>
      </c>
      <c r="J132" s="89" t="str">
        <f>IF('Student Record'!O130="","",'Student Record'!O130)</f>
        <v>GEN</v>
      </c>
      <c r="K132" s="89" t="str">
        <f>IF(StuData!$F132="","",IF(AND(StuData!$C132&gt;8,StuData!$C132&lt;11,StuData!$J132="GEN"),200,IF(AND(StuData!$C132&gt;=11,StuData!$J132="GEN"),300,IF(AND(StuData!$C132&gt;8,StuData!$C132&lt;11,StuData!$J132&lt;&gt;"GEN"),100,IF(AND(StuData!$C132&gt;=11,StuData!$J132&lt;&gt;"GEN"),150,"")))))</f>
        <v>300</v>
      </c>
      <c r="L132" s="89" t="str">
        <f>IF(StuData!$F132="","",IF(AND(StuData!$C132&gt;8,StuData!$C132&lt;11),50,""))</f>
        <v/>
      </c>
      <c r="M132" s="89" t="str">
        <f>IF(StuData!$F132="","",IF(AND(StuData!$C132&gt;=11,'School Fees'!$L$3="Yes"),100,""))</f>
        <v>100</v>
      </c>
      <c r="N132" s="89" t="str">
        <f>IF(StuData!$F132="","",IF(AND(StuData!$C132&gt;8,StuData!$H132="F"),5,IF(StuData!$C132&lt;9,"",10)))</f>
        <v>10</v>
      </c>
      <c r="O132" s="89" t="str">
        <f>IF(StuData!$F132="","",IF(StuData!$C132&gt;8,5,""))</f>
        <v>5</v>
      </c>
      <c r="P132" s="89" t="str">
        <f>IF(StuData!$C132=9,'School Fees'!$K$6,IF(StuData!$C132=10,'School Fees'!$K$7,IF(StuData!$C132=11,'School Fees'!$K$8,IF(StuData!$C132=12,'School Fees'!$K$9,""))))</f>
        <v>400</v>
      </c>
      <c r="Q132" s="89"/>
      <c r="R132" s="89"/>
      <c r="S132" s="89" t="str">
        <f>IF(SUM(StuData!$K132:$R132)=0,"",SUM(StuData!$K132:$R132))</f>
        <v>815</v>
      </c>
      <c r="T132" s="92"/>
      <c r="U132" s="89"/>
      <c r="V132" s="23"/>
      <c r="W132" s="23"/>
    </row>
    <row r="133" ht="15.75" customHeight="1">
      <c r="A133" s="23"/>
      <c r="B133" s="89" t="str">
        <f t="shared" si="1"/>
        <v>130</v>
      </c>
      <c r="C133" s="89" t="str">
        <f>IF('Student Record'!A131="","",'Student Record'!A131)</f>
        <v>12</v>
      </c>
      <c r="D133" s="89" t="str">
        <f>IF('Student Record'!B131="","",'Student Record'!B131)</f>
        <v>A</v>
      </c>
      <c r="E133" s="89" t="str">
        <f>IF('Student Record'!C131="","",'Student Record'!C131)</f>
        <v>391</v>
      </c>
      <c r="F133" s="90" t="str">
        <f>IF('Student Record'!E131="","",'Student Record'!E131)</f>
        <v>RAHUL NATH</v>
      </c>
      <c r="G133" s="90" t="str">
        <f>IF('Student Record'!G131="","",'Student Record'!G131)</f>
        <v>PURNA RAM</v>
      </c>
      <c r="H133" s="89" t="str">
        <f>IF('Student Record'!I131="","",'Student Record'!I131)</f>
        <v>M</v>
      </c>
      <c r="I133" s="91" t="str">
        <f>IF('Student Record'!J131="","",'Student Record'!J131)</f>
        <v>4/10/2005</v>
      </c>
      <c r="J133" s="89" t="str">
        <f>IF('Student Record'!O131="","",'Student Record'!O131)</f>
        <v>OBC</v>
      </c>
      <c r="K133" s="89" t="str">
        <f>IF(StuData!$F133="","",IF(AND(StuData!$C133&gt;8,StuData!$C133&lt;11,StuData!$J133="GEN"),200,IF(AND(StuData!$C133&gt;=11,StuData!$J133="GEN"),300,IF(AND(StuData!$C133&gt;8,StuData!$C133&lt;11,StuData!$J133&lt;&gt;"GEN"),100,IF(AND(StuData!$C133&gt;=11,StuData!$J133&lt;&gt;"GEN"),150,"")))))</f>
        <v>150</v>
      </c>
      <c r="L133" s="89" t="str">
        <f>IF(StuData!$F133="","",IF(AND(StuData!$C133&gt;8,StuData!$C133&lt;11),50,""))</f>
        <v/>
      </c>
      <c r="M133" s="89" t="str">
        <f>IF(StuData!$F133="","",IF(AND(StuData!$C133&gt;=11,'School Fees'!$L$3="Yes"),100,""))</f>
        <v>100</v>
      </c>
      <c r="N133" s="89" t="str">
        <f>IF(StuData!$F133="","",IF(AND(StuData!$C133&gt;8,StuData!$H133="F"),5,IF(StuData!$C133&lt;9,"",10)))</f>
        <v>10</v>
      </c>
      <c r="O133" s="89" t="str">
        <f>IF(StuData!$F133="","",IF(StuData!$C133&gt;8,5,""))</f>
        <v>5</v>
      </c>
      <c r="P133" s="89" t="str">
        <f>IF(StuData!$C133=9,'School Fees'!$K$6,IF(StuData!$C133=10,'School Fees'!$K$7,IF(StuData!$C133=11,'School Fees'!$K$8,IF(StuData!$C133=12,'School Fees'!$K$9,""))))</f>
        <v>400</v>
      </c>
      <c r="Q133" s="89"/>
      <c r="R133" s="89"/>
      <c r="S133" s="89" t="str">
        <f>IF(SUM(StuData!$K133:$R133)=0,"",SUM(StuData!$K133:$R133))</f>
        <v>665</v>
      </c>
      <c r="T133" s="92"/>
      <c r="U133" s="89"/>
      <c r="V133" s="23"/>
      <c r="W133" s="23"/>
    </row>
    <row r="134" ht="15.75" customHeight="1">
      <c r="A134" s="23"/>
      <c r="B134" s="89" t="str">
        <f t="shared" si="1"/>
        <v>131</v>
      </c>
      <c r="C134" s="89" t="str">
        <f>IF('Student Record'!A132="","",'Student Record'!A132)</f>
        <v>12</v>
      </c>
      <c r="D134" s="89" t="str">
        <f>IF('Student Record'!B132="","",'Student Record'!B132)</f>
        <v>A</v>
      </c>
      <c r="E134" s="89" t="str">
        <f>IF('Student Record'!C132="","",'Student Record'!C132)</f>
        <v>338</v>
      </c>
      <c r="F134" s="90" t="str">
        <f>IF('Student Record'!E132="","",'Student Record'!E132)</f>
        <v>REKHA</v>
      </c>
      <c r="G134" s="90" t="str">
        <f>IF('Student Record'!G132="","",'Student Record'!G132)</f>
        <v>RAMNIWASH</v>
      </c>
      <c r="H134" s="89" t="str">
        <f>IF('Student Record'!I132="","",'Student Record'!I132)</f>
        <v>F</v>
      </c>
      <c r="I134" s="91" t="str">
        <f>IF('Student Record'!J132="","",'Student Record'!J132)</f>
        <v>6/25/2004</v>
      </c>
      <c r="J134" s="89" t="str">
        <f>IF('Student Record'!O132="","",'Student Record'!O132)</f>
        <v>OBC</v>
      </c>
      <c r="K134" s="89" t="str">
        <f>IF(StuData!$F134="","",IF(AND(StuData!$C134&gt;8,StuData!$C134&lt;11,StuData!$J134="GEN"),200,IF(AND(StuData!$C134&gt;=11,StuData!$J134="GEN"),300,IF(AND(StuData!$C134&gt;8,StuData!$C134&lt;11,StuData!$J134&lt;&gt;"GEN"),100,IF(AND(StuData!$C134&gt;=11,StuData!$J134&lt;&gt;"GEN"),150,"")))))</f>
        <v>150</v>
      </c>
      <c r="L134" s="89" t="str">
        <f>IF(StuData!$F134="","",IF(AND(StuData!$C134&gt;8,StuData!$C134&lt;11),50,""))</f>
        <v/>
      </c>
      <c r="M134" s="89" t="str">
        <f>IF(StuData!$F134="","",IF(AND(StuData!$C134&gt;=11,'School Fees'!$L$3="Yes"),100,""))</f>
        <v>100</v>
      </c>
      <c r="N134" s="89" t="str">
        <f>IF(StuData!$F134="","",IF(AND(StuData!$C134&gt;8,StuData!$H134="F"),5,IF(StuData!$C134&lt;9,"",10)))</f>
        <v>5</v>
      </c>
      <c r="O134" s="89" t="str">
        <f>IF(StuData!$F134="","",IF(StuData!$C134&gt;8,5,""))</f>
        <v>5</v>
      </c>
      <c r="P134" s="89" t="str">
        <f>IF(StuData!$C134=9,'School Fees'!$K$6,IF(StuData!$C134=10,'School Fees'!$K$7,IF(StuData!$C134=11,'School Fees'!$K$8,IF(StuData!$C134=12,'School Fees'!$K$9,""))))</f>
        <v>400</v>
      </c>
      <c r="Q134" s="89"/>
      <c r="R134" s="89"/>
      <c r="S134" s="89" t="str">
        <f>IF(SUM(StuData!$K134:$R134)=0,"",SUM(StuData!$K134:$R134))</f>
        <v>660</v>
      </c>
      <c r="T134" s="92"/>
      <c r="U134" s="89"/>
      <c r="V134" s="23"/>
      <c r="W134" s="23"/>
    </row>
    <row r="135" ht="15.75" customHeight="1">
      <c r="A135" s="23"/>
      <c r="B135" s="89" t="str">
        <f t="shared" si="1"/>
        <v>132</v>
      </c>
      <c r="C135" s="89" t="str">
        <f>IF('Student Record'!A133="","",'Student Record'!A133)</f>
        <v>12</v>
      </c>
      <c r="D135" s="89" t="str">
        <f>IF('Student Record'!B133="","",'Student Record'!B133)</f>
        <v>A</v>
      </c>
      <c r="E135" s="89" t="str">
        <f>IF('Student Record'!C133="","",'Student Record'!C133)</f>
        <v>482</v>
      </c>
      <c r="F135" s="90" t="str">
        <f>IF('Student Record'!E133="","",'Student Record'!E133)</f>
        <v>RICHHPAL GAWADIYA</v>
      </c>
      <c r="G135" s="90" t="str">
        <f>IF('Student Record'!G133="","",'Student Record'!G133)</f>
        <v>BINJA RAM</v>
      </c>
      <c r="H135" s="89" t="str">
        <f>IF('Student Record'!I133="","",'Student Record'!I133)</f>
        <v>M</v>
      </c>
      <c r="I135" s="91" t="str">
        <f>IF('Student Record'!J133="","",'Student Record'!J133)</f>
        <v>6/16/2004</v>
      </c>
      <c r="J135" s="89" t="str">
        <f>IF('Student Record'!O133="","",'Student Record'!O133)</f>
        <v>OBC</v>
      </c>
      <c r="K135" s="89" t="str">
        <f>IF(StuData!$F135="","",IF(AND(StuData!$C135&gt;8,StuData!$C135&lt;11,StuData!$J135="GEN"),200,IF(AND(StuData!$C135&gt;=11,StuData!$J135="GEN"),300,IF(AND(StuData!$C135&gt;8,StuData!$C135&lt;11,StuData!$J135&lt;&gt;"GEN"),100,IF(AND(StuData!$C135&gt;=11,StuData!$J135&lt;&gt;"GEN"),150,"")))))</f>
        <v>150</v>
      </c>
      <c r="L135" s="89" t="str">
        <f>IF(StuData!$F135="","",IF(AND(StuData!$C135&gt;8,StuData!$C135&lt;11),50,""))</f>
        <v/>
      </c>
      <c r="M135" s="89" t="str">
        <f>IF(StuData!$F135="","",IF(AND(StuData!$C135&gt;=11,'School Fees'!$L$3="Yes"),100,""))</f>
        <v>100</v>
      </c>
      <c r="N135" s="89" t="str">
        <f>IF(StuData!$F135="","",IF(AND(StuData!$C135&gt;8,StuData!$H135="F"),5,IF(StuData!$C135&lt;9,"",10)))</f>
        <v>10</v>
      </c>
      <c r="O135" s="89" t="str">
        <f>IF(StuData!$F135="","",IF(StuData!$C135&gt;8,5,""))</f>
        <v>5</v>
      </c>
      <c r="P135" s="89" t="str">
        <f>IF(StuData!$C135=9,'School Fees'!$K$6,IF(StuData!$C135=10,'School Fees'!$K$7,IF(StuData!$C135=11,'School Fees'!$K$8,IF(StuData!$C135=12,'School Fees'!$K$9,""))))</f>
        <v>400</v>
      </c>
      <c r="Q135" s="89"/>
      <c r="R135" s="89"/>
      <c r="S135" s="89" t="str">
        <f>IF(SUM(StuData!$K135:$R135)=0,"",SUM(StuData!$K135:$R135))</f>
        <v>665</v>
      </c>
      <c r="T135" s="92"/>
      <c r="U135" s="89"/>
      <c r="V135" s="23"/>
      <c r="W135" s="23"/>
    </row>
    <row r="136" ht="15.75" customHeight="1">
      <c r="A136" s="23"/>
      <c r="B136" s="89" t="str">
        <f t="shared" si="1"/>
        <v>133</v>
      </c>
      <c r="C136" s="89" t="str">
        <f>IF('Student Record'!A134="","",'Student Record'!A134)</f>
        <v>12</v>
      </c>
      <c r="D136" s="89" t="str">
        <f>IF('Student Record'!B134="","",'Student Record'!B134)</f>
        <v>A</v>
      </c>
      <c r="E136" s="89" t="str">
        <f>IF('Student Record'!C134="","",'Student Record'!C134)</f>
        <v>120</v>
      </c>
      <c r="F136" s="90" t="str">
        <f>IF('Student Record'!E134="","",'Student Record'!E134)</f>
        <v>SEVA RAM</v>
      </c>
      <c r="G136" s="90" t="str">
        <f>IF('Student Record'!G134="","",'Student Record'!G134)</f>
        <v>BHOMA RAM</v>
      </c>
      <c r="H136" s="89" t="str">
        <f>IF('Student Record'!I134="","",'Student Record'!I134)</f>
        <v>M</v>
      </c>
      <c r="I136" s="91" t="str">
        <f>IF('Student Record'!J134="","",'Student Record'!J134)</f>
        <v>3/2/2004</v>
      </c>
      <c r="J136" s="89" t="str">
        <f>IF('Student Record'!O134="","",'Student Record'!O134)</f>
        <v>SC</v>
      </c>
      <c r="K136" s="89" t="str">
        <f>IF(StuData!$F136="","",IF(AND(StuData!$C136&gt;8,StuData!$C136&lt;11,StuData!$J136="GEN"),200,IF(AND(StuData!$C136&gt;=11,StuData!$J136="GEN"),300,IF(AND(StuData!$C136&gt;8,StuData!$C136&lt;11,StuData!$J136&lt;&gt;"GEN"),100,IF(AND(StuData!$C136&gt;=11,StuData!$J136&lt;&gt;"GEN"),150,"")))))</f>
        <v>150</v>
      </c>
      <c r="L136" s="89" t="str">
        <f>IF(StuData!$F136="","",IF(AND(StuData!$C136&gt;8,StuData!$C136&lt;11),50,""))</f>
        <v/>
      </c>
      <c r="M136" s="89" t="str">
        <f>IF(StuData!$F136="","",IF(AND(StuData!$C136&gt;=11,'School Fees'!$L$3="Yes"),100,""))</f>
        <v>100</v>
      </c>
      <c r="N136" s="89" t="str">
        <f>IF(StuData!$F136="","",IF(AND(StuData!$C136&gt;8,StuData!$H136="F"),5,IF(StuData!$C136&lt;9,"",10)))</f>
        <v>10</v>
      </c>
      <c r="O136" s="89" t="str">
        <f>IF(StuData!$F136="","",IF(StuData!$C136&gt;8,5,""))</f>
        <v>5</v>
      </c>
      <c r="P136" s="89" t="str">
        <f>IF(StuData!$C136=9,'School Fees'!$K$6,IF(StuData!$C136=10,'School Fees'!$K$7,IF(StuData!$C136=11,'School Fees'!$K$8,IF(StuData!$C136=12,'School Fees'!$K$9,""))))</f>
        <v>400</v>
      </c>
      <c r="Q136" s="89"/>
      <c r="R136" s="89"/>
      <c r="S136" s="89" t="str">
        <f>IF(SUM(StuData!$K136:$R136)=0,"",SUM(StuData!$K136:$R136))</f>
        <v>665</v>
      </c>
      <c r="T136" s="92"/>
      <c r="U136" s="89"/>
      <c r="V136" s="23"/>
      <c r="W136" s="23"/>
    </row>
    <row r="137" ht="15.75" customHeight="1">
      <c r="A137" s="23"/>
      <c r="B137" s="89" t="str">
        <f t="shared" si="1"/>
        <v>134</v>
      </c>
      <c r="C137" s="89" t="str">
        <f>IF('Student Record'!A135="","",'Student Record'!A135)</f>
        <v>12</v>
      </c>
      <c r="D137" s="89" t="str">
        <f>IF('Student Record'!B135="","",'Student Record'!B135)</f>
        <v>A</v>
      </c>
      <c r="E137" s="89" t="str">
        <f>IF('Student Record'!C135="","",'Student Record'!C135)</f>
        <v>538</v>
      </c>
      <c r="F137" s="90" t="str">
        <f>IF('Student Record'!E135="","",'Student Record'!E135)</f>
        <v>SONU KANWAR</v>
      </c>
      <c r="G137" s="90" t="str">
        <f>IF('Student Record'!G135="","",'Student Record'!G135)</f>
        <v>MOOL SINGH RATHORE</v>
      </c>
      <c r="H137" s="89" t="str">
        <f>IF('Student Record'!I135="","",'Student Record'!I135)</f>
        <v>F</v>
      </c>
      <c r="I137" s="91" t="str">
        <f>IF('Student Record'!J135="","",'Student Record'!J135)</f>
        <v>7/6/2004</v>
      </c>
      <c r="J137" s="89" t="str">
        <f>IF('Student Record'!O135="","",'Student Record'!O135)</f>
        <v>GEN</v>
      </c>
      <c r="K137" s="89" t="str">
        <f>IF(StuData!$F137="","",IF(AND(StuData!$C137&gt;8,StuData!$C137&lt;11,StuData!$J137="GEN"),200,IF(AND(StuData!$C137&gt;=11,StuData!$J137="GEN"),300,IF(AND(StuData!$C137&gt;8,StuData!$C137&lt;11,StuData!$J137&lt;&gt;"GEN"),100,IF(AND(StuData!$C137&gt;=11,StuData!$J137&lt;&gt;"GEN"),150,"")))))</f>
        <v>300</v>
      </c>
      <c r="L137" s="89" t="str">
        <f>IF(StuData!$F137="","",IF(AND(StuData!$C137&gt;8,StuData!$C137&lt;11),50,""))</f>
        <v/>
      </c>
      <c r="M137" s="89" t="str">
        <f>IF(StuData!$F137="","",IF(AND(StuData!$C137&gt;=11,'School Fees'!$L$3="Yes"),100,""))</f>
        <v>100</v>
      </c>
      <c r="N137" s="89" t="str">
        <f>IF(StuData!$F137="","",IF(AND(StuData!$C137&gt;8,StuData!$H137="F"),5,IF(StuData!$C137&lt;9,"",10)))</f>
        <v>5</v>
      </c>
      <c r="O137" s="89" t="str">
        <f>IF(StuData!$F137="","",IF(StuData!$C137&gt;8,5,""))</f>
        <v>5</v>
      </c>
      <c r="P137" s="89" t="str">
        <f>IF(StuData!$C137=9,'School Fees'!$K$6,IF(StuData!$C137=10,'School Fees'!$K$7,IF(StuData!$C137=11,'School Fees'!$K$8,IF(StuData!$C137=12,'School Fees'!$K$9,""))))</f>
        <v>400</v>
      </c>
      <c r="Q137" s="89"/>
      <c r="R137" s="89"/>
      <c r="S137" s="89" t="str">
        <f>IF(SUM(StuData!$K137:$R137)=0,"",SUM(StuData!$K137:$R137))</f>
        <v>810</v>
      </c>
      <c r="T137" s="92"/>
      <c r="U137" s="89"/>
      <c r="V137" s="23"/>
      <c r="W137" s="23"/>
    </row>
    <row r="138" ht="15.75" customHeight="1">
      <c r="A138" s="23"/>
      <c r="B138" s="89" t="str">
        <f t="shared" si="1"/>
        <v>135</v>
      </c>
      <c r="C138" s="89" t="str">
        <f>IF('Student Record'!A136="","",'Student Record'!A136)</f>
        <v>12</v>
      </c>
      <c r="D138" s="89" t="str">
        <f>IF('Student Record'!B136="","",'Student Record'!B136)</f>
        <v>A</v>
      </c>
      <c r="E138" s="89" t="str">
        <f>IF('Student Record'!C136="","",'Student Record'!C136)</f>
        <v>535</v>
      </c>
      <c r="F138" s="90" t="str">
        <f>IF('Student Record'!E136="","",'Student Record'!E136)</f>
        <v>Sugana Ram</v>
      </c>
      <c r="G138" s="90" t="str">
        <f>IF('Student Record'!G136="","",'Student Record'!G136)</f>
        <v>Bhuwana Ram</v>
      </c>
      <c r="H138" s="89" t="str">
        <f>IF('Student Record'!I136="","",'Student Record'!I136)</f>
        <v>M</v>
      </c>
      <c r="I138" s="91" t="str">
        <f>IF('Student Record'!J136="","",'Student Record'!J136)</f>
        <v>6/5/2005</v>
      </c>
      <c r="J138" s="89" t="str">
        <f>IF('Student Record'!O136="","",'Student Record'!O136)</f>
        <v>SC</v>
      </c>
      <c r="K138" s="89" t="str">
        <f>IF(StuData!$F138="","",IF(AND(StuData!$C138&gt;8,StuData!$C138&lt;11,StuData!$J138="GEN"),200,IF(AND(StuData!$C138&gt;=11,StuData!$J138="GEN"),300,IF(AND(StuData!$C138&gt;8,StuData!$C138&lt;11,StuData!$J138&lt;&gt;"GEN"),100,IF(AND(StuData!$C138&gt;=11,StuData!$J138&lt;&gt;"GEN"),150,"")))))</f>
        <v>150</v>
      </c>
      <c r="L138" s="89" t="str">
        <f>IF(StuData!$F138="","",IF(AND(StuData!$C138&gt;8,StuData!$C138&lt;11),50,""))</f>
        <v/>
      </c>
      <c r="M138" s="89" t="str">
        <f>IF(StuData!$F138="","",IF(AND(StuData!$C138&gt;=11,'School Fees'!$L$3="Yes"),100,""))</f>
        <v>100</v>
      </c>
      <c r="N138" s="89" t="str">
        <f>IF(StuData!$F138="","",IF(AND(StuData!$C138&gt;8,StuData!$H138="F"),5,IF(StuData!$C138&lt;9,"",10)))</f>
        <v>10</v>
      </c>
      <c r="O138" s="89" t="str">
        <f>IF(StuData!$F138="","",IF(StuData!$C138&gt;8,5,""))</f>
        <v>5</v>
      </c>
      <c r="P138" s="89" t="str">
        <f>IF(StuData!$C138=9,'School Fees'!$K$6,IF(StuData!$C138=10,'School Fees'!$K$7,IF(StuData!$C138=11,'School Fees'!$K$8,IF(StuData!$C138=12,'School Fees'!$K$9,""))))</f>
        <v>400</v>
      </c>
      <c r="Q138" s="89"/>
      <c r="R138" s="89"/>
      <c r="S138" s="89" t="str">
        <f>IF(SUM(StuData!$K138:$R138)=0,"",SUM(StuData!$K138:$R138))</f>
        <v>665</v>
      </c>
      <c r="T138" s="92"/>
      <c r="U138" s="89"/>
      <c r="V138" s="23"/>
      <c r="W138" s="23"/>
    </row>
    <row r="139" ht="15.75" customHeight="1">
      <c r="A139" s="23"/>
      <c r="B139" s="89" t="str">
        <f t="shared" si="1"/>
        <v/>
      </c>
      <c r="C139" s="89" t="str">
        <f>IF('Student Record'!A137="","",'Student Record'!A137)</f>
        <v/>
      </c>
      <c r="D139" s="89" t="str">
        <f>IF('Student Record'!B137="","",'Student Record'!B137)</f>
        <v/>
      </c>
      <c r="E139" s="89" t="str">
        <f>IF('Student Record'!C137="","",'Student Record'!C137)</f>
        <v/>
      </c>
      <c r="F139" s="90" t="str">
        <f>IF('Student Record'!E137="","",'Student Record'!E137)</f>
        <v/>
      </c>
      <c r="G139" s="90" t="str">
        <f>IF('Student Record'!G137="","",'Student Record'!G137)</f>
        <v/>
      </c>
      <c r="H139" s="89" t="str">
        <f>IF('Student Record'!I137="","",'Student Record'!I137)</f>
        <v/>
      </c>
      <c r="I139" s="91" t="str">
        <f>IF('Student Record'!J137="","",'Student Record'!J137)</f>
        <v/>
      </c>
      <c r="J139" s="89" t="str">
        <f>IF('Student Record'!O137="","",'Student Record'!O137)</f>
        <v/>
      </c>
      <c r="K139" s="89" t="str">
        <f>IF(StuData!$F139="","",IF(AND(StuData!$C139&gt;8,StuData!$C139&lt;11,StuData!$J139="GEN"),200,IF(AND(StuData!$C139&gt;=11,StuData!$J139="GEN"),300,IF(AND(StuData!$C139&gt;8,StuData!$C139&lt;11,StuData!$J139&lt;&gt;"GEN"),100,IF(AND(StuData!$C139&gt;=11,StuData!$J139&lt;&gt;"GEN"),150,"")))))</f>
        <v/>
      </c>
      <c r="L139" s="89" t="str">
        <f>IF(StuData!$F139="","",IF(AND(StuData!$C139&gt;8,StuData!$C139&lt;11),50,""))</f>
        <v/>
      </c>
      <c r="M139" s="89" t="str">
        <f>IF(StuData!$F139="","",IF(AND(StuData!$C139&gt;=11,'School Fees'!$L$3="Yes"),100,""))</f>
        <v/>
      </c>
      <c r="N139" s="89" t="str">
        <f>IF(StuData!$F139="","",IF(AND(StuData!$C139&gt;8,StuData!$H139="F"),5,IF(StuData!$C139&lt;9,"",10)))</f>
        <v/>
      </c>
      <c r="O139" s="89" t="str">
        <f>IF(StuData!$F139="","",IF(StuData!$C139&gt;8,5,""))</f>
        <v/>
      </c>
      <c r="P139" s="89" t="str">
        <f>IF(StuData!$C139=9,'School Fees'!$K$6,IF(StuData!$C139=10,'School Fees'!$K$7,IF(StuData!$C139=11,'School Fees'!$K$8,IF(StuData!$C139=12,'School Fees'!$K$9,""))))</f>
        <v/>
      </c>
      <c r="Q139" s="89"/>
      <c r="R139" s="89"/>
      <c r="S139" s="89" t="str">
        <f>IF(SUM(StuData!$K139:$R139)=0,"",SUM(StuData!$K139:$R139))</f>
        <v/>
      </c>
      <c r="T139" s="92"/>
      <c r="U139" s="89"/>
      <c r="V139" s="23"/>
      <c r="W139" s="23"/>
    </row>
    <row r="140" ht="15.75" customHeight="1">
      <c r="A140" s="23"/>
      <c r="B140" s="89" t="str">
        <f t="shared" si="1"/>
        <v/>
      </c>
      <c r="C140" s="89" t="str">
        <f>IF('Student Record'!A138="","",'Student Record'!A138)</f>
        <v/>
      </c>
      <c r="D140" s="89" t="str">
        <f>IF('Student Record'!B138="","",'Student Record'!B138)</f>
        <v/>
      </c>
      <c r="E140" s="89" t="str">
        <f>IF('Student Record'!C138="","",'Student Record'!C138)</f>
        <v/>
      </c>
      <c r="F140" s="90" t="str">
        <f>IF('Student Record'!E138="","",'Student Record'!E138)</f>
        <v/>
      </c>
      <c r="G140" s="90" t="str">
        <f>IF('Student Record'!G138="","",'Student Record'!G138)</f>
        <v/>
      </c>
      <c r="H140" s="89" t="str">
        <f>IF('Student Record'!I138="","",'Student Record'!I138)</f>
        <v/>
      </c>
      <c r="I140" s="91" t="str">
        <f>IF('Student Record'!J138="","",'Student Record'!J138)</f>
        <v/>
      </c>
      <c r="J140" s="89" t="str">
        <f>IF('Student Record'!O138="","",'Student Record'!O138)</f>
        <v/>
      </c>
      <c r="K140" s="89" t="str">
        <f>IF(StuData!$F140="","",IF(AND(StuData!$C140&gt;8,StuData!$C140&lt;11,StuData!$J140="GEN"),200,IF(AND(StuData!$C140&gt;=11,StuData!$J140="GEN"),300,IF(AND(StuData!$C140&gt;8,StuData!$C140&lt;11,StuData!$J140&lt;&gt;"GEN"),100,IF(AND(StuData!$C140&gt;=11,StuData!$J140&lt;&gt;"GEN"),150,"")))))</f>
        <v/>
      </c>
      <c r="L140" s="89" t="str">
        <f>IF(StuData!$F140="","",IF(AND(StuData!$C140&gt;8,StuData!$C140&lt;11),50,""))</f>
        <v/>
      </c>
      <c r="M140" s="89" t="str">
        <f>IF(StuData!$F140="","",IF(AND(StuData!$C140&gt;=11,'School Fees'!$L$3="Yes"),100,""))</f>
        <v/>
      </c>
      <c r="N140" s="89" t="str">
        <f>IF(StuData!$F140="","",IF(AND(StuData!$C140&gt;8,StuData!$H140="F"),5,IF(StuData!$C140&lt;9,"",10)))</f>
        <v/>
      </c>
      <c r="O140" s="89" t="str">
        <f>IF(StuData!$F140="","",IF(StuData!$C140&gt;8,5,""))</f>
        <v/>
      </c>
      <c r="P140" s="89" t="str">
        <f>IF(StuData!$C140=9,'School Fees'!$K$6,IF(StuData!$C140=10,'School Fees'!$K$7,IF(StuData!$C140=11,'School Fees'!$K$8,IF(StuData!$C140=12,'School Fees'!$K$9,""))))</f>
        <v/>
      </c>
      <c r="Q140" s="89"/>
      <c r="R140" s="89"/>
      <c r="S140" s="89" t="str">
        <f>IF(SUM(StuData!$K140:$R140)=0,"",SUM(StuData!$K140:$R140))</f>
        <v/>
      </c>
      <c r="T140" s="92"/>
      <c r="U140" s="89"/>
      <c r="V140" s="23"/>
      <c r="W140" s="23"/>
    </row>
    <row r="141" ht="15.75" customHeight="1">
      <c r="A141" s="23"/>
      <c r="B141" s="89" t="str">
        <f t="shared" si="1"/>
        <v/>
      </c>
      <c r="C141" s="89" t="str">
        <f>IF('Student Record'!A139="","",'Student Record'!A139)</f>
        <v/>
      </c>
      <c r="D141" s="89" t="str">
        <f>IF('Student Record'!B139="","",'Student Record'!B139)</f>
        <v/>
      </c>
      <c r="E141" s="89" t="str">
        <f>IF('Student Record'!C139="","",'Student Record'!C139)</f>
        <v/>
      </c>
      <c r="F141" s="90" t="str">
        <f>IF('Student Record'!E139="","",'Student Record'!E139)</f>
        <v/>
      </c>
      <c r="G141" s="90" t="str">
        <f>IF('Student Record'!G139="","",'Student Record'!G139)</f>
        <v/>
      </c>
      <c r="H141" s="89" t="str">
        <f>IF('Student Record'!I139="","",'Student Record'!I139)</f>
        <v/>
      </c>
      <c r="I141" s="91" t="str">
        <f>IF('Student Record'!J139="","",'Student Record'!J139)</f>
        <v/>
      </c>
      <c r="J141" s="89" t="str">
        <f>IF('Student Record'!O139="","",'Student Record'!O139)</f>
        <v/>
      </c>
      <c r="K141" s="89" t="str">
        <f>IF(StuData!$F141="","",IF(AND(StuData!$C141&gt;8,StuData!$C141&lt;11,StuData!$J141="GEN"),200,IF(AND(StuData!$C141&gt;=11,StuData!$J141="GEN"),300,IF(AND(StuData!$C141&gt;8,StuData!$C141&lt;11,StuData!$J141&lt;&gt;"GEN"),100,IF(AND(StuData!$C141&gt;=11,StuData!$J141&lt;&gt;"GEN"),150,"")))))</f>
        <v/>
      </c>
      <c r="L141" s="89" t="str">
        <f>IF(StuData!$F141="","",IF(AND(StuData!$C141&gt;8,StuData!$C141&lt;11),50,""))</f>
        <v/>
      </c>
      <c r="M141" s="89" t="str">
        <f>IF(StuData!$F141="","",IF(AND(StuData!$C141&gt;=11,'School Fees'!$L$3="Yes"),100,""))</f>
        <v/>
      </c>
      <c r="N141" s="89" t="str">
        <f>IF(StuData!$F141="","",IF(AND(StuData!$C141&gt;8,StuData!$H141="F"),5,IF(StuData!$C141&lt;9,"",10)))</f>
        <v/>
      </c>
      <c r="O141" s="89" t="str">
        <f>IF(StuData!$F141="","",IF(StuData!$C141&gt;8,5,""))</f>
        <v/>
      </c>
      <c r="P141" s="89" t="str">
        <f>IF(StuData!$C141=9,'School Fees'!$K$6,IF(StuData!$C141=10,'School Fees'!$K$7,IF(StuData!$C141=11,'School Fees'!$K$8,IF(StuData!$C141=12,'School Fees'!$K$9,""))))</f>
        <v/>
      </c>
      <c r="Q141" s="89"/>
      <c r="R141" s="89"/>
      <c r="S141" s="89" t="str">
        <f>IF(SUM(StuData!$K141:$R141)=0,"",SUM(StuData!$K141:$R141))</f>
        <v/>
      </c>
      <c r="T141" s="92"/>
      <c r="U141" s="89"/>
      <c r="V141" s="23"/>
      <c r="W141" s="23"/>
    </row>
    <row r="142" ht="15.75" customHeight="1">
      <c r="A142" s="23"/>
      <c r="B142" s="89" t="str">
        <f t="shared" si="1"/>
        <v/>
      </c>
      <c r="C142" s="89" t="str">
        <f>IF('Student Record'!A140="","",'Student Record'!A140)</f>
        <v/>
      </c>
      <c r="D142" s="89" t="str">
        <f>IF('Student Record'!B140="","",'Student Record'!B140)</f>
        <v/>
      </c>
      <c r="E142" s="89" t="str">
        <f>IF('Student Record'!C140="","",'Student Record'!C140)</f>
        <v/>
      </c>
      <c r="F142" s="90" t="str">
        <f>IF('Student Record'!E140="","",'Student Record'!E140)</f>
        <v/>
      </c>
      <c r="G142" s="90" t="str">
        <f>IF('Student Record'!G140="","",'Student Record'!G140)</f>
        <v/>
      </c>
      <c r="H142" s="89" t="str">
        <f>IF('Student Record'!I140="","",'Student Record'!I140)</f>
        <v/>
      </c>
      <c r="I142" s="91" t="str">
        <f>IF('Student Record'!J140="","",'Student Record'!J140)</f>
        <v/>
      </c>
      <c r="J142" s="89" t="str">
        <f>IF('Student Record'!O140="","",'Student Record'!O140)</f>
        <v/>
      </c>
      <c r="K142" s="89" t="str">
        <f>IF(StuData!$F142="","",IF(AND(StuData!$C142&gt;8,StuData!$C142&lt;11,StuData!$J142="GEN"),200,IF(AND(StuData!$C142&gt;=11,StuData!$J142="GEN"),300,IF(AND(StuData!$C142&gt;8,StuData!$C142&lt;11,StuData!$J142&lt;&gt;"GEN"),100,IF(AND(StuData!$C142&gt;=11,StuData!$J142&lt;&gt;"GEN"),150,"")))))</f>
        <v/>
      </c>
      <c r="L142" s="89" t="str">
        <f>IF(StuData!$F142="","",IF(AND(StuData!$C142&gt;8,StuData!$C142&lt;11),50,""))</f>
        <v/>
      </c>
      <c r="M142" s="89" t="str">
        <f>IF(StuData!$F142="","",IF(AND(StuData!$C142&gt;=11,'School Fees'!$L$3="Yes"),100,""))</f>
        <v/>
      </c>
      <c r="N142" s="89" t="str">
        <f>IF(StuData!$F142="","",IF(AND(StuData!$C142&gt;8,StuData!$H142="F"),5,IF(StuData!$C142&lt;9,"",10)))</f>
        <v/>
      </c>
      <c r="O142" s="89" t="str">
        <f>IF(StuData!$F142="","",IF(StuData!$C142&gt;8,5,""))</f>
        <v/>
      </c>
      <c r="P142" s="89" t="str">
        <f>IF(StuData!$C142=9,'School Fees'!$K$6,IF(StuData!$C142=10,'School Fees'!$K$7,IF(StuData!$C142=11,'School Fees'!$K$8,IF(StuData!$C142=12,'School Fees'!$K$9,""))))</f>
        <v/>
      </c>
      <c r="Q142" s="89"/>
      <c r="R142" s="89"/>
      <c r="S142" s="89" t="str">
        <f>IF(SUM(StuData!$K142:$R142)=0,"",SUM(StuData!$K142:$R142))</f>
        <v/>
      </c>
      <c r="T142" s="92"/>
      <c r="U142" s="89"/>
      <c r="V142" s="23"/>
      <c r="W142" s="23"/>
    </row>
    <row r="143" ht="15.75" customHeight="1">
      <c r="A143" s="23"/>
      <c r="B143" s="89" t="str">
        <f t="shared" si="1"/>
        <v/>
      </c>
      <c r="C143" s="89" t="str">
        <f>IF('Student Record'!A141="","",'Student Record'!A141)</f>
        <v/>
      </c>
      <c r="D143" s="89" t="str">
        <f>IF('Student Record'!B141="","",'Student Record'!B141)</f>
        <v/>
      </c>
      <c r="E143" s="89" t="str">
        <f>IF('Student Record'!C141="","",'Student Record'!C141)</f>
        <v/>
      </c>
      <c r="F143" s="90" t="str">
        <f>IF('Student Record'!E141="","",'Student Record'!E141)</f>
        <v/>
      </c>
      <c r="G143" s="90" t="str">
        <f>IF('Student Record'!G141="","",'Student Record'!G141)</f>
        <v/>
      </c>
      <c r="H143" s="89" t="str">
        <f>IF('Student Record'!I141="","",'Student Record'!I141)</f>
        <v/>
      </c>
      <c r="I143" s="91" t="str">
        <f>IF('Student Record'!J141="","",'Student Record'!J141)</f>
        <v/>
      </c>
      <c r="J143" s="89" t="str">
        <f>IF('Student Record'!O141="","",'Student Record'!O141)</f>
        <v/>
      </c>
      <c r="K143" s="89" t="str">
        <f>IF(StuData!$F143="","",IF(AND(StuData!$C143&gt;8,StuData!$C143&lt;11,StuData!$J143="GEN"),200,IF(AND(StuData!$C143&gt;=11,StuData!$J143="GEN"),300,IF(AND(StuData!$C143&gt;8,StuData!$C143&lt;11,StuData!$J143&lt;&gt;"GEN"),100,IF(AND(StuData!$C143&gt;=11,StuData!$J143&lt;&gt;"GEN"),150,"")))))</f>
        <v/>
      </c>
      <c r="L143" s="89" t="str">
        <f>IF(StuData!$F143="","",IF(AND(StuData!$C143&gt;8,StuData!$C143&lt;11),50,""))</f>
        <v/>
      </c>
      <c r="M143" s="89" t="str">
        <f>IF(StuData!$F143="","",IF(AND(StuData!$C143&gt;=11,'School Fees'!$L$3="Yes"),100,""))</f>
        <v/>
      </c>
      <c r="N143" s="89" t="str">
        <f>IF(StuData!$F143="","",IF(AND(StuData!$C143&gt;8,StuData!$H143="F"),5,IF(StuData!$C143&lt;9,"",10)))</f>
        <v/>
      </c>
      <c r="O143" s="89" t="str">
        <f>IF(StuData!$F143="","",IF(StuData!$C143&gt;8,5,""))</f>
        <v/>
      </c>
      <c r="P143" s="89" t="str">
        <f>IF(StuData!$C143=9,'School Fees'!$K$6,IF(StuData!$C143=10,'School Fees'!$K$7,IF(StuData!$C143=11,'School Fees'!$K$8,IF(StuData!$C143=12,'School Fees'!$K$9,""))))</f>
        <v/>
      </c>
      <c r="Q143" s="89"/>
      <c r="R143" s="89"/>
      <c r="S143" s="89" t="str">
        <f>IF(SUM(StuData!$K143:$R143)=0,"",SUM(StuData!$K143:$R143))</f>
        <v/>
      </c>
      <c r="T143" s="92"/>
      <c r="U143" s="89"/>
      <c r="V143" s="23"/>
      <c r="W143" s="23"/>
    </row>
    <row r="144" ht="15.75" customHeight="1">
      <c r="A144" s="23"/>
      <c r="B144" s="89" t="str">
        <f t="shared" si="1"/>
        <v/>
      </c>
      <c r="C144" s="89" t="str">
        <f>IF('Student Record'!A142="","",'Student Record'!A142)</f>
        <v/>
      </c>
      <c r="D144" s="89" t="str">
        <f>IF('Student Record'!B142="","",'Student Record'!B142)</f>
        <v/>
      </c>
      <c r="E144" s="89" t="str">
        <f>IF('Student Record'!C142="","",'Student Record'!C142)</f>
        <v/>
      </c>
      <c r="F144" s="90" t="str">
        <f>IF('Student Record'!E142="","",'Student Record'!E142)</f>
        <v/>
      </c>
      <c r="G144" s="90" t="str">
        <f>IF('Student Record'!G142="","",'Student Record'!G142)</f>
        <v/>
      </c>
      <c r="H144" s="89" t="str">
        <f>IF('Student Record'!I142="","",'Student Record'!I142)</f>
        <v/>
      </c>
      <c r="I144" s="91" t="str">
        <f>IF('Student Record'!J142="","",'Student Record'!J142)</f>
        <v/>
      </c>
      <c r="J144" s="89" t="str">
        <f>IF('Student Record'!O142="","",'Student Record'!O142)</f>
        <v/>
      </c>
      <c r="K144" s="89" t="str">
        <f>IF(StuData!$F144="","",IF(AND(StuData!$C144&gt;8,StuData!$C144&lt;11,StuData!$J144="GEN"),200,IF(AND(StuData!$C144&gt;=11,StuData!$J144="GEN"),300,IF(AND(StuData!$C144&gt;8,StuData!$C144&lt;11,StuData!$J144&lt;&gt;"GEN"),100,IF(AND(StuData!$C144&gt;=11,StuData!$J144&lt;&gt;"GEN"),150,"")))))</f>
        <v/>
      </c>
      <c r="L144" s="89" t="str">
        <f>IF(StuData!$F144="","",IF(AND(StuData!$C144&gt;8,StuData!$C144&lt;11),50,""))</f>
        <v/>
      </c>
      <c r="M144" s="89" t="str">
        <f>IF(StuData!$F144="","",IF(AND(StuData!$C144&gt;=11,'School Fees'!$L$3="Yes"),100,""))</f>
        <v/>
      </c>
      <c r="N144" s="89" t="str">
        <f>IF(StuData!$F144="","",IF(AND(StuData!$C144&gt;8,StuData!$H144="F"),5,IF(StuData!$C144&lt;9,"",10)))</f>
        <v/>
      </c>
      <c r="O144" s="89" t="str">
        <f>IF(StuData!$F144="","",IF(StuData!$C144&gt;8,5,""))</f>
        <v/>
      </c>
      <c r="P144" s="89" t="str">
        <f>IF(StuData!$C144=9,'School Fees'!$K$6,IF(StuData!$C144=10,'School Fees'!$K$7,IF(StuData!$C144=11,'School Fees'!$K$8,IF(StuData!$C144=12,'School Fees'!$K$9,""))))</f>
        <v/>
      </c>
      <c r="Q144" s="89"/>
      <c r="R144" s="89"/>
      <c r="S144" s="89" t="str">
        <f>IF(SUM(StuData!$K144:$R144)=0,"",SUM(StuData!$K144:$R144))</f>
        <v/>
      </c>
      <c r="T144" s="92"/>
      <c r="U144" s="89"/>
      <c r="V144" s="23"/>
      <c r="W144" s="23"/>
    </row>
    <row r="145" ht="15.75" customHeight="1">
      <c r="A145" s="23"/>
      <c r="B145" s="89" t="str">
        <f t="shared" si="1"/>
        <v/>
      </c>
      <c r="C145" s="89" t="str">
        <f>IF('Student Record'!A143="","",'Student Record'!A143)</f>
        <v/>
      </c>
      <c r="D145" s="89" t="str">
        <f>IF('Student Record'!B143="","",'Student Record'!B143)</f>
        <v/>
      </c>
      <c r="E145" s="89" t="str">
        <f>IF('Student Record'!C143="","",'Student Record'!C143)</f>
        <v/>
      </c>
      <c r="F145" s="90" t="str">
        <f>IF('Student Record'!E143="","",'Student Record'!E143)</f>
        <v/>
      </c>
      <c r="G145" s="90" t="str">
        <f>IF('Student Record'!G143="","",'Student Record'!G143)</f>
        <v/>
      </c>
      <c r="H145" s="89" t="str">
        <f>IF('Student Record'!I143="","",'Student Record'!I143)</f>
        <v/>
      </c>
      <c r="I145" s="91" t="str">
        <f>IF('Student Record'!J143="","",'Student Record'!J143)</f>
        <v/>
      </c>
      <c r="J145" s="89" t="str">
        <f>IF('Student Record'!O143="","",'Student Record'!O143)</f>
        <v/>
      </c>
      <c r="K145" s="89" t="str">
        <f>IF(StuData!$F145="","",IF(AND(StuData!$C145&gt;8,StuData!$C145&lt;11,StuData!$J145="GEN"),200,IF(AND(StuData!$C145&gt;=11,StuData!$J145="GEN"),300,IF(AND(StuData!$C145&gt;8,StuData!$C145&lt;11,StuData!$J145&lt;&gt;"GEN"),100,IF(AND(StuData!$C145&gt;=11,StuData!$J145&lt;&gt;"GEN"),150,"")))))</f>
        <v/>
      </c>
      <c r="L145" s="89" t="str">
        <f>IF(StuData!$F145="","",IF(AND(StuData!$C145&gt;8,StuData!$C145&lt;11),50,""))</f>
        <v/>
      </c>
      <c r="M145" s="89" t="str">
        <f>IF(StuData!$F145="","",IF(AND(StuData!$C145&gt;=11,'School Fees'!$L$3="Yes"),100,""))</f>
        <v/>
      </c>
      <c r="N145" s="89" t="str">
        <f>IF(StuData!$F145="","",IF(AND(StuData!$C145&gt;8,StuData!$H145="F"),5,IF(StuData!$C145&lt;9,"",10)))</f>
        <v/>
      </c>
      <c r="O145" s="89" t="str">
        <f>IF(StuData!$F145="","",IF(StuData!$C145&gt;8,5,""))</f>
        <v/>
      </c>
      <c r="P145" s="89" t="str">
        <f>IF(StuData!$C145=9,'School Fees'!$K$6,IF(StuData!$C145=10,'School Fees'!$K$7,IF(StuData!$C145=11,'School Fees'!$K$8,IF(StuData!$C145=12,'School Fees'!$K$9,""))))</f>
        <v/>
      </c>
      <c r="Q145" s="89"/>
      <c r="R145" s="89"/>
      <c r="S145" s="89" t="str">
        <f>IF(SUM(StuData!$K145:$R145)=0,"",SUM(StuData!$K145:$R145))</f>
        <v/>
      </c>
      <c r="T145" s="92"/>
      <c r="U145" s="89"/>
      <c r="V145" s="23"/>
      <c r="W145" s="23"/>
    </row>
    <row r="146" ht="15.75" customHeight="1">
      <c r="A146" s="23"/>
      <c r="B146" s="89" t="str">
        <f t="shared" si="1"/>
        <v/>
      </c>
      <c r="C146" s="89" t="str">
        <f>IF('Student Record'!A144="","",'Student Record'!A144)</f>
        <v/>
      </c>
      <c r="D146" s="89" t="str">
        <f>IF('Student Record'!B144="","",'Student Record'!B144)</f>
        <v/>
      </c>
      <c r="E146" s="89" t="str">
        <f>IF('Student Record'!C144="","",'Student Record'!C144)</f>
        <v/>
      </c>
      <c r="F146" s="90" t="str">
        <f>IF('Student Record'!E144="","",'Student Record'!E144)</f>
        <v/>
      </c>
      <c r="G146" s="90" t="str">
        <f>IF('Student Record'!G144="","",'Student Record'!G144)</f>
        <v/>
      </c>
      <c r="H146" s="89" t="str">
        <f>IF('Student Record'!I144="","",'Student Record'!I144)</f>
        <v/>
      </c>
      <c r="I146" s="91" t="str">
        <f>IF('Student Record'!J144="","",'Student Record'!J144)</f>
        <v/>
      </c>
      <c r="J146" s="89" t="str">
        <f>IF('Student Record'!O144="","",'Student Record'!O144)</f>
        <v/>
      </c>
      <c r="K146" s="89" t="str">
        <f>IF(StuData!$F146="","",IF(AND(StuData!$C146&gt;8,StuData!$C146&lt;11,StuData!$J146="GEN"),200,IF(AND(StuData!$C146&gt;=11,StuData!$J146="GEN"),300,IF(AND(StuData!$C146&gt;8,StuData!$C146&lt;11,StuData!$J146&lt;&gt;"GEN"),100,IF(AND(StuData!$C146&gt;=11,StuData!$J146&lt;&gt;"GEN"),150,"")))))</f>
        <v/>
      </c>
      <c r="L146" s="89" t="str">
        <f>IF(StuData!$F146="","",IF(AND(StuData!$C146&gt;8,StuData!$C146&lt;11),50,""))</f>
        <v/>
      </c>
      <c r="M146" s="89" t="str">
        <f>IF(StuData!$F146="","",IF(AND(StuData!$C146&gt;=11,'School Fees'!$L$3="Yes"),100,""))</f>
        <v/>
      </c>
      <c r="N146" s="89" t="str">
        <f>IF(StuData!$F146="","",IF(AND(StuData!$C146&gt;8,StuData!$H146="F"),5,IF(StuData!$C146&lt;9,"",10)))</f>
        <v/>
      </c>
      <c r="O146" s="89" t="str">
        <f>IF(StuData!$F146="","",IF(StuData!$C146&gt;8,5,""))</f>
        <v/>
      </c>
      <c r="P146" s="89" t="str">
        <f>IF(StuData!$C146=9,'School Fees'!$K$6,IF(StuData!$C146=10,'School Fees'!$K$7,IF(StuData!$C146=11,'School Fees'!$K$8,IF(StuData!$C146=12,'School Fees'!$K$9,""))))</f>
        <v/>
      </c>
      <c r="Q146" s="89"/>
      <c r="R146" s="89"/>
      <c r="S146" s="89" t="str">
        <f>IF(SUM(StuData!$K146:$R146)=0,"",SUM(StuData!$K146:$R146))</f>
        <v/>
      </c>
      <c r="T146" s="92"/>
      <c r="U146" s="89"/>
      <c r="V146" s="23"/>
      <c r="W146" s="23"/>
    </row>
    <row r="147" ht="15.75" customHeight="1">
      <c r="A147" s="23"/>
      <c r="B147" s="89" t="str">
        <f t="shared" si="1"/>
        <v/>
      </c>
      <c r="C147" s="89" t="str">
        <f>IF('Student Record'!A145="","",'Student Record'!A145)</f>
        <v/>
      </c>
      <c r="D147" s="89" t="str">
        <f>IF('Student Record'!B145="","",'Student Record'!B145)</f>
        <v/>
      </c>
      <c r="E147" s="89" t="str">
        <f>IF('Student Record'!C145="","",'Student Record'!C145)</f>
        <v/>
      </c>
      <c r="F147" s="90" t="str">
        <f>IF('Student Record'!E145="","",'Student Record'!E145)</f>
        <v/>
      </c>
      <c r="G147" s="90" t="str">
        <f>IF('Student Record'!G145="","",'Student Record'!G145)</f>
        <v/>
      </c>
      <c r="H147" s="89" t="str">
        <f>IF('Student Record'!I145="","",'Student Record'!I145)</f>
        <v/>
      </c>
      <c r="I147" s="91" t="str">
        <f>IF('Student Record'!J145="","",'Student Record'!J145)</f>
        <v/>
      </c>
      <c r="J147" s="89" t="str">
        <f>IF('Student Record'!O145="","",'Student Record'!O145)</f>
        <v/>
      </c>
      <c r="K147" s="89" t="str">
        <f>IF(StuData!$F147="","",IF(AND(StuData!$C147&gt;8,StuData!$C147&lt;11,StuData!$J147="GEN"),200,IF(AND(StuData!$C147&gt;=11,StuData!$J147="GEN"),300,IF(AND(StuData!$C147&gt;8,StuData!$C147&lt;11,StuData!$J147&lt;&gt;"GEN"),100,IF(AND(StuData!$C147&gt;=11,StuData!$J147&lt;&gt;"GEN"),150,"")))))</f>
        <v/>
      </c>
      <c r="L147" s="89" t="str">
        <f>IF(StuData!$F147="","",IF(AND(StuData!$C147&gt;8,StuData!$C147&lt;11),50,""))</f>
        <v/>
      </c>
      <c r="M147" s="89" t="str">
        <f>IF(StuData!$F147="","",IF(AND(StuData!$C147&gt;=11,'School Fees'!$L$3="Yes"),100,""))</f>
        <v/>
      </c>
      <c r="N147" s="89" t="str">
        <f>IF(StuData!$F147="","",IF(AND(StuData!$C147&gt;8,StuData!$H147="F"),5,IF(StuData!$C147&lt;9,"",10)))</f>
        <v/>
      </c>
      <c r="O147" s="89" t="str">
        <f>IF(StuData!$F147="","",IF(StuData!$C147&gt;8,5,""))</f>
        <v/>
      </c>
      <c r="P147" s="89" t="str">
        <f>IF(StuData!$C147=9,'School Fees'!$K$6,IF(StuData!$C147=10,'School Fees'!$K$7,IF(StuData!$C147=11,'School Fees'!$K$8,IF(StuData!$C147=12,'School Fees'!$K$9,""))))</f>
        <v/>
      </c>
      <c r="Q147" s="89"/>
      <c r="R147" s="89"/>
      <c r="S147" s="89" t="str">
        <f>IF(SUM(StuData!$K147:$R147)=0,"",SUM(StuData!$K147:$R147))</f>
        <v/>
      </c>
      <c r="T147" s="92"/>
      <c r="U147" s="89"/>
      <c r="V147" s="23"/>
      <c r="W147" s="23"/>
    </row>
    <row r="148" ht="15.75" customHeight="1">
      <c r="A148" s="23"/>
      <c r="B148" s="89" t="str">
        <f t="shared" si="1"/>
        <v/>
      </c>
      <c r="C148" s="89" t="str">
        <f>IF('Student Record'!A146="","",'Student Record'!A146)</f>
        <v/>
      </c>
      <c r="D148" s="89" t="str">
        <f>IF('Student Record'!B146="","",'Student Record'!B146)</f>
        <v/>
      </c>
      <c r="E148" s="89" t="str">
        <f>IF('Student Record'!C146="","",'Student Record'!C146)</f>
        <v/>
      </c>
      <c r="F148" s="90" t="str">
        <f>IF('Student Record'!E146="","",'Student Record'!E146)</f>
        <v/>
      </c>
      <c r="G148" s="90" t="str">
        <f>IF('Student Record'!G146="","",'Student Record'!G146)</f>
        <v/>
      </c>
      <c r="H148" s="89" t="str">
        <f>IF('Student Record'!I146="","",'Student Record'!I146)</f>
        <v/>
      </c>
      <c r="I148" s="91" t="str">
        <f>IF('Student Record'!J146="","",'Student Record'!J146)</f>
        <v/>
      </c>
      <c r="J148" s="89" t="str">
        <f>IF('Student Record'!O146="","",'Student Record'!O146)</f>
        <v/>
      </c>
      <c r="K148" s="89" t="str">
        <f>IF(StuData!$F148="","",IF(AND(StuData!$C148&gt;8,StuData!$C148&lt;11,StuData!$J148="GEN"),200,IF(AND(StuData!$C148&gt;=11,StuData!$J148="GEN"),300,IF(AND(StuData!$C148&gt;8,StuData!$C148&lt;11,StuData!$J148&lt;&gt;"GEN"),100,IF(AND(StuData!$C148&gt;=11,StuData!$J148&lt;&gt;"GEN"),150,"")))))</f>
        <v/>
      </c>
      <c r="L148" s="89" t="str">
        <f>IF(StuData!$F148="","",IF(AND(StuData!$C148&gt;8,StuData!$C148&lt;11),50,""))</f>
        <v/>
      </c>
      <c r="M148" s="89" t="str">
        <f>IF(StuData!$F148="","",IF(AND(StuData!$C148&gt;=11,'School Fees'!$L$3="Yes"),100,""))</f>
        <v/>
      </c>
      <c r="N148" s="89" t="str">
        <f>IF(StuData!$F148="","",IF(AND(StuData!$C148&gt;8,StuData!$H148="F"),5,IF(StuData!$C148&lt;9,"",10)))</f>
        <v/>
      </c>
      <c r="O148" s="89" t="str">
        <f>IF(StuData!$F148="","",IF(StuData!$C148&gt;8,5,""))</f>
        <v/>
      </c>
      <c r="P148" s="89" t="str">
        <f>IF(StuData!$C148=9,'School Fees'!$K$6,IF(StuData!$C148=10,'School Fees'!$K$7,IF(StuData!$C148=11,'School Fees'!$K$8,IF(StuData!$C148=12,'School Fees'!$K$9,""))))</f>
        <v/>
      </c>
      <c r="Q148" s="89"/>
      <c r="R148" s="89"/>
      <c r="S148" s="89" t="str">
        <f>IF(SUM(StuData!$K148:$R148)=0,"",SUM(StuData!$K148:$R148))</f>
        <v/>
      </c>
      <c r="T148" s="92"/>
      <c r="U148" s="89"/>
      <c r="V148" s="23"/>
      <c r="W148" s="23"/>
    </row>
    <row r="149" ht="15.75" customHeight="1">
      <c r="A149" s="23"/>
      <c r="B149" s="89" t="str">
        <f t="shared" si="1"/>
        <v/>
      </c>
      <c r="C149" s="89" t="str">
        <f>IF('Student Record'!A147="","",'Student Record'!A147)</f>
        <v/>
      </c>
      <c r="D149" s="89" t="str">
        <f>IF('Student Record'!B147="","",'Student Record'!B147)</f>
        <v/>
      </c>
      <c r="E149" s="89" t="str">
        <f>IF('Student Record'!C147="","",'Student Record'!C147)</f>
        <v/>
      </c>
      <c r="F149" s="90" t="str">
        <f>IF('Student Record'!E147="","",'Student Record'!E147)</f>
        <v/>
      </c>
      <c r="G149" s="90" t="str">
        <f>IF('Student Record'!G147="","",'Student Record'!G147)</f>
        <v/>
      </c>
      <c r="H149" s="89" t="str">
        <f>IF('Student Record'!I147="","",'Student Record'!I147)</f>
        <v/>
      </c>
      <c r="I149" s="91" t="str">
        <f>IF('Student Record'!J147="","",'Student Record'!J147)</f>
        <v/>
      </c>
      <c r="J149" s="89" t="str">
        <f>IF('Student Record'!O147="","",'Student Record'!O147)</f>
        <v/>
      </c>
      <c r="K149" s="89" t="str">
        <f>IF(StuData!$F149="","",IF(AND(StuData!$C149&gt;8,StuData!$C149&lt;11,StuData!$J149="GEN"),200,IF(AND(StuData!$C149&gt;=11,StuData!$J149="GEN"),300,IF(AND(StuData!$C149&gt;8,StuData!$C149&lt;11,StuData!$J149&lt;&gt;"GEN"),100,IF(AND(StuData!$C149&gt;=11,StuData!$J149&lt;&gt;"GEN"),150,"")))))</f>
        <v/>
      </c>
      <c r="L149" s="89" t="str">
        <f>IF(StuData!$F149="","",IF(AND(StuData!$C149&gt;8,StuData!$C149&lt;11),50,""))</f>
        <v/>
      </c>
      <c r="M149" s="89" t="str">
        <f>IF(StuData!$F149="","",IF(AND(StuData!$C149&gt;=11,'School Fees'!$L$3="Yes"),100,""))</f>
        <v/>
      </c>
      <c r="N149" s="89" t="str">
        <f>IF(StuData!$F149="","",IF(AND(StuData!$C149&gt;8,StuData!$H149="F"),5,IF(StuData!$C149&lt;9,"",10)))</f>
        <v/>
      </c>
      <c r="O149" s="89" t="str">
        <f>IF(StuData!$F149="","",IF(StuData!$C149&gt;8,5,""))</f>
        <v/>
      </c>
      <c r="P149" s="89" t="str">
        <f>IF(StuData!$C149=9,'School Fees'!$K$6,IF(StuData!$C149=10,'School Fees'!$K$7,IF(StuData!$C149=11,'School Fees'!$K$8,IF(StuData!$C149=12,'School Fees'!$K$9,""))))</f>
        <v/>
      </c>
      <c r="Q149" s="89"/>
      <c r="R149" s="89"/>
      <c r="S149" s="89" t="str">
        <f>IF(SUM(StuData!$K149:$R149)=0,"",SUM(StuData!$K149:$R149))</f>
        <v/>
      </c>
      <c r="T149" s="92"/>
      <c r="U149" s="89"/>
      <c r="V149" s="23"/>
      <c r="W149" s="23"/>
    </row>
    <row r="150" ht="15.75" customHeight="1">
      <c r="A150" s="23"/>
      <c r="B150" s="89" t="str">
        <f t="shared" si="1"/>
        <v/>
      </c>
      <c r="C150" s="89" t="str">
        <f>IF('Student Record'!A148="","",'Student Record'!A148)</f>
        <v/>
      </c>
      <c r="D150" s="89" t="str">
        <f>IF('Student Record'!B148="","",'Student Record'!B148)</f>
        <v/>
      </c>
      <c r="E150" s="89" t="str">
        <f>IF('Student Record'!C148="","",'Student Record'!C148)</f>
        <v/>
      </c>
      <c r="F150" s="90" t="str">
        <f>IF('Student Record'!E148="","",'Student Record'!E148)</f>
        <v/>
      </c>
      <c r="G150" s="90" t="str">
        <f>IF('Student Record'!G148="","",'Student Record'!G148)</f>
        <v/>
      </c>
      <c r="H150" s="89" t="str">
        <f>IF('Student Record'!I148="","",'Student Record'!I148)</f>
        <v/>
      </c>
      <c r="I150" s="91" t="str">
        <f>IF('Student Record'!J148="","",'Student Record'!J148)</f>
        <v/>
      </c>
      <c r="J150" s="89" t="str">
        <f>IF('Student Record'!O148="","",'Student Record'!O148)</f>
        <v/>
      </c>
      <c r="K150" s="89" t="str">
        <f>IF(StuData!$F150="","",IF(AND(StuData!$C150&gt;8,StuData!$C150&lt;11,StuData!$J150="GEN"),200,IF(AND(StuData!$C150&gt;=11,StuData!$J150="GEN"),300,IF(AND(StuData!$C150&gt;8,StuData!$C150&lt;11,StuData!$J150&lt;&gt;"GEN"),100,IF(AND(StuData!$C150&gt;=11,StuData!$J150&lt;&gt;"GEN"),150,"")))))</f>
        <v/>
      </c>
      <c r="L150" s="89" t="str">
        <f>IF(StuData!$F150="","",IF(AND(StuData!$C150&gt;8,StuData!$C150&lt;11),50,""))</f>
        <v/>
      </c>
      <c r="M150" s="89" t="str">
        <f>IF(StuData!$F150="","",IF(AND(StuData!$C150&gt;=11,'School Fees'!$L$3="Yes"),100,""))</f>
        <v/>
      </c>
      <c r="N150" s="89" t="str">
        <f>IF(StuData!$F150="","",IF(AND(StuData!$C150&gt;8,StuData!$H150="F"),5,IF(StuData!$C150&lt;9,"",10)))</f>
        <v/>
      </c>
      <c r="O150" s="89" t="str">
        <f>IF(StuData!$F150="","",IF(StuData!$C150&gt;8,5,""))</f>
        <v/>
      </c>
      <c r="P150" s="89" t="str">
        <f>IF(StuData!$C150=9,'School Fees'!$K$6,IF(StuData!$C150=10,'School Fees'!$K$7,IF(StuData!$C150=11,'School Fees'!$K$8,IF(StuData!$C150=12,'School Fees'!$K$9,""))))</f>
        <v/>
      </c>
      <c r="Q150" s="89"/>
      <c r="R150" s="89"/>
      <c r="S150" s="89" t="str">
        <f>IF(SUM(StuData!$K150:$R150)=0,"",SUM(StuData!$K150:$R150))</f>
        <v/>
      </c>
      <c r="T150" s="92"/>
      <c r="U150" s="89"/>
      <c r="V150" s="23"/>
      <c r="W150" s="23"/>
    </row>
    <row r="151" ht="15.75" customHeight="1">
      <c r="A151" s="23"/>
      <c r="B151" s="89" t="str">
        <f t="shared" si="1"/>
        <v/>
      </c>
      <c r="C151" s="89" t="str">
        <f>IF('Student Record'!A149="","",'Student Record'!A149)</f>
        <v/>
      </c>
      <c r="D151" s="89" t="str">
        <f>IF('Student Record'!B149="","",'Student Record'!B149)</f>
        <v/>
      </c>
      <c r="E151" s="89" t="str">
        <f>IF('Student Record'!C149="","",'Student Record'!C149)</f>
        <v/>
      </c>
      <c r="F151" s="90" t="str">
        <f>IF('Student Record'!E149="","",'Student Record'!E149)</f>
        <v/>
      </c>
      <c r="G151" s="90" t="str">
        <f>IF('Student Record'!G149="","",'Student Record'!G149)</f>
        <v/>
      </c>
      <c r="H151" s="89" t="str">
        <f>IF('Student Record'!I149="","",'Student Record'!I149)</f>
        <v/>
      </c>
      <c r="I151" s="91" t="str">
        <f>IF('Student Record'!J149="","",'Student Record'!J149)</f>
        <v/>
      </c>
      <c r="J151" s="89" t="str">
        <f>IF('Student Record'!O149="","",'Student Record'!O149)</f>
        <v/>
      </c>
      <c r="K151" s="89" t="str">
        <f>IF(StuData!$F151="","",IF(AND(StuData!$C151&gt;8,StuData!$C151&lt;11,StuData!$J151="GEN"),200,IF(AND(StuData!$C151&gt;=11,StuData!$J151="GEN"),300,IF(AND(StuData!$C151&gt;8,StuData!$C151&lt;11,StuData!$J151&lt;&gt;"GEN"),100,IF(AND(StuData!$C151&gt;=11,StuData!$J151&lt;&gt;"GEN"),150,"")))))</f>
        <v/>
      </c>
      <c r="L151" s="89" t="str">
        <f>IF(StuData!$F151="","",IF(AND(StuData!$C151&gt;8,StuData!$C151&lt;11),50,""))</f>
        <v/>
      </c>
      <c r="M151" s="89" t="str">
        <f>IF(StuData!$F151="","",IF(AND(StuData!$C151&gt;=11,'School Fees'!$L$3="Yes"),100,""))</f>
        <v/>
      </c>
      <c r="N151" s="89" t="str">
        <f>IF(StuData!$F151="","",IF(AND(StuData!$C151&gt;8,StuData!$H151="F"),5,IF(StuData!$C151&lt;9,"",10)))</f>
        <v/>
      </c>
      <c r="O151" s="89" t="str">
        <f>IF(StuData!$F151="","",IF(StuData!$C151&gt;8,5,""))</f>
        <v/>
      </c>
      <c r="P151" s="89" t="str">
        <f>IF(StuData!$C151=9,'School Fees'!$K$6,IF(StuData!$C151=10,'School Fees'!$K$7,IF(StuData!$C151=11,'School Fees'!$K$8,IF(StuData!$C151=12,'School Fees'!$K$9,""))))</f>
        <v/>
      </c>
      <c r="Q151" s="89"/>
      <c r="R151" s="89"/>
      <c r="S151" s="89" t="str">
        <f>IF(SUM(StuData!$K151:$R151)=0,"",SUM(StuData!$K151:$R151))</f>
        <v/>
      </c>
      <c r="T151" s="92"/>
      <c r="U151" s="89"/>
      <c r="V151" s="23"/>
      <c r="W151" s="23"/>
    </row>
    <row r="152" ht="15.75" customHeight="1">
      <c r="A152" s="23"/>
      <c r="B152" s="89" t="str">
        <f t="shared" si="1"/>
        <v/>
      </c>
      <c r="C152" s="89" t="str">
        <f>IF('Student Record'!A150="","",'Student Record'!A150)</f>
        <v/>
      </c>
      <c r="D152" s="89" t="str">
        <f>IF('Student Record'!B150="","",'Student Record'!B150)</f>
        <v/>
      </c>
      <c r="E152" s="89" t="str">
        <f>IF('Student Record'!C150="","",'Student Record'!C150)</f>
        <v/>
      </c>
      <c r="F152" s="90" t="str">
        <f>IF('Student Record'!E150="","",'Student Record'!E150)</f>
        <v/>
      </c>
      <c r="G152" s="90" t="str">
        <f>IF('Student Record'!G150="","",'Student Record'!G150)</f>
        <v/>
      </c>
      <c r="H152" s="89" t="str">
        <f>IF('Student Record'!I150="","",'Student Record'!I150)</f>
        <v/>
      </c>
      <c r="I152" s="91" t="str">
        <f>IF('Student Record'!J150="","",'Student Record'!J150)</f>
        <v/>
      </c>
      <c r="J152" s="89" t="str">
        <f>IF('Student Record'!O150="","",'Student Record'!O150)</f>
        <v/>
      </c>
      <c r="K152" s="89" t="str">
        <f>IF(StuData!$F152="","",IF(AND(StuData!$C152&gt;8,StuData!$C152&lt;11,StuData!$J152="GEN"),200,IF(AND(StuData!$C152&gt;=11,StuData!$J152="GEN"),300,IF(AND(StuData!$C152&gt;8,StuData!$C152&lt;11,StuData!$J152&lt;&gt;"GEN"),100,IF(AND(StuData!$C152&gt;=11,StuData!$J152&lt;&gt;"GEN"),150,"")))))</f>
        <v/>
      </c>
      <c r="L152" s="89" t="str">
        <f>IF(StuData!$F152="","",IF(AND(StuData!$C152&gt;8,StuData!$C152&lt;11),50,""))</f>
        <v/>
      </c>
      <c r="M152" s="89" t="str">
        <f>IF(StuData!$F152="","",IF(AND(StuData!$C152&gt;=11,'School Fees'!$L$3="Yes"),100,""))</f>
        <v/>
      </c>
      <c r="N152" s="89" t="str">
        <f>IF(StuData!$F152="","",IF(AND(StuData!$C152&gt;8,StuData!$H152="F"),5,IF(StuData!$C152&lt;9,"",10)))</f>
        <v/>
      </c>
      <c r="O152" s="89" t="str">
        <f>IF(StuData!$F152="","",IF(StuData!$C152&gt;8,5,""))</f>
        <v/>
      </c>
      <c r="P152" s="89" t="str">
        <f>IF(StuData!$C152=9,'School Fees'!$K$6,IF(StuData!$C152=10,'School Fees'!$K$7,IF(StuData!$C152=11,'School Fees'!$K$8,IF(StuData!$C152=12,'School Fees'!$K$9,""))))</f>
        <v/>
      </c>
      <c r="Q152" s="89"/>
      <c r="R152" s="89"/>
      <c r="S152" s="89" t="str">
        <f>IF(SUM(StuData!$K152:$R152)=0,"",SUM(StuData!$K152:$R152))</f>
        <v/>
      </c>
      <c r="T152" s="92"/>
      <c r="U152" s="89"/>
      <c r="V152" s="23"/>
      <c r="W152" s="23"/>
    </row>
    <row r="153" ht="15.75" customHeight="1">
      <c r="A153" s="23"/>
      <c r="B153" s="89" t="str">
        <f t="shared" si="1"/>
        <v/>
      </c>
      <c r="C153" s="89" t="str">
        <f>IF('Student Record'!A151="","",'Student Record'!A151)</f>
        <v/>
      </c>
      <c r="D153" s="89" t="str">
        <f>IF('Student Record'!B151="","",'Student Record'!B151)</f>
        <v/>
      </c>
      <c r="E153" s="89" t="str">
        <f>IF('Student Record'!C151="","",'Student Record'!C151)</f>
        <v/>
      </c>
      <c r="F153" s="90" t="str">
        <f>IF('Student Record'!E151="","",'Student Record'!E151)</f>
        <v/>
      </c>
      <c r="G153" s="90" t="str">
        <f>IF('Student Record'!G151="","",'Student Record'!G151)</f>
        <v/>
      </c>
      <c r="H153" s="89" t="str">
        <f>IF('Student Record'!I151="","",'Student Record'!I151)</f>
        <v/>
      </c>
      <c r="I153" s="91" t="str">
        <f>IF('Student Record'!J151="","",'Student Record'!J151)</f>
        <v/>
      </c>
      <c r="J153" s="89" t="str">
        <f>IF('Student Record'!O151="","",'Student Record'!O151)</f>
        <v/>
      </c>
      <c r="K153" s="89" t="str">
        <f>IF(StuData!$F153="","",IF(AND(StuData!$C153&gt;8,StuData!$C153&lt;11,StuData!$J153="GEN"),200,IF(AND(StuData!$C153&gt;=11,StuData!$J153="GEN"),300,IF(AND(StuData!$C153&gt;8,StuData!$C153&lt;11,StuData!$J153&lt;&gt;"GEN"),100,IF(AND(StuData!$C153&gt;=11,StuData!$J153&lt;&gt;"GEN"),150,"")))))</f>
        <v/>
      </c>
      <c r="L153" s="89" t="str">
        <f>IF(StuData!$F153="","",IF(AND(StuData!$C153&gt;8,StuData!$C153&lt;11),50,""))</f>
        <v/>
      </c>
      <c r="M153" s="89" t="str">
        <f>IF(StuData!$F153="","",IF(AND(StuData!$C153&gt;=11,'School Fees'!$L$3="Yes"),100,""))</f>
        <v/>
      </c>
      <c r="N153" s="89" t="str">
        <f>IF(StuData!$F153="","",IF(AND(StuData!$C153&gt;8,StuData!$H153="F"),5,IF(StuData!$C153&lt;9,"",10)))</f>
        <v/>
      </c>
      <c r="O153" s="89" t="str">
        <f>IF(StuData!$F153="","",IF(StuData!$C153&gt;8,5,""))</f>
        <v/>
      </c>
      <c r="P153" s="89" t="str">
        <f>IF(StuData!$C153=9,'School Fees'!$K$6,IF(StuData!$C153=10,'School Fees'!$K$7,IF(StuData!$C153=11,'School Fees'!$K$8,IF(StuData!$C153=12,'School Fees'!$K$9,""))))</f>
        <v/>
      </c>
      <c r="Q153" s="89"/>
      <c r="R153" s="89"/>
      <c r="S153" s="89" t="str">
        <f>IF(SUM(StuData!$K153:$R153)=0,"",SUM(StuData!$K153:$R153))</f>
        <v/>
      </c>
      <c r="T153" s="92"/>
      <c r="U153" s="89"/>
      <c r="V153" s="23"/>
      <c r="W153" s="23"/>
    </row>
    <row r="154" ht="15.75" customHeight="1">
      <c r="A154" s="23"/>
      <c r="B154" s="89" t="str">
        <f t="shared" si="1"/>
        <v/>
      </c>
      <c r="C154" s="89" t="str">
        <f>IF('Student Record'!A152="","",'Student Record'!A152)</f>
        <v/>
      </c>
      <c r="D154" s="89" t="str">
        <f>IF('Student Record'!B152="","",'Student Record'!B152)</f>
        <v/>
      </c>
      <c r="E154" s="89" t="str">
        <f>IF('Student Record'!C152="","",'Student Record'!C152)</f>
        <v/>
      </c>
      <c r="F154" s="90" t="str">
        <f>IF('Student Record'!E152="","",'Student Record'!E152)</f>
        <v/>
      </c>
      <c r="G154" s="90" t="str">
        <f>IF('Student Record'!G152="","",'Student Record'!G152)</f>
        <v/>
      </c>
      <c r="H154" s="89" t="str">
        <f>IF('Student Record'!I152="","",'Student Record'!I152)</f>
        <v/>
      </c>
      <c r="I154" s="91" t="str">
        <f>IF('Student Record'!J152="","",'Student Record'!J152)</f>
        <v/>
      </c>
      <c r="J154" s="89" t="str">
        <f>IF('Student Record'!O152="","",'Student Record'!O152)</f>
        <v/>
      </c>
      <c r="K154" s="89" t="str">
        <f>IF(StuData!$F154="","",IF(AND(StuData!$C154&gt;8,StuData!$C154&lt;11,StuData!$J154="GEN"),200,IF(AND(StuData!$C154&gt;=11,StuData!$J154="GEN"),300,IF(AND(StuData!$C154&gt;8,StuData!$C154&lt;11,StuData!$J154&lt;&gt;"GEN"),100,IF(AND(StuData!$C154&gt;=11,StuData!$J154&lt;&gt;"GEN"),150,"")))))</f>
        <v/>
      </c>
      <c r="L154" s="89" t="str">
        <f>IF(StuData!$F154="","",IF(AND(StuData!$C154&gt;8,StuData!$C154&lt;11),50,""))</f>
        <v/>
      </c>
      <c r="M154" s="89" t="str">
        <f>IF(StuData!$F154="","",IF(AND(StuData!$C154&gt;=11,'School Fees'!$L$3="Yes"),100,""))</f>
        <v/>
      </c>
      <c r="N154" s="89" t="str">
        <f>IF(StuData!$F154="","",IF(AND(StuData!$C154&gt;8,StuData!$H154="F"),5,IF(StuData!$C154&lt;9,"",10)))</f>
        <v/>
      </c>
      <c r="O154" s="89" t="str">
        <f>IF(StuData!$F154="","",IF(StuData!$C154&gt;8,5,""))</f>
        <v/>
      </c>
      <c r="P154" s="89" t="str">
        <f>IF(StuData!$C154=9,'School Fees'!$K$6,IF(StuData!$C154=10,'School Fees'!$K$7,IF(StuData!$C154=11,'School Fees'!$K$8,IF(StuData!$C154=12,'School Fees'!$K$9,""))))</f>
        <v/>
      </c>
      <c r="Q154" s="89"/>
      <c r="R154" s="89"/>
      <c r="S154" s="89" t="str">
        <f>IF(SUM(StuData!$K154:$R154)=0,"",SUM(StuData!$K154:$R154))</f>
        <v/>
      </c>
      <c r="T154" s="92"/>
      <c r="U154" s="89"/>
      <c r="V154" s="23"/>
      <c r="W154" s="23"/>
    </row>
    <row r="155" ht="15.75" customHeight="1">
      <c r="A155" s="23"/>
      <c r="B155" s="89" t="str">
        <f t="shared" si="1"/>
        <v/>
      </c>
      <c r="C155" s="89" t="str">
        <f>IF('Student Record'!A153="","",'Student Record'!A153)</f>
        <v/>
      </c>
      <c r="D155" s="89" t="str">
        <f>IF('Student Record'!B153="","",'Student Record'!B153)</f>
        <v/>
      </c>
      <c r="E155" s="89" t="str">
        <f>IF('Student Record'!C153="","",'Student Record'!C153)</f>
        <v/>
      </c>
      <c r="F155" s="90" t="str">
        <f>IF('Student Record'!E153="","",'Student Record'!E153)</f>
        <v/>
      </c>
      <c r="G155" s="90" t="str">
        <f>IF('Student Record'!G153="","",'Student Record'!G153)</f>
        <v/>
      </c>
      <c r="H155" s="89" t="str">
        <f>IF('Student Record'!I153="","",'Student Record'!I153)</f>
        <v/>
      </c>
      <c r="I155" s="91" t="str">
        <f>IF('Student Record'!J153="","",'Student Record'!J153)</f>
        <v/>
      </c>
      <c r="J155" s="89" t="str">
        <f>IF('Student Record'!O153="","",'Student Record'!O153)</f>
        <v/>
      </c>
      <c r="K155" s="89" t="str">
        <f>IF(StuData!$F155="","",IF(AND(StuData!$C155&gt;8,StuData!$C155&lt;11,StuData!$J155="GEN"),200,IF(AND(StuData!$C155&gt;=11,StuData!$J155="GEN"),300,IF(AND(StuData!$C155&gt;8,StuData!$C155&lt;11,StuData!$J155&lt;&gt;"GEN"),100,IF(AND(StuData!$C155&gt;=11,StuData!$J155&lt;&gt;"GEN"),150,"")))))</f>
        <v/>
      </c>
      <c r="L155" s="89" t="str">
        <f>IF(StuData!$F155="","",IF(AND(StuData!$C155&gt;8,StuData!$C155&lt;11),50,""))</f>
        <v/>
      </c>
      <c r="M155" s="89" t="str">
        <f>IF(StuData!$F155="","",IF(AND(StuData!$C155&gt;=11,'School Fees'!$L$3="Yes"),100,""))</f>
        <v/>
      </c>
      <c r="N155" s="89" t="str">
        <f>IF(StuData!$F155="","",IF(AND(StuData!$C155&gt;8,StuData!$H155="F"),5,IF(StuData!$C155&lt;9,"",10)))</f>
        <v/>
      </c>
      <c r="O155" s="89" t="str">
        <f>IF(StuData!$F155="","",IF(StuData!$C155&gt;8,5,""))</f>
        <v/>
      </c>
      <c r="P155" s="89" t="str">
        <f>IF(StuData!$C155=9,'School Fees'!$K$6,IF(StuData!$C155=10,'School Fees'!$K$7,IF(StuData!$C155=11,'School Fees'!$K$8,IF(StuData!$C155=12,'School Fees'!$K$9,""))))</f>
        <v/>
      </c>
      <c r="Q155" s="89"/>
      <c r="R155" s="89"/>
      <c r="S155" s="89" t="str">
        <f>IF(SUM(StuData!$K155:$R155)=0,"",SUM(StuData!$K155:$R155))</f>
        <v/>
      </c>
      <c r="T155" s="92"/>
      <c r="U155" s="89"/>
      <c r="V155" s="23"/>
      <c r="W155" s="23"/>
    </row>
    <row r="156" ht="15.75" customHeight="1">
      <c r="A156" s="23"/>
      <c r="B156" s="89" t="str">
        <f t="shared" si="1"/>
        <v/>
      </c>
      <c r="C156" s="89" t="str">
        <f>IF('Student Record'!A154="","",'Student Record'!A154)</f>
        <v/>
      </c>
      <c r="D156" s="89" t="str">
        <f>IF('Student Record'!B154="","",'Student Record'!B154)</f>
        <v/>
      </c>
      <c r="E156" s="89" t="str">
        <f>IF('Student Record'!C154="","",'Student Record'!C154)</f>
        <v/>
      </c>
      <c r="F156" s="90" t="str">
        <f>IF('Student Record'!E154="","",'Student Record'!E154)</f>
        <v/>
      </c>
      <c r="G156" s="90" t="str">
        <f>IF('Student Record'!G154="","",'Student Record'!G154)</f>
        <v/>
      </c>
      <c r="H156" s="89" t="str">
        <f>IF('Student Record'!I154="","",'Student Record'!I154)</f>
        <v/>
      </c>
      <c r="I156" s="91" t="str">
        <f>IF('Student Record'!J154="","",'Student Record'!J154)</f>
        <v/>
      </c>
      <c r="J156" s="89" t="str">
        <f>IF('Student Record'!O154="","",'Student Record'!O154)</f>
        <v/>
      </c>
      <c r="K156" s="89" t="str">
        <f>IF(StuData!$F156="","",IF(AND(StuData!$C156&gt;8,StuData!$C156&lt;11,StuData!$J156="GEN"),200,IF(AND(StuData!$C156&gt;=11,StuData!$J156="GEN"),300,IF(AND(StuData!$C156&gt;8,StuData!$C156&lt;11,StuData!$J156&lt;&gt;"GEN"),100,IF(AND(StuData!$C156&gt;=11,StuData!$J156&lt;&gt;"GEN"),150,"")))))</f>
        <v/>
      </c>
      <c r="L156" s="89" t="str">
        <f>IF(StuData!$F156="","",IF(AND(StuData!$C156&gt;8,StuData!$C156&lt;11),50,""))</f>
        <v/>
      </c>
      <c r="M156" s="89" t="str">
        <f>IF(StuData!$F156="","",IF(AND(StuData!$C156&gt;=11,'School Fees'!$L$3="Yes"),100,""))</f>
        <v/>
      </c>
      <c r="N156" s="89" t="str">
        <f>IF(StuData!$F156="","",IF(AND(StuData!$C156&gt;8,StuData!$H156="F"),5,IF(StuData!$C156&lt;9,"",10)))</f>
        <v/>
      </c>
      <c r="O156" s="89" t="str">
        <f>IF(StuData!$F156="","",IF(StuData!$C156&gt;8,5,""))</f>
        <v/>
      </c>
      <c r="P156" s="89" t="str">
        <f>IF(StuData!$C156=9,'School Fees'!$K$6,IF(StuData!$C156=10,'School Fees'!$K$7,IF(StuData!$C156=11,'School Fees'!$K$8,IF(StuData!$C156=12,'School Fees'!$K$9,""))))</f>
        <v/>
      </c>
      <c r="Q156" s="89"/>
      <c r="R156" s="89"/>
      <c r="S156" s="89" t="str">
        <f>IF(SUM(StuData!$K156:$R156)=0,"",SUM(StuData!$K156:$R156))</f>
        <v/>
      </c>
      <c r="T156" s="92"/>
      <c r="U156" s="89"/>
      <c r="V156" s="23"/>
      <c r="W156" s="23"/>
    </row>
    <row r="157" ht="15.75" customHeight="1">
      <c r="A157" s="23"/>
      <c r="B157" s="89" t="str">
        <f t="shared" si="1"/>
        <v/>
      </c>
      <c r="C157" s="89" t="str">
        <f>IF('Student Record'!A155="","",'Student Record'!A155)</f>
        <v/>
      </c>
      <c r="D157" s="89" t="str">
        <f>IF('Student Record'!B155="","",'Student Record'!B155)</f>
        <v/>
      </c>
      <c r="E157" s="89" t="str">
        <f>IF('Student Record'!C155="","",'Student Record'!C155)</f>
        <v/>
      </c>
      <c r="F157" s="90" t="str">
        <f>IF('Student Record'!E155="","",'Student Record'!E155)</f>
        <v/>
      </c>
      <c r="G157" s="90" t="str">
        <f>IF('Student Record'!G155="","",'Student Record'!G155)</f>
        <v/>
      </c>
      <c r="H157" s="89" t="str">
        <f>IF('Student Record'!I155="","",'Student Record'!I155)</f>
        <v/>
      </c>
      <c r="I157" s="91" t="str">
        <f>IF('Student Record'!J155="","",'Student Record'!J155)</f>
        <v/>
      </c>
      <c r="J157" s="89" t="str">
        <f>IF('Student Record'!O155="","",'Student Record'!O155)</f>
        <v/>
      </c>
      <c r="K157" s="89" t="str">
        <f>IF(StuData!$F157="","",IF(AND(StuData!$C157&gt;8,StuData!$C157&lt;11,StuData!$J157="GEN"),200,IF(AND(StuData!$C157&gt;=11,StuData!$J157="GEN"),300,IF(AND(StuData!$C157&gt;8,StuData!$C157&lt;11,StuData!$J157&lt;&gt;"GEN"),100,IF(AND(StuData!$C157&gt;=11,StuData!$J157&lt;&gt;"GEN"),150,"")))))</f>
        <v/>
      </c>
      <c r="L157" s="89" t="str">
        <f>IF(StuData!$F157="","",IF(AND(StuData!$C157&gt;8,StuData!$C157&lt;11),50,""))</f>
        <v/>
      </c>
      <c r="M157" s="89" t="str">
        <f>IF(StuData!$F157="","",IF(AND(StuData!$C157&gt;=11,'School Fees'!$L$3="Yes"),100,""))</f>
        <v/>
      </c>
      <c r="N157" s="89" t="str">
        <f>IF(StuData!$F157="","",IF(AND(StuData!$C157&gt;8,StuData!$H157="F"),5,IF(StuData!$C157&lt;9,"",10)))</f>
        <v/>
      </c>
      <c r="O157" s="89" t="str">
        <f>IF(StuData!$F157="","",IF(StuData!$C157&gt;8,5,""))</f>
        <v/>
      </c>
      <c r="P157" s="89" t="str">
        <f>IF(StuData!$C157=9,'School Fees'!$K$6,IF(StuData!$C157=10,'School Fees'!$K$7,IF(StuData!$C157=11,'School Fees'!$K$8,IF(StuData!$C157=12,'School Fees'!$K$9,""))))</f>
        <v/>
      </c>
      <c r="Q157" s="89"/>
      <c r="R157" s="89"/>
      <c r="S157" s="89" t="str">
        <f>IF(SUM(StuData!$K157:$R157)=0,"",SUM(StuData!$K157:$R157))</f>
        <v/>
      </c>
      <c r="T157" s="92"/>
      <c r="U157" s="89"/>
      <c r="V157" s="23"/>
      <c r="W157" s="23"/>
    </row>
    <row r="158" ht="15.75" customHeight="1">
      <c r="A158" s="23"/>
      <c r="B158" s="89" t="str">
        <f t="shared" si="1"/>
        <v/>
      </c>
      <c r="C158" s="89" t="str">
        <f>IF('Student Record'!A156="","",'Student Record'!A156)</f>
        <v/>
      </c>
      <c r="D158" s="89" t="str">
        <f>IF('Student Record'!B156="","",'Student Record'!B156)</f>
        <v/>
      </c>
      <c r="E158" s="89" t="str">
        <f>IF('Student Record'!C156="","",'Student Record'!C156)</f>
        <v/>
      </c>
      <c r="F158" s="90" t="str">
        <f>IF('Student Record'!E156="","",'Student Record'!E156)</f>
        <v/>
      </c>
      <c r="G158" s="90" t="str">
        <f>IF('Student Record'!G156="","",'Student Record'!G156)</f>
        <v/>
      </c>
      <c r="H158" s="89" t="str">
        <f>IF('Student Record'!I156="","",'Student Record'!I156)</f>
        <v/>
      </c>
      <c r="I158" s="91" t="str">
        <f>IF('Student Record'!J156="","",'Student Record'!J156)</f>
        <v/>
      </c>
      <c r="J158" s="89" t="str">
        <f>IF('Student Record'!O156="","",'Student Record'!O156)</f>
        <v/>
      </c>
      <c r="K158" s="89" t="str">
        <f>IF(StuData!$F158="","",IF(AND(StuData!$C158&gt;8,StuData!$C158&lt;11,StuData!$J158="GEN"),200,IF(AND(StuData!$C158&gt;=11,StuData!$J158="GEN"),300,IF(AND(StuData!$C158&gt;8,StuData!$C158&lt;11,StuData!$J158&lt;&gt;"GEN"),100,IF(AND(StuData!$C158&gt;=11,StuData!$J158&lt;&gt;"GEN"),150,"")))))</f>
        <v/>
      </c>
      <c r="L158" s="89" t="str">
        <f>IF(StuData!$F158="","",IF(AND(StuData!$C158&gt;8,StuData!$C158&lt;11),50,""))</f>
        <v/>
      </c>
      <c r="M158" s="89" t="str">
        <f>IF(StuData!$F158="","",IF(AND(StuData!$C158&gt;=11,'School Fees'!$L$3="Yes"),100,""))</f>
        <v/>
      </c>
      <c r="N158" s="89" t="str">
        <f>IF(StuData!$F158="","",IF(AND(StuData!$C158&gt;8,StuData!$H158="F"),5,IF(StuData!$C158&lt;9,"",10)))</f>
        <v/>
      </c>
      <c r="O158" s="89" t="str">
        <f>IF(StuData!$F158="","",IF(StuData!$C158&gt;8,5,""))</f>
        <v/>
      </c>
      <c r="P158" s="89" t="str">
        <f>IF(StuData!$C158=9,'School Fees'!$K$6,IF(StuData!$C158=10,'School Fees'!$K$7,IF(StuData!$C158=11,'School Fees'!$K$8,IF(StuData!$C158=12,'School Fees'!$K$9,""))))</f>
        <v/>
      </c>
      <c r="Q158" s="89"/>
      <c r="R158" s="89"/>
      <c r="S158" s="89" t="str">
        <f>IF(SUM(StuData!$K158:$R158)=0,"",SUM(StuData!$K158:$R158))</f>
        <v/>
      </c>
      <c r="T158" s="92"/>
      <c r="U158" s="89"/>
      <c r="V158" s="23"/>
      <c r="W158" s="23"/>
    </row>
    <row r="159" ht="15.75" customHeight="1">
      <c r="A159" s="23"/>
      <c r="B159" s="89" t="str">
        <f t="shared" si="1"/>
        <v/>
      </c>
      <c r="C159" s="89" t="str">
        <f>IF('Student Record'!A157="","",'Student Record'!A157)</f>
        <v/>
      </c>
      <c r="D159" s="89" t="str">
        <f>IF('Student Record'!B157="","",'Student Record'!B157)</f>
        <v/>
      </c>
      <c r="E159" s="89" t="str">
        <f>IF('Student Record'!C157="","",'Student Record'!C157)</f>
        <v/>
      </c>
      <c r="F159" s="90" t="str">
        <f>IF('Student Record'!E157="","",'Student Record'!E157)</f>
        <v/>
      </c>
      <c r="G159" s="90" t="str">
        <f>IF('Student Record'!G157="","",'Student Record'!G157)</f>
        <v/>
      </c>
      <c r="H159" s="89" t="str">
        <f>IF('Student Record'!I157="","",'Student Record'!I157)</f>
        <v/>
      </c>
      <c r="I159" s="91" t="str">
        <f>IF('Student Record'!J157="","",'Student Record'!J157)</f>
        <v/>
      </c>
      <c r="J159" s="89" t="str">
        <f>IF('Student Record'!O157="","",'Student Record'!O157)</f>
        <v/>
      </c>
      <c r="K159" s="89" t="str">
        <f>IF(StuData!$F159="","",IF(AND(StuData!$C159&gt;8,StuData!$C159&lt;11,StuData!$J159="GEN"),200,IF(AND(StuData!$C159&gt;=11,StuData!$J159="GEN"),300,IF(AND(StuData!$C159&gt;8,StuData!$C159&lt;11,StuData!$J159&lt;&gt;"GEN"),100,IF(AND(StuData!$C159&gt;=11,StuData!$J159&lt;&gt;"GEN"),150,"")))))</f>
        <v/>
      </c>
      <c r="L159" s="89" t="str">
        <f>IF(StuData!$F159="","",IF(AND(StuData!$C159&gt;8,StuData!$C159&lt;11),50,""))</f>
        <v/>
      </c>
      <c r="M159" s="89" t="str">
        <f>IF(StuData!$F159="","",IF(AND(StuData!$C159&gt;=11,'School Fees'!$L$3="Yes"),100,""))</f>
        <v/>
      </c>
      <c r="N159" s="89" t="str">
        <f>IF(StuData!$F159="","",IF(AND(StuData!$C159&gt;8,StuData!$H159="F"),5,IF(StuData!$C159&lt;9,"",10)))</f>
        <v/>
      </c>
      <c r="O159" s="89" t="str">
        <f>IF(StuData!$F159="","",IF(StuData!$C159&gt;8,5,""))</f>
        <v/>
      </c>
      <c r="P159" s="89" t="str">
        <f>IF(StuData!$C159=9,'School Fees'!$K$6,IF(StuData!$C159=10,'School Fees'!$K$7,IF(StuData!$C159=11,'School Fees'!$K$8,IF(StuData!$C159=12,'School Fees'!$K$9,""))))</f>
        <v/>
      </c>
      <c r="Q159" s="89"/>
      <c r="R159" s="89"/>
      <c r="S159" s="89" t="str">
        <f>IF(SUM(StuData!$K159:$R159)=0,"",SUM(StuData!$K159:$R159))</f>
        <v/>
      </c>
      <c r="T159" s="92"/>
      <c r="U159" s="89"/>
      <c r="V159" s="23"/>
      <c r="W159" s="23"/>
    </row>
    <row r="160" ht="15.75" customHeight="1">
      <c r="A160" s="23"/>
      <c r="B160" s="89" t="str">
        <f t="shared" si="1"/>
        <v/>
      </c>
      <c r="C160" s="89" t="str">
        <f>IF('Student Record'!A158="","",'Student Record'!A158)</f>
        <v/>
      </c>
      <c r="D160" s="89" t="str">
        <f>IF('Student Record'!B158="","",'Student Record'!B158)</f>
        <v/>
      </c>
      <c r="E160" s="89" t="str">
        <f>IF('Student Record'!C158="","",'Student Record'!C158)</f>
        <v/>
      </c>
      <c r="F160" s="90" t="str">
        <f>IF('Student Record'!E158="","",'Student Record'!E158)</f>
        <v/>
      </c>
      <c r="G160" s="90" t="str">
        <f>IF('Student Record'!G158="","",'Student Record'!G158)</f>
        <v/>
      </c>
      <c r="H160" s="89" t="str">
        <f>IF('Student Record'!I158="","",'Student Record'!I158)</f>
        <v/>
      </c>
      <c r="I160" s="91" t="str">
        <f>IF('Student Record'!J158="","",'Student Record'!J158)</f>
        <v/>
      </c>
      <c r="J160" s="89" t="str">
        <f>IF('Student Record'!O158="","",'Student Record'!O158)</f>
        <v/>
      </c>
      <c r="K160" s="89" t="str">
        <f>IF(StuData!$F160="","",IF(AND(StuData!$C160&gt;8,StuData!$C160&lt;11,StuData!$J160="GEN"),200,IF(AND(StuData!$C160&gt;=11,StuData!$J160="GEN"),300,IF(AND(StuData!$C160&gt;8,StuData!$C160&lt;11,StuData!$J160&lt;&gt;"GEN"),100,IF(AND(StuData!$C160&gt;=11,StuData!$J160&lt;&gt;"GEN"),150,"")))))</f>
        <v/>
      </c>
      <c r="L160" s="89" t="str">
        <f>IF(StuData!$F160="","",IF(AND(StuData!$C160&gt;8,StuData!$C160&lt;11),50,""))</f>
        <v/>
      </c>
      <c r="M160" s="89" t="str">
        <f>IF(StuData!$F160="","",IF(AND(StuData!$C160&gt;=11,'School Fees'!$L$3="Yes"),100,""))</f>
        <v/>
      </c>
      <c r="N160" s="89" t="str">
        <f>IF(StuData!$F160="","",IF(AND(StuData!$C160&gt;8,StuData!$H160="F"),5,IF(StuData!$C160&lt;9,"",10)))</f>
        <v/>
      </c>
      <c r="O160" s="89" t="str">
        <f>IF(StuData!$F160="","",IF(StuData!$C160&gt;8,5,""))</f>
        <v/>
      </c>
      <c r="P160" s="89" t="str">
        <f>IF(StuData!$C160=9,'School Fees'!$K$6,IF(StuData!$C160=10,'School Fees'!$K$7,IF(StuData!$C160=11,'School Fees'!$K$8,IF(StuData!$C160=12,'School Fees'!$K$9,""))))</f>
        <v/>
      </c>
      <c r="Q160" s="89"/>
      <c r="R160" s="89"/>
      <c r="S160" s="89" t="str">
        <f>IF(SUM(StuData!$K160:$R160)=0,"",SUM(StuData!$K160:$R160))</f>
        <v/>
      </c>
      <c r="T160" s="92"/>
      <c r="U160" s="89"/>
      <c r="V160" s="23"/>
      <c r="W160" s="23"/>
    </row>
    <row r="161" ht="15.75" customHeight="1">
      <c r="A161" s="23"/>
      <c r="B161" s="89" t="str">
        <f t="shared" si="1"/>
        <v/>
      </c>
      <c r="C161" s="89" t="str">
        <f>IF('Student Record'!A159="","",'Student Record'!A159)</f>
        <v/>
      </c>
      <c r="D161" s="89" t="str">
        <f>IF('Student Record'!B159="","",'Student Record'!B159)</f>
        <v/>
      </c>
      <c r="E161" s="89" t="str">
        <f>IF('Student Record'!C159="","",'Student Record'!C159)</f>
        <v/>
      </c>
      <c r="F161" s="90" t="str">
        <f>IF('Student Record'!E159="","",'Student Record'!E159)</f>
        <v/>
      </c>
      <c r="G161" s="90" t="str">
        <f>IF('Student Record'!G159="","",'Student Record'!G159)</f>
        <v/>
      </c>
      <c r="H161" s="89" t="str">
        <f>IF('Student Record'!I159="","",'Student Record'!I159)</f>
        <v/>
      </c>
      <c r="I161" s="91" t="str">
        <f>IF('Student Record'!J159="","",'Student Record'!J159)</f>
        <v/>
      </c>
      <c r="J161" s="89" t="str">
        <f>IF('Student Record'!O159="","",'Student Record'!O159)</f>
        <v/>
      </c>
      <c r="K161" s="89" t="str">
        <f>IF(StuData!$F161="","",IF(AND(StuData!$C161&gt;8,StuData!$C161&lt;11,StuData!$J161="GEN"),200,IF(AND(StuData!$C161&gt;=11,StuData!$J161="GEN"),300,IF(AND(StuData!$C161&gt;8,StuData!$C161&lt;11,StuData!$J161&lt;&gt;"GEN"),100,IF(AND(StuData!$C161&gt;=11,StuData!$J161&lt;&gt;"GEN"),150,"")))))</f>
        <v/>
      </c>
      <c r="L161" s="89" t="str">
        <f>IF(StuData!$F161="","",IF(AND(StuData!$C161&gt;8,StuData!$C161&lt;11),50,""))</f>
        <v/>
      </c>
      <c r="M161" s="89" t="str">
        <f>IF(StuData!$F161="","",IF(AND(StuData!$C161&gt;=11,'School Fees'!$L$3="Yes"),100,""))</f>
        <v/>
      </c>
      <c r="N161" s="89" t="str">
        <f>IF(StuData!$F161="","",IF(AND(StuData!$C161&gt;8,StuData!$H161="F"),5,IF(StuData!$C161&lt;9,"",10)))</f>
        <v/>
      </c>
      <c r="O161" s="89" t="str">
        <f>IF(StuData!$F161="","",IF(StuData!$C161&gt;8,5,""))</f>
        <v/>
      </c>
      <c r="P161" s="89" t="str">
        <f>IF(StuData!$C161=9,'School Fees'!$K$6,IF(StuData!$C161=10,'School Fees'!$K$7,IF(StuData!$C161=11,'School Fees'!$K$8,IF(StuData!$C161=12,'School Fees'!$K$9,""))))</f>
        <v/>
      </c>
      <c r="Q161" s="89"/>
      <c r="R161" s="89"/>
      <c r="S161" s="89" t="str">
        <f>IF(SUM(StuData!$K161:$R161)=0,"",SUM(StuData!$K161:$R161))</f>
        <v/>
      </c>
      <c r="T161" s="92"/>
      <c r="U161" s="89"/>
      <c r="V161" s="23"/>
      <c r="W161" s="23"/>
    </row>
    <row r="162" ht="15.75" customHeight="1">
      <c r="A162" s="23"/>
      <c r="B162" s="89" t="str">
        <f t="shared" si="1"/>
        <v/>
      </c>
      <c r="C162" s="89" t="str">
        <f>IF('Student Record'!A160="","",'Student Record'!A160)</f>
        <v/>
      </c>
      <c r="D162" s="89" t="str">
        <f>IF('Student Record'!B160="","",'Student Record'!B160)</f>
        <v/>
      </c>
      <c r="E162" s="89" t="str">
        <f>IF('Student Record'!C160="","",'Student Record'!C160)</f>
        <v/>
      </c>
      <c r="F162" s="90" t="str">
        <f>IF('Student Record'!E160="","",'Student Record'!E160)</f>
        <v/>
      </c>
      <c r="G162" s="90" t="str">
        <f>IF('Student Record'!G160="","",'Student Record'!G160)</f>
        <v/>
      </c>
      <c r="H162" s="89" t="str">
        <f>IF('Student Record'!I160="","",'Student Record'!I160)</f>
        <v/>
      </c>
      <c r="I162" s="91" t="str">
        <f>IF('Student Record'!J160="","",'Student Record'!J160)</f>
        <v/>
      </c>
      <c r="J162" s="89" t="str">
        <f>IF('Student Record'!O160="","",'Student Record'!O160)</f>
        <v/>
      </c>
      <c r="K162" s="89" t="str">
        <f>IF(StuData!$F162="","",IF(AND(StuData!$C162&gt;8,StuData!$C162&lt;11,StuData!$J162="GEN"),200,IF(AND(StuData!$C162&gt;=11,StuData!$J162="GEN"),300,IF(AND(StuData!$C162&gt;8,StuData!$C162&lt;11,StuData!$J162&lt;&gt;"GEN"),100,IF(AND(StuData!$C162&gt;=11,StuData!$J162&lt;&gt;"GEN"),150,"")))))</f>
        <v/>
      </c>
      <c r="L162" s="89" t="str">
        <f>IF(StuData!$F162="","",IF(AND(StuData!$C162&gt;8,StuData!$C162&lt;11),50,""))</f>
        <v/>
      </c>
      <c r="M162" s="89" t="str">
        <f>IF(StuData!$F162="","",IF(AND(StuData!$C162&gt;=11,'School Fees'!$L$3="Yes"),100,""))</f>
        <v/>
      </c>
      <c r="N162" s="89" t="str">
        <f>IF(StuData!$F162="","",IF(AND(StuData!$C162&gt;8,StuData!$H162="F"),5,IF(StuData!$C162&lt;9,"",10)))</f>
        <v/>
      </c>
      <c r="O162" s="89" t="str">
        <f>IF(StuData!$F162="","",IF(StuData!$C162&gt;8,5,""))</f>
        <v/>
      </c>
      <c r="P162" s="89" t="str">
        <f>IF(StuData!$C162=9,'School Fees'!$K$6,IF(StuData!$C162=10,'School Fees'!$K$7,IF(StuData!$C162=11,'School Fees'!$K$8,IF(StuData!$C162=12,'School Fees'!$K$9,""))))</f>
        <v/>
      </c>
      <c r="Q162" s="89"/>
      <c r="R162" s="89"/>
      <c r="S162" s="89" t="str">
        <f>IF(SUM(StuData!$K162:$R162)=0,"",SUM(StuData!$K162:$R162))</f>
        <v/>
      </c>
      <c r="T162" s="92"/>
      <c r="U162" s="89"/>
      <c r="V162" s="23"/>
      <c r="W162" s="23"/>
    </row>
    <row r="163" ht="15.75" customHeight="1">
      <c r="A163" s="23"/>
      <c r="B163" s="89" t="str">
        <f t="shared" si="1"/>
        <v/>
      </c>
      <c r="C163" s="89" t="str">
        <f>IF('Student Record'!A161="","",'Student Record'!A161)</f>
        <v/>
      </c>
      <c r="D163" s="89" t="str">
        <f>IF('Student Record'!B161="","",'Student Record'!B161)</f>
        <v/>
      </c>
      <c r="E163" s="89" t="str">
        <f>IF('Student Record'!C161="","",'Student Record'!C161)</f>
        <v/>
      </c>
      <c r="F163" s="90" t="str">
        <f>IF('Student Record'!E161="","",'Student Record'!E161)</f>
        <v/>
      </c>
      <c r="G163" s="90" t="str">
        <f>IF('Student Record'!G161="","",'Student Record'!G161)</f>
        <v/>
      </c>
      <c r="H163" s="89" t="str">
        <f>IF('Student Record'!I161="","",'Student Record'!I161)</f>
        <v/>
      </c>
      <c r="I163" s="91" t="str">
        <f>IF('Student Record'!J161="","",'Student Record'!J161)</f>
        <v/>
      </c>
      <c r="J163" s="89" t="str">
        <f>IF('Student Record'!O161="","",'Student Record'!O161)</f>
        <v/>
      </c>
      <c r="K163" s="89" t="str">
        <f>IF(StuData!$F163="","",IF(AND(StuData!$C163&gt;8,StuData!$C163&lt;11,StuData!$J163="GEN"),200,IF(AND(StuData!$C163&gt;=11,StuData!$J163="GEN"),300,IF(AND(StuData!$C163&gt;8,StuData!$C163&lt;11,StuData!$J163&lt;&gt;"GEN"),100,IF(AND(StuData!$C163&gt;=11,StuData!$J163&lt;&gt;"GEN"),150,"")))))</f>
        <v/>
      </c>
      <c r="L163" s="89" t="str">
        <f>IF(StuData!$F163="","",IF(AND(StuData!$C163&gt;8,StuData!$C163&lt;11),50,""))</f>
        <v/>
      </c>
      <c r="M163" s="89" t="str">
        <f>IF(StuData!$F163="","",IF(AND(StuData!$C163&gt;=11,'School Fees'!$L$3="Yes"),100,""))</f>
        <v/>
      </c>
      <c r="N163" s="89" t="str">
        <f>IF(StuData!$F163="","",IF(AND(StuData!$C163&gt;8,StuData!$H163="F"),5,IF(StuData!$C163&lt;9,"",10)))</f>
        <v/>
      </c>
      <c r="O163" s="89" t="str">
        <f>IF(StuData!$F163="","",IF(StuData!$C163&gt;8,5,""))</f>
        <v/>
      </c>
      <c r="P163" s="89" t="str">
        <f>IF(StuData!$C163=9,'School Fees'!$K$6,IF(StuData!$C163=10,'School Fees'!$K$7,IF(StuData!$C163=11,'School Fees'!$K$8,IF(StuData!$C163=12,'School Fees'!$K$9,""))))</f>
        <v/>
      </c>
      <c r="Q163" s="89"/>
      <c r="R163" s="89"/>
      <c r="S163" s="89" t="str">
        <f>IF(SUM(StuData!$K163:$R163)=0,"",SUM(StuData!$K163:$R163))</f>
        <v/>
      </c>
      <c r="T163" s="92"/>
      <c r="U163" s="89"/>
      <c r="V163" s="23"/>
      <c r="W163" s="23"/>
    </row>
    <row r="164" ht="15.75" customHeight="1">
      <c r="A164" s="23"/>
      <c r="B164" s="89" t="str">
        <f t="shared" si="1"/>
        <v/>
      </c>
      <c r="C164" s="89" t="str">
        <f>IF('Student Record'!A162="","",'Student Record'!A162)</f>
        <v/>
      </c>
      <c r="D164" s="89" t="str">
        <f>IF('Student Record'!B162="","",'Student Record'!B162)</f>
        <v/>
      </c>
      <c r="E164" s="89" t="str">
        <f>IF('Student Record'!C162="","",'Student Record'!C162)</f>
        <v/>
      </c>
      <c r="F164" s="90" t="str">
        <f>IF('Student Record'!E162="","",'Student Record'!E162)</f>
        <v/>
      </c>
      <c r="G164" s="90" t="str">
        <f>IF('Student Record'!G162="","",'Student Record'!G162)</f>
        <v/>
      </c>
      <c r="H164" s="89" t="str">
        <f>IF('Student Record'!I162="","",'Student Record'!I162)</f>
        <v/>
      </c>
      <c r="I164" s="91" t="str">
        <f>IF('Student Record'!J162="","",'Student Record'!J162)</f>
        <v/>
      </c>
      <c r="J164" s="89" t="str">
        <f>IF('Student Record'!O162="","",'Student Record'!O162)</f>
        <v/>
      </c>
      <c r="K164" s="89" t="str">
        <f>IF(StuData!$F164="","",IF(AND(StuData!$C164&gt;8,StuData!$C164&lt;11,StuData!$J164="GEN"),200,IF(AND(StuData!$C164&gt;=11,StuData!$J164="GEN"),300,IF(AND(StuData!$C164&gt;8,StuData!$C164&lt;11,StuData!$J164&lt;&gt;"GEN"),100,IF(AND(StuData!$C164&gt;=11,StuData!$J164&lt;&gt;"GEN"),150,"")))))</f>
        <v/>
      </c>
      <c r="L164" s="89" t="str">
        <f>IF(StuData!$F164="","",IF(AND(StuData!$C164&gt;8,StuData!$C164&lt;11),50,""))</f>
        <v/>
      </c>
      <c r="M164" s="89" t="str">
        <f>IF(StuData!$F164="","",IF(AND(StuData!$C164&gt;=11,'School Fees'!$L$3="Yes"),100,""))</f>
        <v/>
      </c>
      <c r="N164" s="89" t="str">
        <f>IF(StuData!$F164="","",IF(AND(StuData!$C164&gt;8,StuData!$H164="F"),5,IF(StuData!$C164&lt;9,"",10)))</f>
        <v/>
      </c>
      <c r="O164" s="89" t="str">
        <f>IF(StuData!$F164="","",IF(StuData!$C164&gt;8,5,""))</f>
        <v/>
      </c>
      <c r="P164" s="89" t="str">
        <f>IF(StuData!$C164=9,'School Fees'!$K$6,IF(StuData!$C164=10,'School Fees'!$K$7,IF(StuData!$C164=11,'School Fees'!$K$8,IF(StuData!$C164=12,'School Fees'!$K$9,""))))</f>
        <v/>
      </c>
      <c r="Q164" s="89"/>
      <c r="R164" s="89"/>
      <c r="S164" s="89" t="str">
        <f>IF(SUM(StuData!$K164:$R164)=0,"",SUM(StuData!$K164:$R164))</f>
        <v/>
      </c>
      <c r="T164" s="92"/>
      <c r="U164" s="89"/>
      <c r="V164" s="23"/>
      <c r="W164" s="23"/>
    </row>
    <row r="165" ht="15.75" customHeight="1">
      <c r="A165" s="23"/>
      <c r="B165" s="89" t="str">
        <f t="shared" si="1"/>
        <v/>
      </c>
      <c r="C165" s="89" t="str">
        <f>IF('Student Record'!A163="","",'Student Record'!A163)</f>
        <v/>
      </c>
      <c r="D165" s="89" t="str">
        <f>IF('Student Record'!B163="","",'Student Record'!B163)</f>
        <v/>
      </c>
      <c r="E165" s="89" t="str">
        <f>IF('Student Record'!C163="","",'Student Record'!C163)</f>
        <v/>
      </c>
      <c r="F165" s="90" t="str">
        <f>IF('Student Record'!E163="","",'Student Record'!E163)</f>
        <v/>
      </c>
      <c r="G165" s="90" t="str">
        <f>IF('Student Record'!G163="","",'Student Record'!G163)</f>
        <v/>
      </c>
      <c r="H165" s="89" t="str">
        <f>IF('Student Record'!I163="","",'Student Record'!I163)</f>
        <v/>
      </c>
      <c r="I165" s="91" t="str">
        <f>IF('Student Record'!J163="","",'Student Record'!J163)</f>
        <v/>
      </c>
      <c r="J165" s="89" t="str">
        <f>IF('Student Record'!O163="","",'Student Record'!O163)</f>
        <v/>
      </c>
      <c r="K165" s="89" t="str">
        <f>IF(StuData!$F165="","",IF(AND(StuData!$C165&gt;8,StuData!$C165&lt;11,StuData!$J165="GEN"),200,IF(AND(StuData!$C165&gt;=11,StuData!$J165="GEN"),300,IF(AND(StuData!$C165&gt;8,StuData!$C165&lt;11,StuData!$J165&lt;&gt;"GEN"),100,IF(AND(StuData!$C165&gt;=11,StuData!$J165&lt;&gt;"GEN"),150,"")))))</f>
        <v/>
      </c>
      <c r="L165" s="89" t="str">
        <f>IF(StuData!$F165="","",IF(AND(StuData!$C165&gt;8,StuData!$C165&lt;11),50,""))</f>
        <v/>
      </c>
      <c r="M165" s="89" t="str">
        <f>IF(StuData!$F165="","",IF(AND(StuData!$C165&gt;=11,'School Fees'!$L$3="Yes"),100,""))</f>
        <v/>
      </c>
      <c r="N165" s="89" t="str">
        <f>IF(StuData!$F165="","",IF(AND(StuData!$C165&gt;8,StuData!$H165="F"),5,IF(StuData!$C165&lt;9,"",10)))</f>
        <v/>
      </c>
      <c r="O165" s="89" t="str">
        <f>IF(StuData!$F165="","",IF(StuData!$C165&gt;8,5,""))</f>
        <v/>
      </c>
      <c r="P165" s="89" t="str">
        <f>IF(StuData!$C165=9,'School Fees'!$K$6,IF(StuData!$C165=10,'School Fees'!$K$7,IF(StuData!$C165=11,'School Fees'!$K$8,IF(StuData!$C165=12,'School Fees'!$K$9,""))))</f>
        <v/>
      </c>
      <c r="Q165" s="89"/>
      <c r="R165" s="89"/>
      <c r="S165" s="89" t="str">
        <f>IF(SUM(StuData!$K165:$R165)=0,"",SUM(StuData!$K165:$R165))</f>
        <v/>
      </c>
      <c r="T165" s="92"/>
      <c r="U165" s="89"/>
      <c r="V165" s="23"/>
      <c r="W165" s="23"/>
    </row>
    <row r="166" ht="15.75" customHeight="1">
      <c r="A166" s="23"/>
      <c r="B166" s="89" t="str">
        <f t="shared" si="1"/>
        <v/>
      </c>
      <c r="C166" s="89" t="str">
        <f>IF('Student Record'!A164="","",'Student Record'!A164)</f>
        <v/>
      </c>
      <c r="D166" s="89" t="str">
        <f>IF('Student Record'!B164="","",'Student Record'!B164)</f>
        <v/>
      </c>
      <c r="E166" s="89" t="str">
        <f>IF('Student Record'!C164="","",'Student Record'!C164)</f>
        <v/>
      </c>
      <c r="F166" s="90" t="str">
        <f>IF('Student Record'!E164="","",'Student Record'!E164)</f>
        <v/>
      </c>
      <c r="G166" s="90" t="str">
        <f>IF('Student Record'!G164="","",'Student Record'!G164)</f>
        <v/>
      </c>
      <c r="H166" s="89" t="str">
        <f>IF('Student Record'!I164="","",'Student Record'!I164)</f>
        <v/>
      </c>
      <c r="I166" s="91" t="str">
        <f>IF('Student Record'!J164="","",'Student Record'!J164)</f>
        <v/>
      </c>
      <c r="J166" s="89" t="str">
        <f>IF('Student Record'!O164="","",'Student Record'!O164)</f>
        <v/>
      </c>
      <c r="K166" s="89" t="str">
        <f>IF(StuData!$F166="","",IF(AND(StuData!$C166&gt;8,StuData!$C166&lt;11,StuData!$J166="GEN"),200,IF(AND(StuData!$C166&gt;=11,StuData!$J166="GEN"),300,IF(AND(StuData!$C166&gt;8,StuData!$C166&lt;11,StuData!$J166&lt;&gt;"GEN"),100,IF(AND(StuData!$C166&gt;=11,StuData!$J166&lt;&gt;"GEN"),150,"")))))</f>
        <v/>
      </c>
      <c r="L166" s="89" t="str">
        <f>IF(StuData!$F166="","",IF(AND(StuData!$C166&gt;8,StuData!$C166&lt;11),50,""))</f>
        <v/>
      </c>
      <c r="M166" s="89" t="str">
        <f>IF(StuData!$F166="","",IF(AND(StuData!$C166&gt;=11,'School Fees'!$L$3="Yes"),100,""))</f>
        <v/>
      </c>
      <c r="N166" s="89" t="str">
        <f>IF(StuData!$F166="","",IF(AND(StuData!$C166&gt;8,StuData!$H166="F"),5,IF(StuData!$C166&lt;9,"",10)))</f>
        <v/>
      </c>
      <c r="O166" s="89" t="str">
        <f>IF(StuData!$F166="","",IF(StuData!$C166&gt;8,5,""))</f>
        <v/>
      </c>
      <c r="P166" s="89" t="str">
        <f>IF(StuData!$C166=9,'School Fees'!$K$6,IF(StuData!$C166=10,'School Fees'!$K$7,IF(StuData!$C166=11,'School Fees'!$K$8,IF(StuData!$C166=12,'School Fees'!$K$9,""))))</f>
        <v/>
      </c>
      <c r="Q166" s="89"/>
      <c r="R166" s="89"/>
      <c r="S166" s="89" t="str">
        <f>IF(SUM(StuData!$K166:$R166)=0,"",SUM(StuData!$K166:$R166))</f>
        <v/>
      </c>
      <c r="T166" s="92"/>
      <c r="U166" s="89"/>
      <c r="V166" s="23"/>
      <c r="W166" s="23"/>
    </row>
    <row r="167" ht="15.75" customHeight="1">
      <c r="A167" s="23"/>
      <c r="B167" s="89" t="str">
        <f t="shared" si="1"/>
        <v/>
      </c>
      <c r="C167" s="89" t="str">
        <f>IF('Student Record'!A165="","",'Student Record'!A165)</f>
        <v/>
      </c>
      <c r="D167" s="89" t="str">
        <f>IF('Student Record'!B165="","",'Student Record'!B165)</f>
        <v/>
      </c>
      <c r="E167" s="89" t="str">
        <f>IF('Student Record'!C165="","",'Student Record'!C165)</f>
        <v/>
      </c>
      <c r="F167" s="90" t="str">
        <f>IF('Student Record'!E165="","",'Student Record'!E165)</f>
        <v/>
      </c>
      <c r="G167" s="90" t="str">
        <f>IF('Student Record'!G165="","",'Student Record'!G165)</f>
        <v/>
      </c>
      <c r="H167" s="89" t="str">
        <f>IF('Student Record'!I165="","",'Student Record'!I165)</f>
        <v/>
      </c>
      <c r="I167" s="91" t="str">
        <f>IF('Student Record'!J165="","",'Student Record'!J165)</f>
        <v/>
      </c>
      <c r="J167" s="89" t="str">
        <f>IF('Student Record'!O165="","",'Student Record'!O165)</f>
        <v/>
      </c>
      <c r="K167" s="89" t="str">
        <f>IF(StuData!$F167="","",IF(AND(StuData!$C167&gt;8,StuData!$C167&lt;11,StuData!$J167="GEN"),200,IF(AND(StuData!$C167&gt;=11,StuData!$J167="GEN"),300,IF(AND(StuData!$C167&gt;8,StuData!$C167&lt;11,StuData!$J167&lt;&gt;"GEN"),100,IF(AND(StuData!$C167&gt;=11,StuData!$J167&lt;&gt;"GEN"),150,"")))))</f>
        <v/>
      </c>
      <c r="L167" s="89" t="str">
        <f>IF(StuData!$F167="","",IF(AND(StuData!$C167&gt;8,StuData!$C167&lt;11),50,""))</f>
        <v/>
      </c>
      <c r="M167" s="89" t="str">
        <f>IF(StuData!$F167="","",IF(AND(StuData!$C167&gt;=11,'School Fees'!$L$3="Yes"),100,""))</f>
        <v/>
      </c>
      <c r="N167" s="89" t="str">
        <f>IF(StuData!$F167="","",IF(AND(StuData!$C167&gt;8,StuData!$H167="F"),5,IF(StuData!$C167&lt;9,"",10)))</f>
        <v/>
      </c>
      <c r="O167" s="89" t="str">
        <f>IF(StuData!$F167="","",IF(StuData!$C167&gt;8,5,""))</f>
        <v/>
      </c>
      <c r="P167" s="89" t="str">
        <f>IF(StuData!$C167=9,'School Fees'!$K$6,IF(StuData!$C167=10,'School Fees'!$K$7,IF(StuData!$C167=11,'School Fees'!$K$8,IF(StuData!$C167=12,'School Fees'!$K$9,""))))</f>
        <v/>
      </c>
      <c r="Q167" s="89"/>
      <c r="R167" s="89"/>
      <c r="S167" s="89" t="str">
        <f>IF(SUM(StuData!$K167:$R167)=0,"",SUM(StuData!$K167:$R167))</f>
        <v/>
      </c>
      <c r="T167" s="92"/>
      <c r="U167" s="89"/>
      <c r="V167" s="23"/>
      <c r="W167" s="23"/>
    </row>
    <row r="168" ht="15.75" customHeight="1">
      <c r="A168" s="23"/>
      <c r="B168" s="89" t="str">
        <f t="shared" si="1"/>
        <v/>
      </c>
      <c r="C168" s="89" t="str">
        <f>IF('Student Record'!A166="","",'Student Record'!A166)</f>
        <v/>
      </c>
      <c r="D168" s="89" t="str">
        <f>IF('Student Record'!B166="","",'Student Record'!B166)</f>
        <v/>
      </c>
      <c r="E168" s="89" t="str">
        <f>IF('Student Record'!C166="","",'Student Record'!C166)</f>
        <v/>
      </c>
      <c r="F168" s="90" t="str">
        <f>IF('Student Record'!E166="","",'Student Record'!E166)</f>
        <v/>
      </c>
      <c r="G168" s="90" t="str">
        <f>IF('Student Record'!G166="","",'Student Record'!G166)</f>
        <v/>
      </c>
      <c r="H168" s="89" t="str">
        <f>IF('Student Record'!I166="","",'Student Record'!I166)</f>
        <v/>
      </c>
      <c r="I168" s="91" t="str">
        <f>IF('Student Record'!J166="","",'Student Record'!J166)</f>
        <v/>
      </c>
      <c r="J168" s="89" t="str">
        <f>IF('Student Record'!O166="","",'Student Record'!O166)</f>
        <v/>
      </c>
      <c r="K168" s="89" t="str">
        <f>IF(StuData!$F168="","",IF(AND(StuData!$C168&gt;8,StuData!$C168&lt;11,StuData!$J168="GEN"),200,IF(AND(StuData!$C168&gt;=11,StuData!$J168="GEN"),300,IF(AND(StuData!$C168&gt;8,StuData!$C168&lt;11,StuData!$J168&lt;&gt;"GEN"),100,IF(AND(StuData!$C168&gt;=11,StuData!$J168&lt;&gt;"GEN"),150,"")))))</f>
        <v/>
      </c>
      <c r="L168" s="89" t="str">
        <f>IF(StuData!$F168="","",IF(AND(StuData!$C168&gt;8,StuData!$C168&lt;11),50,""))</f>
        <v/>
      </c>
      <c r="M168" s="89" t="str">
        <f>IF(StuData!$F168="","",IF(AND(StuData!$C168&gt;=11,'School Fees'!$L$3="Yes"),100,""))</f>
        <v/>
      </c>
      <c r="N168" s="89" t="str">
        <f>IF(StuData!$F168="","",IF(AND(StuData!$C168&gt;8,StuData!$H168="F"),5,IF(StuData!$C168&lt;9,"",10)))</f>
        <v/>
      </c>
      <c r="O168" s="89" t="str">
        <f>IF(StuData!$F168="","",IF(StuData!$C168&gt;8,5,""))</f>
        <v/>
      </c>
      <c r="P168" s="89" t="str">
        <f>IF(StuData!$C168=9,'School Fees'!$K$6,IF(StuData!$C168=10,'School Fees'!$K$7,IF(StuData!$C168=11,'School Fees'!$K$8,IF(StuData!$C168=12,'School Fees'!$K$9,""))))</f>
        <v/>
      </c>
      <c r="Q168" s="89"/>
      <c r="R168" s="89"/>
      <c r="S168" s="89" t="str">
        <f>IF(SUM(StuData!$K168:$R168)=0,"",SUM(StuData!$K168:$R168))</f>
        <v/>
      </c>
      <c r="T168" s="92"/>
      <c r="U168" s="89"/>
      <c r="V168" s="23"/>
      <c r="W168" s="23"/>
    </row>
    <row r="169" ht="15.75" customHeight="1">
      <c r="A169" s="23"/>
      <c r="B169" s="89" t="str">
        <f t="shared" si="1"/>
        <v/>
      </c>
      <c r="C169" s="89" t="str">
        <f>IF('Student Record'!A167="","",'Student Record'!A167)</f>
        <v/>
      </c>
      <c r="D169" s="89" t="str">
        <f>IF('Student Record'!B167="","",'Student Record'!B167)</f>
        <v/>
      </c>
      <c r="E169" s="89" t="str">
        <f>IF('Student Record'!C167="","",'Student Record'!C167)</f>
        <v/>
      </c>
      <c r="F169" s="90" t="str">
        <f>IF('Student Record'!E167="","",'Student Record'!E167)</f>
        <v/>
      </c>
      <c r="G169" s="90" t="str">
        <f>IF('Student Record'!G167="","",'Student Record'!G167)</f>
        <v/>
      </c>
      <c r="H169" s="89" t="str">
        <f>IF('Student Record'!I167="","",'Student Record'!I167)</f>
        <v/>
      </c>
      <c r="I169" s="91" t="str">
        <f>IF('Student Record'!J167="","",'Student Record'!J167)</f>
        <v/>
      </c>
      <c r="J169" s="89" t="str">
        <f>IF('Student Record'!O167="","",'Student Record'!O167)</f>
        <v/>
      </c>
      <c r="K169" s="89" t="str">
        <f>IF(StuData!$F169="","",IF(AND(StuData!$C169&gt;8,StuData!$C169&lt;11,StuData!$J169="GEN"),200,IF(AND(StuData!$C169&gt;=11,StuData!$J169="GEN"),300,IF(AND(StuData!$C169&gt;8,StuData!$C169&lt;11,StuData!$J169&lt;&gt;"GEN"),100,IF(AND(StuData!$C169&gt;=11,StuData!$J169&lt;&gt;"GEN"),150,"")))))</f>
        <v/>
      </c>
      <c r="L169" s="89" t="str">
        <f>IF(StuData!$F169="","",IF(AND(StuData!$C169&gt;8,StuData!$C169&lt;11),50,""))</f>
        <v/>
      </c>
      <c r="M169" s="89" t="str">
        <f>IF(StuData!$F169="","",IF(AND(StuData!$C169&gt;=11,'School Fees'!$L$3="Yes"),100,""))</f>
        <v/>
      </c>
      <c r="N169" s="89" t="str">
        <f>IF(StuData!$F169="","",IF(AND(StuData!$C169&gt;8,StuData!$H169="F"),5,IF(StuData!$C169&lt;9,"",10)))</f>
        <v/>
      </c>
      <c r="O169" s="89" t="str">
        <f>IF(StuData!$F169="","",IF(StuData!$C169&gt;8,5,""))</f>
        <v/>
      </c>
      <c r="P169" s="89" t="str">
        <f>IF(StuData!$C169=9,'School Fees'!$K$6,IF(StuData!$C169=10,'School Fees'!$K$7,IF(StuData!$C169=11,'School Fees'!$K$8,IF(StuData!$C169=12,'School Fees'!$K$9,""))))</f>
        <v/>
      </c>
      <c r="Q169" s="89"/>
      <c r="R169" s="89"/>
      <c r="S169" s="89" t="str">
        <f>IF(SUM(StuData!$K169:$R169)=0,"",SUM(StuData!$K169:$R169))</f>
        <v/>
      </c>
      <c r="T169" s="92"/>
      <c r="U169" s="89"/>
      <c r="V169" s="23"/>
      <c r="W169" s="23"/>
    </row>
    <row r="170" ht="15.75" customHeight="1">
      <c r="A170" s="23"/>
      <c r="B170" s="89" t="str">
        <f t="shared" si="1"/>
        <v/>
      </c>
      <c r="C170" s="89" t="str">
        <f>IF('Student Record'!A168="","",'Student Record'!A168)</f>
        <v/>
      </c>
      <c r="D170" s="89" t="str">
        <f>IF('Student Record'!B168="","",'Student Record'!B168)</f>
        <v/>
      </c>
      <c r="E170" s="89" t="str">
        <f>IF('Student Record'!C168="","",'Student Record'!C168)</f>
        <v/>
      </c>
      <c r="F170" s="90" t="str">
        <f>IF('Student Record'!E168="","",'Student Record'!E168)</f>
        <v/>
      </c>
      <c r="G170" s="90" t="str">
        <f>IF('Student Record'!G168="","",'Student Record'!G168)</f>
        <v/>
      </c>
      <c r="H170" s="89" t="str">
        <f>IF('Student Record'!I168="","",'Student Record'!I168)</f>
        <v/>
      </c>
      <c r="I170" s="91" t="str">
        <f>IF('Student Record'!J168="","",'Student Record'!J168)</f>
        <v/>
      </c>
      <c r="J170" s="89" t="str">
        <f>IF('Student Record'!O168="","",'Student Record'!O168)</f>
        <v/>
      </c>
      <c r="K170" s="89" t="str">
        <f>IF(StuData!$F170="","",IF(AND(StuData!$C170&gt;8,StuData!$C170&lt;11,StuData!$J170="GEN"),200,IF(AND(StuData!$C170&gt;=11,StuData!$J170="GEN"),300,IF(AND(StuData!$C170&gt;8,StuData!$C170&lt;11,StuData!$J170&lt;&gt;"GEN"),100,IF(AND(StuData!$C170&gt;=11,StuData!$J170&lt;&gt;"GEN"),150,"")))))</f>
        <v/>
      </c>
      <c r="L170" s="89" t="str">
        <f>IF(StuData!$F170="","",IF(AND(StuData!$C170&gt;8,StuData!$C170&lt;11),50,""))</f>
        <v/>
      </c>
      <c r="M170" s="89" t="str">
        <f>IF(StuData!$F170="","",IF(AND(StuData!$C170&gt;=11,'School Fees'!$L$3="Yes"),100,""))</f>
        <v/>
      </c>
      <c r="N170" s="89" t="str">
        <f>IF(StuData!$F170="","",IF(AND(StuData!$C170&gt;8,StuData!$H170="F"),5,IF(StuData!$C170&lt;9,"",10)))</f>
        <v/>
      </c>
      <c r="O170" s="89" t="str">
        <f>IF(StuData!$F170="","",IF(StuData!$C170&gt;8,5,""))</f>
        <v/>
      </c>
      <c r="P170" s="89" t="str">
        <f>IF(StuData!$C170=9,'School Fees'!$K$6,IF(StuData!$C170=10,'School Fees'!$K$7,IF(StuData!$C170=11,'School Fees'!$K$8,IF(StuData!$C170=12,'School Fees'!$K$9,""))))</f>
        <v/>
      </c>
      <c r="Q170" s="89"/>
      <c r="R170" s="89"/>
      <c r="S170" s="89" t="str">
        <f>IF(SUM(StuData!$K170:$R170)=0,"",SUM(StuData!$K170:$R170))</f>
        <v/>
      </c>
      <c r="T170" s="92"/>
      <c r="U170" s="89"/>
      <c r="V170" s="23"/>
      <c r="W170" s="23"/>
    </row>
    <row r="171" ht="15.75" customHeight="1">
      <c r="A171" s="23"/>
      <c r="B171" s="89" t="str">
        <f t="shared" si="1"/>
        <v/>
      </c>
      <c r="C171" s="89" t="str">
        <f>IF('Student Record'!A169="","",'Student Record'!A169)</f>
        <v/>
      </c>
      <c r="D171" s="89" t="str">
        <f>IF('Student Record'!B169="","",'Student Record'!B169)</f>
        <v/>
      </c>
      <c r="E171" s="89" t="str">
        <f>IF('Student Record'!C169="","",'Student Record'!C169)</f>
        <v/>
      </c>
      <c r="F171" s="90" t="str">
        <f>IF('Student Record'!E169="","",'Student Record'!E169)</f>
        <v/>
      </c>
      <c r="G171" s="90" t="str">
        <f>IF('Student Record'!G169="","",'Student Record'!G169)</f>
        <v/>
      </c>
      <c r="H171" s="89" t="str">
        <f>IF('Student Record'!I169="","",'Student Record'!I169)</f>
        <v/>
      </c>
      <c r="I171" s="91" t="str">
        <f>IF('Student Record'!J169="","",'Student Record'!J169)</f>
        <v/>
      </c>
      <c r="J171" s="89" t="str">
        <f>IF('Student Record'!O169="","",'Student Record'!O169)</f>
        <v/>
      </c>
      <c r="K171" s="89" t="str">
        <f>IF(StuData!$F171="","",IF(AND(StuData!$C171&gt;8,StuData!$C171&lt;11,StuData!$J171="GEN"),200,IF(AND(StuData!$C171&gt;=11,StuData!$J171="GEN"),300,IF(AND(StuData!$C171&gt;8,StuData!$C171&lt;11,StuData!$J171&lt;&gt;"GEN"),100,IF(AND(StuData!$C171&gt;=11,StuData!$J171&lt;&gt;"GEN"),150,"")))))</f>
        <v/>
      </c>
      <c r="L171" s="89" t="str">
        <f>IF(StuData!$F171="","",IF(AND(StuData!$C171&gt;8,StuData!$C171&lt;11),50,""))</f>
        <v/>
      </c>
      <c r="M171" s="89" t="str">
        <f>IF(StuData!$F171="","",IF(AND(StuData!$C171&gt;=11,'School Fees'!$L$3="Yes"),100,""))</f>
        <v/>
      </c>
      <c r="N171" s="89" t="str">
        <f>IF(StuData!$F171="","",IF(AND(StuData!$C171&gt;8,StuData!$H171="F"),5,IF(StuData!$C171&lt;9,"",10)))</f>
        <v/>
      </c>
      <c r="O171" s="89" t="str">
        <f>IF(StuData!$F171="","",IF(StuData!$C171&gt;8,5,""))</f>
        <v/>
      </c>
      <c r="P171" s="89" t="str">
        <f>IF(StuData!$C171=9,'School Fees'!$K$6,IF(StuData!$C171=10,'School Fees'!$K$7,IF(StuData!$C171=11,'School Fees'!$K$8,IF(StuData!$C171=12,'School Fees'!$K$9,""))))</f>
        <v/>
      </c>
      <c r="Q171" s="89"/>
      <c r="R171" s="89"/>
      <c r="S171" s="89" t="str">
        <f>IF(SUM(StuData!$K171:$R171)=0,"",SUM(StuData!$K171:$R171))</f>
        <v/>
      </c>
      <c r="T171" s="92"/>
      <c r="U171" s="89"/>
      <c r="V171" s="23"/>
      <c r="W171" s="23"/>
    </row>
    <row r="172" ht="15.75" customHeight="1">
      <c r="A172" s="23"/>
      <c r="B172" s="89" t="str">
        <f t="shared" si="1"/>
        <v/>
      </c>
      <c r="C172" s="89" t="str">
        <f>IF('Student Record'!A170="","",'Student Record'!A170)</f>
        <v/>
      </c>
      <c r="D172" s="89" t="str">
        <f>IF('Student Record'!B170="","",'Student Record'!B170)</f>
        <v/>
      </c>
      <c r="E172" s="89" t="str">
        <f>IF('Student Record'!C170="","",'Student Record'!C170)</f>
        <v/>
      </c>
      <c r="F172" s="90" t="str">
        <f>IF('Student Record'!E170="","",'Student Record'!E170)</f>
        <v/>
      </c>
      <c r="G172" s="90" t="str">
        <f>IF('Student Record'!G170="","",'Student Record'!G170)</f>
        <v/>
      </c>
      <c r="H172" s="89" t="str">
        <f>IF('Student Record'!I170="","",'Student Record'!I170)</f>
        <v/>
      </c>
      <c r="I172" s="91" t="str">
        <f>IF('Student Record'!J170="","",'Student Record'!J170)</f>
        <v/>
      </c>
      <c r="J172" s="89" t="str">
        <f>IF('Student Record'!O170="","",'Student Record'!O170)</f>
        <v/>
      </c>
      <c r="K172" s="89" t="str">
        <f>IF(StuData!$F172="","",IF(AND(StuData!$C172&gt;8,StuData!$C172&lt;11,StuData!$J172="GEN"),200,IF(AND(StuData!$C172&gt;=11,StuData!$J172="GEN"),300,IF(AND(StuData!$C172&gt;8,StuData!$C172&lt;11,StuData!$J172&lt;&gt;"GEN"),100,IF(AND(StuData!$C172&gt;=11,StuData!$J172&lt;&gt;"GEN"),150,"")))))</f>
        <v/>
      </c>
      <c r="L172" s="89" t="str">
        <f>IF(StuData!$F172="","",IF(AND(StuData!$C172&gt;8,StuData!$C172&lt;11),50,""))</f>
        <v/>
      </c>
      <c r="M172" s="89" t="str">
        <f>IF(StuData!$F172="","",IF(AND(StuData!$C172&gt;=11,'School Fees'!$L$3="Yes"),100,""))</f>
        <v/>
      </c>
      <c r="N172" s="89" t="str">
        <f>IF(StuData!$F172="","",IF(AND(StuData!$C172&gt;8,StuData!$H172="F"),5,IF(StuData!$C172&lt;9,"",10)))</f>
        <v/>
      </c>
      <c r="O172" s="89" t="str">
        <f>IF(StuData!$F172="","",IF(StuData!$C172&gt;8,5,""))</f>
        <v/>
      </c>
      <c r="P172" s="89" t="str">
        <f>IF(StuData!$C172=9,'School Fees'!$K$6,IF(StuData!$C172=10,'School Fees'!$K$7,IF(StuData!$C172=11,'School Fees'!$K$8,IF(StuData!$C172=12,'School Fees'!$K$9,""))))</f>
        <v/>
      </c>
      <c r="Q172" s="89"/>
      <c r="R172" s="89"/>
      <c r="S172" s="89" t="str">
        <f>IF(SUM(StuData!$K172:$R172)=0,"",SUM(StuData!$K172:$R172))</f>
        <v/>
      </c>
      <c r="T172" s="92"/>
      <c r="U172" s="89"/>
      <c r="V172" s="23"/>
      <c r="W172" s="23"/>
    </row>
    <row r="173" ht="15.75" customHeight="1">
      <c r="A173" s="23"/>
      <c r="B173" s="89" t="str">
        <f t="shared" si="1"/>
        <v/>
      </c>
      <c r="C173" s="89" t="str">
        <f>IF('Student Record'!A171="","",'Student Record'!A171)</f>
        <v/>
      </c>
      <c r="D173" s="89" t="str">
        <f>IF('Student Record'!B171="","",'Student Record'!B171)</f>
        <v/>
      </c>
      <c r="E173" s="89" t="str">
        <f>IF('Student Record'!C171="","",'Student Record'!C171)</f>
        <v/>
      </c>
      <c r="F173" s="90" t="str">
        <f>IF('Student Record'!E171="","",'Student Record'!E171)</f>
        <v/>
      </c>
      <c r="G173" s="90" t="str">
        <f>IF('Student Record'!G171="","",'Student Record'!G171)</f>
        <v/>
      </c>
      <c r="H173" s="89" t="str">
        <f>IF('Student Record'!I171="","",'Student Record'!I171)</f>
        <v/>
      </c>
      <c r="I173" s="91" t="str">
        <f>IF('Student Record'!J171="","",'Student Record'!J171)</f>
        <v/>
      </c>
      <c r="J173" s="89" t="str">
        <f>IF('Student Record'!O171="","",'Student Record'!O171)</f>
        <v/>
      </c>
      <c r="K173" s="89" t="str">
        <f>IF(StuData!$F173="","",IF(AND(StuData!$C173&gt;8,StuData!$C173&lt;11,StuData!$J173="GEN"),200,IF(AND(StuData!$C173&gt;=11,StuData!$J173="GEN"),300,IF(AND(StuData!$C173&gt;8,StuData!$C173&lt;11,StuData!$J173&lt;&gt;"GEN"),100,IF(AND(StuData!$C173&gt;=11,StuData!$J173&lt;&gt;"GEN"),150,"")))))</f>
        <v/>
      </c>
      <c r="L173" s="89" t="str">
        <f>IF(StuData!$F173="","",IF(AND(StuData!$C173&gt;8,StuData!$C173&lt;11),50,""))</f>
        <v/>
      </c>
      <c r="M173" s="89" t="str">
        <f>IF(StuData!$F173="","",IF(AND(StuData!$C173&gt;=11,'School Fees'!$L$3="Yes"),100,""))</f>
        <v/>
      </c>
      <c r="N173" s="89" t="str">
        <f>IF(StuData!$F173="","",IF(AND(StuData!$C173&gt;8,StuData!$H173="F"),5,IF(StuData!$C173&lt;9,"",10)))</f>
        <v/>
      </c>
      <c r="O173" s="89" t="str">
        <f>IF(StuData!$F173="","",IF(StuData!$C173&gt;8,5,""))</f>
        <v/>
      </c>
      <c r="P173" s="89" t="str">
        <f>IF(StuData!$C173=9,'School Fees'!$K$6,IF(StuData!$C173=10,'School Fees'!$K$7,IF(StuData!$C173=11,'School Fees'!$K$8,IF(StuData!$C173=12,'School Fees'!$K$9,""))))</f>
        <v/>
      </c>
      <c r="Q173" s="89"/>
      <c r="R173" s="89"/>
      <c r="S173" s="89" t="str">
        <f>IF(SUM(StuData!$K173:$R173)=0,"",SUM(StuData!$K173:$R173))</f>
        <v/>
      </c>
      <c r="T173" s="92"/>
      <c r="U173" s="89"/>
      <c r="V173" s="23"/>
      <c r="W173" s="23"/>
    </row>
    <row r="174" ht="15.75" customHeight="1">
      <c r="A174" s="23"/>
      <c r="B174" s="89" t="str">
        <f t="shared" si="1"/>
        <v/>
      </c>
      <c r="C174" s="89" t="str">
        <f>IF('Student Record'!A172="","",'Student Record'!A172)</f>
        <v/>
      </c>
      <c r="D174" s="89" t="str">
        <f>IF('Student Record'!B172="","",'Student Record'!B172)</f>
        <v/>
      </c>
      <c r="E174" s="89" t="str">
        <f>IF('Student Record'!C172="","",'Student Record'!C172)</f>
        <v/>
      </c>
      <c r="F174" s="90" t="str">
        <f>IF('Student Record'!E172="","",'Student Record'!E172)</f>
        <v/>
      </c>
      <c r="G174" s="90" t="str">
        <f>IF('Student Record'!G172="","",'Student Record'!G172)</f>
        <v/>
      </c>
      <c r="H174" s="89" t="str">
        <f>IF('Student Record'!I172="","",'Student Record'!I172)</f>
        <v/>
      </c>
      <c r="I174" s="91" t="str">
        <f>IF('Student Record'!J172="","",'Student Record'!J172)</f>
        <v/>
      </c>
      <c r="J174" s="89" t="str">
        <f>IF('Student Record'!O172="","",'Student Record'!O172)</f>
        <v/>
      </c>
      <c r="K174" s="89" t="str">
        <f>IF(StuData!$F174="","",IF(AND(StuData!$C174&gt;8,StuData!$C174&lt;11,StuData!$J174="GEN"),200,IF(AND(StuData!$C174&gt;=11,StuData!$J174="GEN"),300,IF(AND(StuData!$C174&gt;8,StuData!$C174&lt;11,StuData!$J174&lt;&gt;"GEN"),100,IF(AND(StuData!$C174&gt;=11,StuData!$J174&lt;&gt;"GEN"),150,"")))))</f>
        <v/>
      </c>
      <c r="L174" s="89" t="str">
        <f>IF(StuData!$F174="","",IF(AND(StuData!$C174&gt;8,StuData!$C174&lt;11),50,""))</f>
        <v/>
      </c>
      <c r="M174" s="89" t="str">
        <f>IF(StuData!$F174="","",IF(AND(StuData!$C174&gt;=11,'School Fees'!$L$3="Yes"),100,""))</f>
        <v/>
      </c>
      <c r="N174" s="89" t="str">
        <f>IF(StuData!$F174="","",IF(AND(StuData!$C174&gt;8,StuData!$H174="F"),5,IF(StuData!$C174&lt;9,"",10)))</f>
        <v/>
      </c>
      <c r="O174" s="89" t="str">
        <f>IF(StuData!$F174="","",IF(StuData!$C174&gt;8,5,""))</f>
        <v/>
      </c>
      <c r="P174" s="89" t="str">
        <f>IF(StuData!$C174=9,'School Fees'!$K$6,IF(StuData!$C174=10,'School Fees'!$K$7,IF(StuData!$C174=11,'School Fees'!$K$8,IF(StuData!$C174=12,'School Fees'!$K$9,""))))</f>
        <v/>
      </c>
      <c r="Q174" s="89"/>
      <c r="R174" s="89"/>
      <c r="S174" s="89" t="str">
        <f>IF(SUM(StuData!$K174:$R174)=0,"",SUM(StuData!$K174:$R174))</f>
        <v/>
      </c>
      <c r="T174" s="92"/>
      <c r="U174" s="89"/>
      <c r="V174" s="23"/>
      <c r="W174" s="23"/>
    </row>
    <row r="175" ht="15.75" customHeight="1">
      <c r="A175" s="23"/>
      <c r="B175" s="89" t="str">
        <f t="shared" si="1"/>
        <v/>
      </c>
      <c r="C175" s="89" t="str">
        <f>IF('Student Record'!A173="","",'Student Record'!A173)</f>
        <v/>
      </c>
      <c r="D175" s="89" t="str">
        <f>IF('Student Record'!B173="","",'Student Record'!B173)</f>
        <v/>
      </c>
      <c r="E175" s="89" t="str">
        <f>IF('Student Record'!C173="","",'Student Record'!C173)</f>
        <v/>
      </c>
      <c r="F175" s="90" t="str">
        <f>IF('Student Record'!E173="","",'Student Record'!E173)</f>
        <v/>
      </c>
      <c r="G175" s="90" t="str">
        <f>IF('Student Record'!G173="","",'Student Record'!G173)</f>
        <v/>
      </c>
      <c r="H175" s="89" t="str">
        <f>IF('Student Record'!I173="","",'Student Record'!I173)</f>
        <v/>
      </c>
      <c r="I175" s="91" t="str">
        <f>IF('Student Record'!J173="","",'Student Record'!J173)</f>
        <v/>
      </c>
      <c r="J175" s="89" t="str">
        <f>IF('Student Record'!O173="","",'Student Record'!O173)</f>
        <v/>
      </c>
      <c r="K175" s="89" t="str">
        <f>IF(StuData!$F175="","",IF(AND(StuData!$C175&gt;8,StuData!$C175&lt;11,StuData!$J175="GEN"),200,IF(AND(StuData!$C175&gt;=11,StuData!$J175="GEN"),300,IF(AND(StuData!$C175&gt;8,StuData!$C175&lt;11,StuData!$J175&lt;&gt;"GEN"),100,IF(AND(StuData!$C175&gt;=11,StuData!$J175&lt;&gt;"GEN"),150,"")))))</f>
        <v/>
      </c>
      <c r="L175" s="89" t="str">
        <f>IF(StuData!$F175="","",IF(AND(StuData!$C175&gt;8,StuData!$C175&lt;11),50,""))</f>
        <v/>
      </c>
      <c r="M175" s="89" t="str">
        <f>IF(StuData!$F175="","",IF(AND(StuData!$C175&gt;=11,'School Fees'!$L$3="Yes"),100,""))</f>
        <v/>
      </c>
      <c r="N175" s="89" t="str">
        <f>IF(StuData!$F175="","",IF(AND(StuData!$C175&gt;8,StuData!$H175="F"),5,IF(StuData!$C175&lt;9,"",10)))</f>
        <v/>
      </c>
      <c r="O175" s="89" t="str">
        <f>IF(StuData!$F175="","",IF(StuData!$C175&gt;8,5,""))</f>
        <v/>
      </c>
      <c r="P175" s="89" t="str">
        <f>IF(StuData!$C175=9,'School Fees'!$K$6,IF(StuData!$C175=10,'School Fees'!$K$7,IF(StuData!$C175=11,'School Fees'!$K$8,IF(StuData!$C175=12,'School Fees'!$K$9,""))))</f>
        <v/>
      </c>
      <c r="Q175" s="89"/>
      <c r="R175" s="89"/>
      <c r="S175" s="89" t="str">
        <f>IF(SUM(StuData!$K175:$R175)=0,"",SUM(StuData!$K175:$R175))</f>
        <v/>
      </c>
      <c r="T175" s="92"/>
      <c r="U175" s="89"/>
      <c r="V175" s="23"/>
      <c r="W175" s="23"/>
    </row>
    <row r="176" ht="15.75" customHeight="1">
      <c r="A176" s="23"/>
      <c r="B176" s="89" t="str">
        <f t="shared" si="1"/>
        <v/>
      </c>
      <c r="C176" s="89" t="str">
        <f>IF('Student Record'!A174="","",'Student Record'!A174)</f>
        <v/>
      </c>
      <c r="D176" s="89" t="str">
        <f>IF('Student Record'!B174="","",'Student Record'!B174)</f>
        <v/>
      </c>
      <c r="E176" s="89" t="str">
        <f>IF('Student Record'!C174="","",'Student Record'!C174)</f>
        <v/>
      </c>
      <c r="F176" s="90" t="str">
        <f>IF('Student Record'!E174="","",'Student Record'!E174)</f>
        <v/>
      </c>
      <c r="G176" s="90" t="str">
        <f>IF('Student Record'!G174="","",'Student Record'!G174)</f>
        <v/>
      </c>
      <c r="H176" s="89" t="str">
        <f>IF('Student Record'!I174="","",'Student Record'!I174)</f>
        <v/>
      </c>
      <c r="I176" s="91" t="str">
        <f>IF('Student Record'!J174="","",'Student Record'!J174)</f>
        <v/>
      </c>
      <c r="J176" s="89" t="str">
        <f>IF('Student Record'!O174="","",'Student Record'!O174)</f>
        <v/>
      </c>
      <c r="K176" s="89" t="str">
        <f>IF(StuData!$F176="","",IF(AND(StuData!$C176&gt;8,StuData!$C176&lt;11,StuData!$J176="GEN"),200,IF(AND(StuData!$C176&gt;=11,StuData!$J176="GEN"),300,IF(AND(StuData!$C176&gt;8,StuData!$C176&lt;11,StuData!$J176&lt;&gt;"GEN"),100,IF(AND(StuData!$C176&gt;=11,StuData!$J176&lt;&gt;"GEN"),150,"")))))</f>
        <v/>
      </c>
      <c r="L176" s="89" t="str">
        <f>IF(StuData!$F176="","",IF(AND(StuData!$C176&gt;8,StuData!$C176&lt;11),50,""))</f>
        <v/>
      </c>
      <c r="M176" s="89" t="str">
        <f>IF(StuData!$F176="","",IF(AND(StuData!$C176&gt;=11,'School Fees'!$L$3="Yes"),100,""))</f>
        <v/>
      </c>
      <c r="N176" s="89" t="str">
        <f>IF(StuData!$F176="","",IF(AND(StuData!$C176&gt;8,StuData!$H176="F"),5,IF(StuData!$C176&lt;9,"",10)))</f>
        <v/>
      </c>
      <c r="O176" s="89" t="str">
        <f>IF(StuData!$F176="","",IF(StuData!$C176&gt;8,5,""))</f>
        <v/>
      </c>
      <c r="P176" s="89" t="str">
        <f>IF(StuData!$C176=9,'School Fees'!$K$6,IF(StuData!$C176=10,'School Fees'!$K$7,IF(StuData!$C176=11,'School Fees'!$K$8,IF(StuData!$C176=12,'School Fees'!$K$9,""))))</f>
        <v/>
      </c>
      <c r="Q176" s="89"/>
      <c r="R176" s="89"/>
      <c r="S176" s="89" t="str">
        <f>IF(SUM(StuData!$K176:$R176)=0,"",SUM(StuData!$K176:$R176))</f>
        <v/>
      </c>
      <c r="T176" s="92"/>
      <c r="U176" s="89"/>
      <c r="V176" s="23"/>
      <c r="W176" s="23"/>
    </row>
    <row r="177" ht="15.75" customHeight="1">
      <c r="A177" s="23"/>
      <c r="B177" s="89" t="str">
        <f t="shared" si="1"/>
        <v/>
      </c>
      <c r="C177" s="89" t="str">
        <f>IF('Student Record'!A175="","",'Student Record'!A175)</f>
        <v/>
      </c>
      <c r="D177" s="89" t="str">
        <f>IF('Student Record'!B175="","",'Student Record'!B175)</f>
        <v/>
      </c>
      <c r="E177" s="89" t="str">
        <f>IF('Student Record'!C175="","",'Student Record'!C175)</f>
        <v/>
      </c>
      <c r="F177" s="90" t="str">
        <f>IF('Student Record'!E175="","",'Student Record'!E175)</f>
        <v/>
      </c>
      <c r="G177" s="90" t="str">
        <f>IF('Student Record'!G175="","",'Student Record'!G175)</f>
        <v/>
      </c>
      <c r="H177" s="89" t="str">
        <f>IF('Student Record'!I175="","",'Student Record'!I175)</f>
        <v/>
      </c>
      <c r="I177" s="91" t="str">
        <f>IF('Student Record'!J175="","",'Student Record'!J175)</f>
        <v/>
      </c>
      <c r="J177" s="89" t="str">
        <f>IF('Student Record'!O175="","",'Student Record'!O175)</f>
        <v/>
      </c>
      <c r="K177" s="89" t="str">
        <f>IF(StuData!$F177="","",IF(AND(StuData!$C177&gt;8,StuData!$C177&lt;11,StuData!$J177="GEN"),200,IF(AND(StuData!$C177&gt;=11,StuData!$J177="GEN"),300,IF(AND(StuData!$C177&gt;8,StuData!$C177&lt;11,StuData!$J177&lt;&gt;"GEN"),100,IF(AND(StuData!$C177&gt;=11,StuData!$J177&lt;&gt;"GEN"),150,"")))))</f>
        <v/>
      </c>
      <c r="L177" s="89" t="str">
        <f>IF(StuData!$F177="","",IF(AND(StuData!$C177&gt;8,StuData!$C177&lt;11),50,""))</f>
        <v/>
      </c>
      <c r="M177" s="89" t="str">
        <f>IF(StuData!$F177="","",IF(AND(StuData!$C177&gt;=11,'School Fees'!$L$3="Yes"),100,""))</f>
        <v/>
      </c>
      <c r="N177" s="89" t="str">
        <f>IF(StuData!$F177="","",IF(AND(StuData!$C177&gt;8,StuData!$H177="F"),5,IF(StuData!$C177&lt;9,"",10)))</f>
        <v/>
      </c>
      <c r="O177" s="89" t="str">
        <f>IF(StuData!$F177="","",IF(StuData!$C177&gt;8,5,""))</f>
        <v/>
      </c>
      <c r="P177" s="89" t="str">
        <f>IF(StuData!$C177=9,'School Fees'!$K$6,IF(StuData!$C177=10,'School Fees'!$K$7,IF(StuData!$C177=11,'School Fees'!$K$8,IF(StuData!$C177=12,'School Fees'!$K$9,""))))</f>
        <v/>
      </c>
      <c r="Q177" s="89"/>
      <c r="R177" s="89"/>
      <c r="S177" s="89" t="str">
        <f>IF(SUM(StuData!$K177:$R177)=0,"",SUM(StuData!$K177:$R177))</f>
        <v/>
      </c>
      <c r="T177" s="92"/>
      <c r="U177" s="89"/>
      <c r="V177" s="23"/>
      <c r="W177" s="23"/>
    </row>
    <row r="178" ht="15.75" customHeight="1">
      <c r="A178" s="23"/>
      <c r="B178" s="89" t="str">
        <f t="shared" si="1"/>
        <v/>
      </c>
      <c r="C178" s="89" t="str">
        <f>IF('Student Record'!A176="","",'Student Record'!A176)</f>
        <v/>
      </c>
      <c r="D178" s="89" t="str">
        <f>IF('Student Record'!B176="","",'Student Record'!B176)</f>
        <v/>
      </c>
      <c r="E178" s="89" t="str">
        <f>IF('Student Record'!C176="","",'Student Record'!C176)</f>
        <v/>
      </c>
      <c r="F178" s="90" t="str">
        <f>IF('Student Record'!E176="","",'Student Record'!E176)</f>
        <v/>
      </c>
      <c r="G178" s="90" t="str">
        <f>IF('Student Record'!G176="","",'Student Record'!G176)</f>
        <v/>
      </c>
      <c r="H178" s="89" t="str">
        <f>IF('Student Record'!I176="","",'Student Record'!I176)</f>
        <v/>
      </c>
      <c r="I178" s="91" t="str">
        <f>IF('Student Record'!J176="","",'Student Record'!J176)</f>
        <v/>
      </c>
      <c r="J178" s="89" t="str">
        <f>IF('Student Record'!O176="","",'Student Record'!O176)</f>
        <v/>
      </c>
      <c r="K178" s="89" t="str">
        <f>IF(StuData!$F178="","",IF(AND(StuData!$C178&gt;8,StuData!$C178&lt;11,StuData!$J178="GEN"),200,IF(AND(StuData!$C178&gt;=11,StuData!$J178="GEN"),300,IF(AND(StuData!$C178&gt;8,StuData!$C178&lt;11,StuData!$J178&lt;&gt;"GEN"),100,IF(AND(StuData!$C178&gt;=11,StuData!$J178&lt;&gt;"GEN"),150,"")))))</f>
        <v/>
      </c>
      <c r="L178" s="89" t="str">
        <f>IF(StuData!$F178="","",IF(AND(StuData!$C178&gt;8,StuData!$C178&lt;11),50,""))</f>
        <v/>
      </c>
      <c r="M178" s="89" t="str">
        <f>IF(StuData!$F178="","",IF(AND(StuData!$C178&gt;=11,'School Fees'!$L$3="Yes"),100,""))</f>
        <v/>
      </c>
      <c r="N178" s="89" t="str">
        <f>IF(StuData!$F178="","",IF(AND(StuData!$C178&gt;8,StuData!$H178="F"),5,IF(StuData!$C178&lt;9,"",10)))</f>
        <v/>
      </c>
      <c r="O178" s="89" t="str">
        <f>IF(StuData!$F178="","",IF(StuData!$C178&gt;8,5,""))</f>
        <v/>
      </c>
      <c r="P178" s="89" t="str">
        <f>IF(StuData!$C178=9,'School Fees'!$K$6,IF(StuData!$C178=10,'School Fees'!$K$7,IF(StuData!$C178=11,'School Fees'!$K$8,IF(StuData!$C178=12,'School Fees'!$K$9,""))))</f>
        <v/>
      </c>
      <c r="Q178" s="89"/>
      <c r="R178" s="89"/>
      <c r="S178" s="89" t="str">
        <f>IF(SUM(StuData!$K178:$R178)=0,"",SUM(StuData!$K178:$R178))</f>
        <v/>
      </c>
      <c r="T178" s="92"/>
      <c r="U178" s="89"/>
      <c r="V178" s="23"/>
      <c r="W178" s="23"/>
    </row>
    <row r="179" ht="15.75" customHeight="1">
      <c r="A179" s="23"/>
      <c r="B179" s="89" t="str">
        <f t="shared" si="1"/>
        <v/>
      </c>
      <c r="C179" s="89" t="str">
        <f>IF('Student Record'!A177="","",'Student Record'!A177)</f>
        <v/>
      </c>
      <c r="D179" s="89" t="str">
        <f>IF('Student Record'!B177="","",'Student Record'!B177)</f>
        <v/>
      </c>
      <c r="E179" s="89" t="str">
        <f>IF('Student Record'!C177="","",'Student Record'!C177)</f>
        <v/>
      </c>
      <c r="F179" s="90" t="str">
        <f>IF('Student Record'!E177="","",'Student Record'!E177)</f>
        <v/>
      </c>
      <c r="G179" s="90" t="str">
        <f>IF('Student Record'!G177="","",'Student Record'!G177)</f>
        <v/>
      </c>
      <c r="H179" s="89" t="str">
        <f>IF('Student Record'!I177="","",'Student Record'!I177)</f>
        <v/>
      </c>
      <c r="I179" s="91" t="str">
        <f>IF('Student Record'!J177="","",'Student Record'!J177)</f>
        <v/>
      </c>
      <c r="J179" s="89" t="str">
        <f>IF('Student Record'!O177="","",'Student Record'!O177)</f>
        <v/>
      </c>
      <c r="K179" s="89" t="str">
        <f>IF(StuData!$F179="","",IF(AND(StuData!$C179&gt;8,StuData!$C179&lt;11,StuData!$J179="GEN"),200,IF(AND(StuData!$C179&gt;=11,StuData!$J179="GEN"),300,IF(AND(StuData!$C179&gt;8,StuData!$C179&lt;11,StuData!$J179&lt;&gt;"GEN"),100,IF(AND(StuData!$C179&gt;=11,StuData!$J179&lt;&gt;"GEN"),150,"")))))</f>
        <v/>
      </c>
      <c r="L179" s="89" t="str">
        <f>IF(StuData!$F179="","",IF(AND(StuData!$C179&gt;8,StuData!$C179&lt;11),50,""))</f>
        <v/>
      </c>
      <c r="M179" s="89" t="str">
        <f>IF(StuData!$F179="","",IF(AND(StuData!$C179&gt;=11,'School Fees'!$L$3="Yes"),100,""))</f>
        <v/>
      </c>
      <c r="N179" s="89" t="str">
        <f>IF(StuData!$F179="","",IF(AND(StuData!$C179&gt;8,StuData!$H179="F"),5,IF(StuData!$C179&lt;9,"",10)))</f>
        <v/>
      </c>
      <c r="O179" s="89" t="str">
        <f>IF(StuData!$F179="","",IF(StuData!$C179&gt;8,5,""))</f>
        <v/>
      </c>
      <c r="P179" s="89" t="str">
        <f>IF(StuData!$C179=9,'School Fees'!$K$6,IF(StuData!$C179=10,'School Fees'!$K$7,IF(StuData!$C179=11,'School Fees'!$K$8,IF(StuData!$C179=12,'School Fees'!$K$9,""))))</f>
        <v/>
      </c>
      <c r="Q179" s="89"/>
      <c r="R179" s="89"/>
      <c r="S179" s="89" t="str">
        <f>IF(SUM(StuData!$K179:$R179)=0,"",SUM(StuData!$K179:$R179))</f>
        <v/>
      </c>
      <c r="T179" s="92"/>
      <c r="U179" s="89"/>
      <c r="V179" s="23"/>
      <c r="W179" s="23"/>
    </row>
    <row r="180" ht="15.75" customHeight="1">
      <c r="A180" s="23"/>
      <c r="B180" s="89" t="str">
        <f t="shared" si="1"/>
        <v/>
      </c>
      <c r="C180" s="89" t="str">
        <f>IF('Student Record'!A178="","",'Student Record'!A178)</f>
        <v/>
      </c>
      <c r="D180" s="89" t="str">
        <f>IF('Student Record'!B178="","",'Student Record'!B178)</f>
        <v/>
      </c>
      <c r="E180" s="89" t="str">
        <f>IF('Student Record'!C178="","",'Student Record'!C178)</f>
        <v/>
      </c>
      <c r="F180" s="90" t="str">
        <f>IF('Student Record'!E178="","",'Student Record'!E178)</f>
        <v/>
      </c>
      <c r="G180" s="90" t="str">
        <f>IF('Student Record'!G178="","",'Student Record'!G178)</f>
        <v/>
      </c>
      <c r="H180" s="89" t="str">
        <f>IF('Student Record'!I178="","",'Student Record'!I178)</f>
        <v/>
      </c>
      <c r="I180" s="91" t="str">
        <f>IF('Student Record'!J178="","",'Student Record'!J178)</f>
        <v/>
      </c>
      <c r="J180" s="89" t="str">
        <f>IF('Student Record'!O178="","",'Student Record'!O178)</f>
        <v/>
      </c>
      <c r="K180" s="89" t="str">
        <f>IF(StuData!$F180="","",IF(AND(StuData!$C180&gt;8,StuData!$C180&lt;11,StuData!$J180="GEN"),200,IF(AND(StuData!$C180&gt;=11,StuData!$J180="GEN"),300,IF(AND(StuData!$C180&gt;8,StuData!$C180&lt;11,StuData!$J180&lt;&gt;"GEN"),100,IF(AND(StuData!$C180&gt;=11,StuData!$J180&lt;&gt;"GEN"),150,"")))))</f>
        <v/>
      </c>
      <c r="L180" s="89" t="str">
        <f>IF(StuData!$F180="","",IF(AND(StuData!$C180&gt;8,StuData!$C180&lt;11),50,""))</f>
        <v/>
      </c>
      <c r="M180" s="89" t="str">
        <f>IF(StuData!$F180="","",IF(AND(StuData!$C180&gt;=11,'School Fees'!$L$3="Yes"),100,""))</f>
        <v/>
      </c>
      <c r="N180" s="89" t="str">
        <f>IF(StuData!$F180="","",IF(AND(StuData!$C180&gt;8,StuData!$H180="F"),5,IF(StuData!$C180&lt;9,"",10)))</f>
        <v/>
      </c>
      <c r="O180" s="89" t="str">
        <f>IF(StuData!$F180="","",IF(StuData!$C180&gt;8,5,""))</f>
        <v/>
      </c>
      <c r="P180" s="89" t="str">
        <f>IF(StuData!$C180=9,'School Fees'!$K$6,IF(StuData!$C180=10,'School Fees'!$K$7,IF(StuData!$C180=11,'School Fees'!$K$8,IF(StuData!$C180=12,'School Fees'!$K$9,""))))</f>
        <v/>
      </c>
      <c r="Q180" s="89"/>
      <c r="R180" s="89"/>
      <c r="S180" s="89" t="str">
        <f>IF(SUM(StuData!$K180:$R180)=0,"",SUM(StuData!$K180:$R180))</f>
        <v/>
      </c>
      <c r="T180" s="92"/>
      <c r="U180" s="89"/>
      <c r="V180" s="23"/>
      <c r="W180" s="23"/>
    </row>
    <row r="181" ht="15.75" customHeight="1">
      <c r="A181" s="23"/>
      <c r="B181" s="89" t="str">
        <f t="shared" si="1"/>
        <v/>
      </c>
      <c r="C181" s="89" t="str">
        <f>IF('Student Record'!A179="","",'Student Record'!A179)</f>
        <v/>
      </c>
      <c r="D181" s="89" t="str">
        <f>IF('Student Record'!B179="","",'Student Record'!B179)</f>
        <v/>
      </c>
      <c r="E181" s="89" t="str">
        <f>IF('Student Record'!C179="","",'Student Record'!C179)</f>
        <v/>
      </c>
      <c r="F181" s="90" t="str">
        <f>IF('Student Record'!E179="","",'Student Record'!E179)</f>
        <v/>
      </c>
      <c r="G181" s="90" t="str">
        <f>IF('Student Record'!G179="","",'Student Record'!G179)</f>
        <v/>
      </c>
      <c r="H181" s="89" t="str">
        <f>IF('Student Record'!I179="","",'Student Record'!I179)</f>
        <v/>
      </c>
      <c r="I181" s="91" t="str">
        <f>IF('Student Record'!J179="","",'Student Record'!J179)</f>
        <v/>
      </c>
      <c r="J181" s="89" t="str">
        <f>IF('Student Record'!O179="","",'Student Record'!O179)</f>
        <v/>
      </c>
      <c r="K181" s="89" t="str">
        <f>IF(StuData!$F181="","",IF(AND(StuData!$C181&gt;8,StuData!$C181&lt;11,StuData!$J181="GEN"),200,IF(AND(StuData!$C181&gt;=11,StuData!$J181="GEN"),300,IF(AND(StuData!$C181&gt;8,StuData!$C181&lt;11,StuData!$J181&lt;&gt;"GEN"),100,IF(AND(StuData!$C181&gt;=11,StuData!$J181&lt;&gt;"GEN"),150,"")))))</f>
        <v/>
      </c>
      <c r="L181" s="89" t="str">
        <f>IF(StuData!$F181="","",IF(AND(StuData!$C181&gt;8,StuData!$C181&lt;11),50,""))</f>
        <v/>
      </c>
      <c r="M181" s="89" t="str">
        <f>IF(StuData!$F181="","",IF(AND(StuData!$C181&gt;=11,'School Fees'!$L$3="Yes"),100,""))</f>
        <v/>
      </c>
      <c r="N181" s="89" t="str">
        <f>IF(StuData!$F181="","",IF(AND(StuData!$C181&gt;8,StuData!$H181="F"),5,IF(StuData!$C181&lt;9,"",10)))</f>
        <v/>
      </c>
      <c r="O181" s="89" t="str">
        <f>IF(StuData!$F181="","",IF(StuData!$C181&gt;8,5,""))</f>
        <v/>
      </c>
      <c r="P181" s="89" t="str">
        <f>IF(StuData!$C181=9,'School Fees'!$K$6,IF(StuData!$C181=10,'School Fees'!$K$7,IF(StuData!$C181=11,'School Fees'!$K$8,IF(StuData!$C181=12,'School Fees'!$K$9,""))))</f>
        <v/>
      </c>
      <c r="Q181" s="89"/>
      <c r="R181" s="89"/>
      <c r="S181" s="89" t="str">
        <f>IF(SUM(StuData!$K181:$R181)=0,"",SUM(StuData!$K181:$R181))</f>
        <v/>
      </c>
      <c r="T181" s="92"/>
      <c r="U181" s="89"/>
      <c r="V181" s="23"/>
      <c r="W181" s="23"/>
    </row>
    <row r="182" ht="15.75" customHeight="1">
      <c r="A182" s="23"/>
      <c r="B182" s="89" t="str">
        <f t="shared" si="1"/>
        <v/>
      </c>
      <c r="C182" s="89" t="str">
        <f>IF('Student Record'!A180="","",'Student Record'!A180)</f>
        <v/>
      </c>
      <c r="D182" s="89" t="str">
        <f>IF('Student Record'!B180="","",'Student Record'!B180)</f>
        <v/>
      </c>
      <c r="E182" s="89" t="str">
        <f>IF('Student Record'!C180="","",'Student Record'!C180)</f>
        <v/>
      </c>
      <c r="F182" s="90" t="str">
        <f>IF('Student Record'!E180="","",'Student Record'!E180)</f>
        <v/>
      </c>
      <c r="G182" s="90" t="str">
        <f>IF('Student Record'!G180="","",'Student Record'!G180)</f>
        <v/>
      </c>
      <c r="H182" s="89" t="str">
        <f>IF('Student Record'!I180="","",'Student Record'!I180)</f>
        <v/>
      </c>
      <c r="I182" s="91" t="str">
        <f>IF('Student Record'!J180="","",'Student Record'!J180)</f>
        <v/>
      </c>
      <c r="J182" s="89" t="str">
        <f>IF('Student Record'!O180="","",'Student Record'!O180)</f>
        <v/>
      </c>
      <c r="K182" s="89" t="str">
        <f>IF(StuData!$F182="","",IF(AND(StuData!$C182&gt;8,StuData!$C182&lt;11,StuData!$J182="GEN"),200,IF(AND(StuData!$C182&gt;=11,StuData!$J182="GEN"),300,IF(AND(StuData!$C182&gt;8,StuData!$C182&lt;11,StuData!$J182&lt;&gt;"GEN"),100,IF(AND(StuData!$C182&gt;=11,StuData!$J182&lt;&gt;"GEN"),150,"")))))</f>
        <v/>
      </c>
      <c r="L182" s="89" t="str">
        <f>IF(StuData!$F182="","",IF(AND(StuData!$C182&gt;8,StuData!$C182&lt;11),50,""))</f>
        <v/>
      </c>
      <c r="M182" s="89" t="str">
        <f>IF(StuData!$F182="","",IF(AND(StuData!$C182&gt;=11,'School Fees'!$L$3="Yes"),100,""))</f>
        <v/>
      </c>
      <c r="N182" s="89" t="str">
        <f>IF(StuData!$F182="","",IF(AND(StuData!$C182&gt;8,StuData!$H182="F"),5,IF(StuData!$C182&lt;9,"",10)))</f>
        <v/>
      </c>
      <c r="O182" s="89" t="str">
        <f>IF(StuData!$F182="","",IF(StuData!$C182&gt;8,5,""))</f>
        <v/>
      </c>
      <c r="P182" s="89" t="str">
        <f>IF(StuData!$C182=9,'School Fees'!$K$6,IF(StuData!$C182=10,'School Fees'!$K$7,IF(StuData!$C182=11,'School Fees'!$K$8,IF(StuData!$C182=12,'School Fees'!$K$9,""))))</f>
        <v/>
      </c>
      <c r="Q182" s="89"/>
      <c r="R182" s="89"/>
      <c r="S182" s="89" t="str">
        <f>IF(SUM(StuData!$K182:$R182)=0,"",SUM(StuData!$K182:$R182))</f>
        <v/>
      </c>
      <c r="T182" s="92"/>
      <c r="U182" s="89"/>
      <c r="V182" s="23"/>
      <c r="W182" s="23"/>
    </row>
    <row r="183" ht="15.75" customHeight="1">
      <c r="A183" s="23"/>
      <c r="B183" s="89" t="str">
        <f t="shared" si="1"/>
        <v/>
      </c>
      <c r="C183" s="89" t="str">
        <f>IF('Student Record'!A181="","",'Student Record'!A181)</f>
        <v/>
      </c>
      <c r="D183" s="89" t="str">
        <f>IF('Student Record'!B181="","",'Student Record'!B181)</f>
        <v/>
      </c>
      <c r="E183" s="89" t="str">
        <f>IF('Student Record'!C181="","",'Student Record'!C181)</f>
        <v/>
      </c>
      <c r="F183" s="90" t="str">
        <f>IF('Student Record'!E181="","",'Student Record'!E181)</f>
        <v/>
      </c>
      <c r="G183" s="90" t="str">
        <f>IF('Student Record'!G181="","",'Student Record'!G181)</f>
        <v/>
      </c>
      <c r="H183" s="89" t="str">
        <f>IF('Student Record'!I181="","",'Student Record'!I181)</f>
        <v/>
      </c>
      <c r="I183" s="91" t="str">
        <f>IF('Student Record'!J181="","",'Student Record'!J181)</f>
        <v/>
      </c>
      <c r="J183" s="89" t="str">
        <f>IF('Student Record'!O181="","",'Student Record'!O181)</f>
        <v/>
      </c>
      <c r="K183" s="89" t="str">
        <f>IF(StuData!$F183="","",IF(AND(StuData!$C183&gt;8,StuData!$C183&lt;11,StuData!$J183="GEN"),200,IF(AND(StuData!$C183&gt;=11,StuData!$J183="GEN"),300,IF(AND(StuData!$C183&gt;8,StuData!$C183&lt;11,StuData!$J183&lt;&gt;"GEN"),100,IF(AND(StuData!$C183&gt;=11,StuData!$J183&lt;&gt;"GEN"),150,"")))))</f>
        <v/>
      </c>
      <c r="L183" s="89" t="str">
        <f>IF(StuData!$F183="","",IF(AND(StuData!$C183&gt;8,StuData!$C183&lt;11),50,""))</f>
        <v/>
      </c>
      <c r="M183" s="89" t="str">
        <f>IF(StuData!$F183="","",IF(AND(StuData!$C183&gt;=11,'School Fees'!$L$3="Yes"),100,""))</f>
        <v/>
      </c>
      <c r="N183" s="89" t="str">
        <f>IF(StuData!$F183="","",IF(AND(StuData!$C183&gt;8,StuData!$H183="F"),5,IF(StuData!$C183&lt;9,"",10)))</f>
        <v/>
      </c>
      <c r="O183" s="89" t="str">
        <f>IF(StuData!$F183="","",IF(StuData!$C183&gt;8,5,""))</f>
        <v/>
      </c>
      <c r="P183" s="89" t="str">
        <f>IF(StuData!$C183=9,'School Fees'!$K$6,IF(StuData!$C183=10,'School Fees'!$K$7,IF(StuData!$C183=11,'School Fees'!$K$8,IF(StuData!$C183=12,'School Fees'!$K$9,""))))</f>
        <v/>
      </c>
      <c r="Q183" s="89"/>
      <c r="R183" s="89"/>
      <c r="S183" s="89" t="str">
        <f>IF(SUM(StuData!$K183:$R183)=0,"",SUM(StuData!$K183:$R183))</f>
        <v/>
      </c>
      <c r="T183" s="92"/>
      <c r="U183" s="89"/>
      <c r="V183" s="23"/>
      <c r="W183" s="23"/>
    </row>
    <row r="184" ht="15.75" customHeight="1">
      <c r="A184" s="23"/>
      <c r="B184" s="89" t="str">
        <f t="shared" si="1"/>
        <v/>
      </c>
      <c r="C184" s="89" t="str">
        <f>IF('Student Record'!A182="","",'Student Record'!A182)</f>
        <v/>
      </c>
      <c r="D184" s="89" t="str">
        <f>IF('Student Record'!B182="","",'Student Record'!B182)</f>
        <v/>
      </c>
      <c r="E184" s="89" t="str">
        <f>IF('Student Record'!C182="","",'Student Record'!C182)</f>
        <v/>
      </c>
      <c r="F184" s="90" t="str">
        <f>IF('Student Record'!E182="","",'Student Record'!E182)</f>
        <v/>
      </c>
      <c r="G184" s="90" t="str">
        <f>IF('Student Record'!G182="","",'Student Record'!G182)</f>
        <v/>
      </c>
      <c r="H184" s="89" t="str">
        <f>IF('Student Record'!I182="","",'Student Record'!I182)</f>
        <v/>
      </c>
      <c r="I184" s="91" t="str">
        <f>IF('Student Record'!J182="","",'Student Record'!J182)</f>
        <v/>
      </c>
      <c r="J184" s="89" t="str">
        <f>IF('Student Record'!O182="","",'Student Record'!O182)</f>
        <v/>
      </c>
      <c r="K184" s="89" t="str">
        <f>IF(StuData!$F184="","",IF(AND(StuData!$C184&gt;8,StuData!$C184&lt;11,StuData!$J184="GEN"),200,IF(AND(StuData!$C184&gt;=11,StuData!$J184="GEN"),300,IF(AND(StuData!$C184&gt;8,StuData!$C184&lt;11,StuData!$J184&lt;&gt;"GEN"),100,IF(AND(StuData!$C184&gt;=11,StuData!$J184&lt;&gt;"GEN"),150,"")))))</f>
        <v/>
      </c>
      <c r="L184" s="89" t="str">
        <f>IF(StuData!$F184="","",IF(AND(StuData!$C184&gt;8,StuData!$C184&lt;11),50,""))</f>
        <v/>
      </c>
      <c r="M184" s="89" t="str">
        <f>IF(StuData!$F184="","",IF(AND(StuData!$C184&gt;=11,'School Fees'!$L$3="Yes"),100,""))</f>
        <v/>
      </c>
      <c r="N184" s="89" t="str">
        <f>IF(StuData!$F184="","",IF(AND(StuData!$C184&gt;8,StuData!$H184="F"),5,IF(StuData!$C184&lt;9,"",10)))</f>
        <v/>
      </c>
      <c r="O184" s="89" t="str">
        <f>IF(StuData!$F184="","",IF(StuData!$C184&gt;8,5,""))</f>
        <v/>
      </c>
      <c r="P184" s="89" t="str">
        <f>IF(StuData!$C184=9,'School Fees'!$K$6,IF(StuData!$C184=10,'School Fees'!$K$7,IF(StuData!$C184=11,'School Fees'!$K$8,IF(StuData!$C184=12,'School Fees'!$K$9,""))))</f>
        <v/>
      </c>
      <c r="Q184" s="89"/>
      <c r="R184" s="89"/>
      <c r="S184" s="89" t="str">
        <f>IF(SUM(StuData!$K184:$R184)=0,"",SUM(StuData!$K184:$R184))</f>
        <v/>
      </c>
      <c r="T184" s="92"/>
      <c r="U184" s="89"/>
      <c r="V184" s="23"/>
      <c r="W184" s="23"/>
    </row>
    <row r="185" ht="15.75" customHeight="1">
      <c r="A185" s="23"/>
      <c r="B185" s="89" t="str">
        <f t="shared" si="1"/>
        <v/>
      </c>
      <c r="C185" s="89" t="str">
        <f>IF('Student Record'!A183="","",'Student Record'!A183)</f>
        <v/>
      </c>
      <c r="D185" s="89" t="str">
        <f>IF('Student Record'!B183="","",'Student Record'!B183)</f>
        <v/>
      </c>
      <c r="E185" s="89" t="str">
        <f>IF('Student Record'!C183="","",'Student Record'!C183)</f>
        <v/>
      </c>
      <c r="F185" s="90" t="str">
        <f>IF('Student Record'!E183="","",'Student Record'!E183)</f>
        <v/>
      </c>
      <c r="G185" s="90" t="str">
        <f>IF('Student Record'!G183="","",'Student Record'!G183)</f>
        <v/>
      </c>
      <c r="H185" s="89" t="str">
        <f>IF('Student Record'!I183="","",'Student Record'!I183)</f>
        <v/>
      </c>
      <c r="I185" s="91" t="str">
        <f>IF('Student Record'!J183="","",'Student Record'!J183)</f>
        <v/>
      </c>
      <c r="J185" s="89" t="str">
        <f>IF('Student Record'!O183="","",'Student Record'!O183)</f>
        <v/>
      </c>
      <c r="K185" s="89" t="str">
        <f>IF(StuData!$F185="","",IF(AND(StuData!$C185&gt;8,StuData!$C185&lt;11,StuData!$J185="GEN"),200,IF(AND(StuData!$C185&gt;=11,StuData!$J185="GEN"),300,IF(AND(StuData!$C185&gt;8,StuData!$C185&lt;11,StuData!$J185&lt;&gt;"GEN"),100,IF(AND(StuData!$C185&gt;=11,StuData!$J185&lt;&gt;"GEN"),150,"")))))</f>
        <v/>
      </c>
      <c r="L185" s="89" t="str">
        <f>IF(StuData!$F185="","",IF(AND(StuData!$C185&gt;8,StuData!$C185&lt;11),50,""))</f>
        <v/>
      </c>
      <c r="M185" s="89" t="str">
        <f>IF(StuData!$F185="","",IF(AND(StuData!$C185&gt;=11,'School Fees'!$L$3="Yes"),100,""))</f>
        <v/>
      </c>
      <c r="N185" s="89" t="str">
        <f>IF(StuData!$F185="","",IF(AND(StuData!$C185&gt;8,StuData!$H185="F"),5,IF(StuData!$C185&lt;9,"",10)))</f>
        <v/>
      </c>
      <c r="O185" s="89" t="str">
        <f>IF(StuData!$F185="","",IF(StuData!$C185&gt;8,5,""))</f>
        <v/>
      </c>
      <c r="P185" s="89" t="str">
        <f>IF(StuData!$C185=9,'School Fees'!$K$6,IF(StuData!$C185=10,'School Fees'!$K$7,IF(StuData!$C185=11,'School Fees'!$K$8,IF(StuData!$C185=12,'School Fees'!$K$9,""))))</f>
        <v/>
      </c>
      <c r="Q185" s="89"/>
      <c r="R185" s="89"/>
      <c r="S185" s="89" t="str">
        <f>IF(SUM(StuData!$K185:$R185)=0,"",SUM(StuData!$K185:$R185))</f>
        <v/>
      </c>
      <c r="T185" s="92"/>
      <c r="U185" s="89"/>
      <c r="V185" s="23"/>
      <c r="W185" s="23"/>
    </row>
    <row r="186" ht="15.75" customHeight="1">
      <c r="A186" s="23"/>
      <c r="B186" s="89" t="str">
        <f t="shared" si="1"/>
        <v/>
      </c>
      <c r="C186" s="89" t="str">
        <f>IF('Student Record'!A184="","",'Student Record'!A184)</f>
        <v/>
      </c>
      <c r="D186" s="89" t="str">
        <f>IF('Student Record'!B184="","",'Student Record'!B184)</f>
        <v/>
      </c>
      <c r="E186" s="89" t="str">
        <f>IF('Student Record'!C184="","",'Student Record'!C184)</f>
        <v/>
      </c>
      <c r="F186" s="90" t="str">
        <f>IF('Student Record'!E184="","",'Student Record'!E184)</f>
        <v/>
      </c>
      <c r="G186" s="90" t="str">
        <f>IF('Student Record'!G184="","",'Student Record'!G184)</f>
        <v/>
      </c>
      <c r="H186" s="89" t="str">
        <f>IF('Student Record'!I184="","",'Student Record'!I184)</f>
        <v/>
      </c>
      <c r="I186" s="91" t="str">
        <f>IF('Student Record'!J184="","",'Student Record'!J184)</f>
        <v/>
      </c>
      <c r="J186" s="89" t="str">
        <f>IF('Student Record'!O184="","",'Student Record'!O184)</f>
        <v/>
      </c>
      <c r="K186" s="89" t="str">
        <f>IF(StuData!$F186="","",IF(AND(StuData!$C186&gt;8,StuData!$C186&lt;11,StuData!$J186="GEN"),200,IF(AND(StuData!$C186&gt;=11,StuData!$J186="GEN"),300,IF(AND(StuData!$C186&gt;8,StuData!$C186&lt;11,StuData!$J186&lt;&gt;"GEN"),100,IF(AND(StuData!$C186&gt;=11,StuData!$J186&lt;&gt;"GEN"),150,"")))))</f>
        <v/>
      </c>
      <c r="L186" s="89" t="str">
        <f>IF(StuData!$F186="","",IF(AND(StuData!$C186&gt;8,StuData!$C186&lt;11),50,""))</f>
        <v/>
      </c>
      <c r="M186" s="89" t="str">
        <f>IF(StuData!$F186="","",IF(AND(StuData!$C186&gt;=11,'School Fees'!$L$3="Yes"),100,""))</f>
        <v/>
      </c>
      <c r="N186" s="89" t="str">
        <f>IF(StuData!$F186="","",IF(AND(StuData!$C186&gt;8,StuData!$H186="F"),5,IF(StuData!$C186&lt;9,"",10)))</f>
        <v/>
      </c>
      <c r="O186" s="89" t="str">
        <f>IF(StuData!$F186="","",IF(StuData!$C186&gt;8,5,""))</f>
        <v/>
      </c>
      <c r="P186" s="89" t="str">
        <f>IF(StuData!$C186=9,'School Fees'!$K$6,IF(StuData!$C186=10,'School Fees'!$K$7,IF(StuData!$C186=11,'School Fees'!$K$8,IF(StuData!$C186=12,'School Fees'!$K$9,""))))</f>
        <v/>
      </c>
      <c r="Q186" s="89"/>
      <c r="R186" s="89"/>
      <c r="S186" s="89" t="str">
        <f>IF(SUM(StuData!$K186:$R186)=0,"",SUM(StuData!$K186:$R186))</f>
        <v/>
      </c>
      <c r="T186" s="92"/>
      <c r="U186" s="89"/>
      <c r="V186" s="23"/>
      <c r="W186" s="23"/>
    </row>
    <row r="187" ht="15.75" customHeight="1">
      <c r="A187" s="23"/>
      <c r="B187" s="89" t="str">
        <f t="shared" si="1"/>
        <v/>
      </c>
      <c r="C187" s="89" t="str">
        <f>IF('Student Record'!A185="","",'Student Record'!A185)</f>
        <v/>
      </c>
      <c r="D187" s="89" t="str">
        <f>IF('Student Record'!B185="","",'Student Record'!B185)</f>
        <v/>
      </c>
      <c r="E187" s="89" t="str">
        <f>IF('Student Record'!C185="","",'Student Record'!C185)</f>
        <v/>
      </c>
      <c r="F187" s="90" t="str">
        <f>IF('Student Record'!E185="","",'Student Record'!E185)</f>
        <v/>
      </c>
      <c r="G187" s="90" t="str">
        <f>IF('Student Record'!G185="","",'Student Record'!G185)</f>
        <v/>
      </c>
      <c r="H187" s="89" t="str">
        <f>IF('Student Record'!I185="","",'Student Record'!I185)</f>
        <v/>
      </c>
      <c r="I187" s="91" t="str">
        <f>IF('Student Record'!J185="","",'Student Record'!J185)</f>
        <v/>
      </c>
      <c r="J187" s="89" t="str">
        <f>IF('Student Record'!O185="","",'Student Record'!O185)</f>
        <v/>
      </c>
      <c r="K187" s="89" t="str">
        <f>IF(StuData!$F187="","",IF(AND(StuData!$C187&gt;8,StuData!$C187&lt;11,StuData!$J187="GEN"),200,IF(AND(StuData!$C187&gt;=11,StuData!$J187="GEN"),300,IF(AND(StuData!$C187&gt;8,StuData!$C187&lt;11,StuData!$J187&lt;&gt;"GEN"),100,IF(AND(StuData!$C187&gt;=11,StuData!$J187&lt;&gt;"GEN"),150,"")))))</f>
        <v/>
      </c>
      <c r="L187" s="89" t="str">
        <f>IF(StuData!$F187="","",IF(AND(StuData!$C187&gt;8,StuData!$C187&lt;11),50,""))</f>
        <v/>
      </c>
      <c r="M187" s="89" t="str">
        <f>IF(StuData!$F187="","",IF(AND(StuData!$C187&gt;=11,'School Fees'!$L$3="Yes"),100,""))</f>
        <v/>
      </c>
      <c r="N187" s="89" t="str">
        <f>IF(StuData!$F187="","",IF(AND(StuData!$C187&gt;8,StuData!$H187="F"),5,IF(StuData!$C187&lt;9,"",10)))</f>
        <v/>
      </c>
      <c r="O187" s="89" t="str">
        <f>IF(StuData!$F187="","",IF(StuData!$C187&gt;8,5,""))</f>
        <v/>
      </c>
      <c r="P187" s="89" t="str">
        <f>IF(StuData!$C187=9,'School Fees'!$K$6,IF(StuData!$C187=10,'School Fees'!$K$7,IF(StuData!$C187=11,'School Fees'!$K$8,IF(StuData!$C187=12,'School Fees'!$K$9,""))))</f>
        <v/>
      </c>
      <c r="Q187" s="89"/>
      <c r="R187" s="89"/>
      <c r="S187" s="89" t="str">
        <f>IF(SUM(StuData!$K187:$R187)=0,"",SUM(StuData!$K187:$R187))</f>
        <v/>
      </c>
      <c r="T187" s="92"/>
      <c r="U187" s="89"/>
      <c r="V187" s="23"/>
      <c r="W187" s="23"/>
    </row>
    <row r="188" ht="15.75" customHeight="1">
      <c r="A188" s="23"/>
      <c r="B188" s="89" t="str">
        <f t="shared" si="1"/>
        <v/>
      </c>
      <c r="C188" s="89" t="str">
        <f>IF('Student Record'!A186="","",'Student Record'!A186)</f>
        <v/>
      </c>
      <c r="D188" s="89" t="str">
        <f>IF('Student Record'!B186="","",'Student Record'!B186)</f>
        <v/>
      </c>
      <c r="E188" s="89" t="str">
        <f>IF('Student Record'!C186="","",'Student Record'!C186)</f>
        <v/>
      </c>
      <c r="F188" s="90" t="str">
        <f>IF('Student Record'!E186="","",'Student Record'!E186)</f>
        <v/>
      </c>
      <c r="G188" s="90" t="str">
        <f>IF('Student Record'!G186="","",'Student Record'!G186)</f>
        <v/>
      </c>
      <c r="H188" s="89" t="str">
        <f>IF('Student Record'!I186="","",'Student Record'!I186)</f>
        <v/>
      </c>
      <c r="I188" s="91" t="str">
        <f>IF('Student Record'!J186="","",'Student Record'!J186)</f>
        <v/>
      </c>
      <c r="J188" s="89" t="str">
        <f>IF('Student Record'!O186="","",'Student Record'!O186)</f>
        <v/>
      </c>
      <c r="K188" s="89" t="str">
        <f>IF(StuData!$F188="","",IF(AND(StuData!$C188&gt;8,StuData!$C188&lt;11,StuData!$J188="GEN"),200,IF(AND(StuData!$C188&gt;=11,StuData!$J188="GEN"),300,IF(AND(StuData!$C188&gt;8,StuData!$C188&lt;11,StuData!$J188&lt;&gt;"GEN"),100,IF(AND(StuData!$C188&gt;=11,StuData!$J188&lt;&gt;"GEN"),150,"")))))</f>
        <v/>
      </c>
      <c r="L188" s="89" t="str">
        <f>IF(StuData!$F188="","",IF(AND(StuData!$C188&gt;8,StuData!$C188&lt;11),50,""))</f>
        <v/>
      </c>
      <c r="M188" s="89" t="str">
        <f>IF(StuData!$F188="","",IF(AND(StuData!$C188&gt;=11,'School Fees'!$L$3="Yes"),100,""))</f>
        <v/>
      </c>
      <c r="N188" s="89" t="str">
        <f>IF(StuData!$F188="","",IF(AND(StuData!$C188&gt;8,StuData!$H188="F"),5,IF(StuData!$C188&lt;9,"",10)))</f>
        <v/>
      </c>
      <c r="O188" s="89" t="str">
        <f>IF(StuData!$F188="","",IF(StuData!$C188&gt;8,5,""))</f>
        <v/>
      </c>
      <c r="P188" s="89" t="str">
        <f>IF(StuData!$C188=9,'School Fees'!$K$6,IF(StuData!$C188=10,'School Fees'!$K$7,IF(StuData!$C188=11,'School Fees'!$K$8,IF(StuData!$C188=12,'School Fees'!$K$9,""))))</f>
        <v/>
      </c>
      <c r="Q188" s="89"/>
      <c r="R188" s="89"/>
      <c r="S188" s="89" t="str">
        <f>IF(SUM(StuData!$K188:$R188)=0,"",SUM(StuData!$K188:$R188))</f>
        <v/>
      </c>
      <c r="T188" s="92"/>
      <c r="U188" s="89"/>
      <c r="V188" s="23"/>
      <c r="W188" s="23"/>
    </row>
    <row r="189" ht="15.75" customHeight="1">
      <c r="A189" s="23"/>
      <c r="B189" s="89" t="str">
        <f t="shared" si="1"/>
        <v/>
      </c>
      <c r="C189" s="89" t="str">
        <f>IF('Student Record'!A187="","",'Student Record'!A187)</f>
        <v/>
      </c>
      <c r="D189" s="89" t="str">
        <f>IF('Student Record'!B187="","",'Student Record'!B187)</f>
        <v/>
      </c>
      <c r="E189" s="89" t="str">
        <f>IF('Student Record'!C187="","",'Student Record'!C187)</f>
        <v/>
      </c>
      <c r="F189" s="90" t="str">
        <f>IF('Student Record'!E187="","",'Student Record'!E187)</f>
        <v/>
      </c>
      <c r="G189" s="90" t="str">
        <f>IF('Student Record'!G187="","",'Student Record'!G187)</f>
        <v/>
      </c>
      <c r="H189" s="89" t="str">
        <f>IF('Student Record'!I187="","",'Student Record'!I187)</f>
        <v/>
      </c>
      <c r="I189" s="91" t="str">
        <f>IF('Student Record'!J187="","",'Student Record'!J187)</f>
        <v/>
      </c>
      <c r="J189" s="89" t="str">
        <f>IF('Student Record'!O187="","",'Student Record'!O187)</f>
        <v/>
      </c>
      <c r="K189" s="89" t="str">
        <f>IF(StuData!$F189="","",IF(AND(StuData!$C189&gt;8,StuData!$C189&lt;11,StuData!$J189="GEN"),200,IF(AND(StuData!$C189&gt;=11,StuData!$J189="GEN"),300,IF(AND(StuData!$C189&gt;8,StuData!$C189&lt;11,StuData!$J189&lt;&gt;"GEN"),100,IF(AND(StuData!$C189&gt;=11,StuData!$J189&lt;&gt;"GEN"),150,"")))))</f>
        <v/>
      </c>
      <c r="L189" s="89" t="str">
        <f>IF(StuData!$F189="","",IF(AND(StuData!$C189&gt;8,StuData!$C189&lt;11),50,""))</f>
        <v/>
      </c>
      <c r="M189" s="89" t="str">
        <f>IF(StuData!$F189="","",IF(AND(StuData!$C189&gt;=11,'School Fees'!$L$3="Yes"),100,""))</f>
        <v/>
      </c>
      <c r="N189" s="89" t="str">
        <f>IF(StuData!$F189="","",IF(AND(StuData!$C189&gt;8,StuData!$H189="F"),5,IF(StuData!$C189&lt;9,"",10)))</f>
        <v/>
      </c>
      <c r="O189" s="89" t="str">
        <f>IF(StuData!$F189="","",IF(StuData!$C189&gt;8,5,""))</f>
        <v/>
      </c>
      <c r="P189" s="89" t="str">
        <f>IF(StuData!$C189=9,'School Fees'!$K$6,IF(StuData!$C189=10,'School Fees'!$K$7,IF(StuData!$C189=11,'School Fees'!$K$8,IF(StuData!$C189=12,'School Fees'!$K$9,""))))</f>
        <v/>
      </c>
      <c r="Q189" s="89"/>
      <c r="R189" s="89"/>
      <c r="S189" s="89" t="str">
        <f>IF(SUM(StuData!$K189:$R189)=0,"",SUM(StuData!$K189:$R189))</f>
        <v/>
      </c>
      <c r="T189" s="92"/>
      <c r="U189" s="89"/>
      <c r="V189" s="23"/>
      <c r="W189" s="23"/>
    </row>
    <row r="190" ht="15.75" customHeight="1">
      <c r="A190" s="23"/>
      <c r="B190" s="89" t="str">
        <f t="shared" si="1"/>
        <v/>
      </c>
      <c r="C190" s="89" t="str">
        <f>IF('Student Record'!A188="","",'Student Record'!A188)</f>
        <v/>
      </c>
      <c r="D190" s="89" t="str">
        <f>IF('Student Record'!B188="","",'Student Record'!B188)</f>
        <v/>
      </c>
      <c r="E190" s="89" t="str">
        <f>IF('Student Record'!C188="","",'Student Record'!C188)</f>
        <v/>
      </c>
      <c r="F190" s="90" t="str">
        <f>IF('Student Record'!E188="","",'Student Record'!E188)</f>
        <v/>
      </c>
      <c r="G190" s="90" t="str">
        <f>IF('Student Record'!G188="","",'Student Record'!G188)</f>
        <v/>
      </c>
      <c r="H190" s="89" t="str">
        <f>IF('Student Record'!I188="","",'Student Record'!I188)</f>
        <v/>
      </c>
      <c r="I190" s="91" t="str">
        <f>IF('Student Record'!J188="","",'Student Record'!J188)</f>
        <v/>
      </c>
      <c r="J190" s="89" t="str">
        <f>IF('Student Record'!O188="","",'Student Record'!O188)</f>
        <v/>
      </c>
      <c r="K190" s="89" t="str">
        <f>IF(StuData!$F190="","",IF(AND(StuData!$C190&gt;8,StuData!$C190&lt;11,StuData!$J190="GEN"),200,IF(AND(StuData!$C190&gt;=11,StuData!$J190="GEN"),300,IF(AND(StuData!$C190&gt;8,StuData!$C190&lt;11,StuData!$J190&lt;&gt;"GEN"),100,IF(AND(StuData!$C190&gt;=11,StuData!$J190&lt;&gt;"GEN"),150,"")))))</f>
        <v/>
      </c>
      <c r="L190" s="89" t="str">
        <f>IF(StuData!$F190="","",IF(AND(StuData!$C190&gt;8,StuData!$C190&lt;11),50,""))</f>
        <v/>
      </c>
      <c r="M190" s="89" t="str">
        <f>IF(StuData!$F190="","",IF(AND(StuData!$C190&gt;=11,'School Fees'!$L$3="Yes"),100,""))</f>
        <v/>
      </c>
      <c r="N190" s="89" t="str">
        <f>IF(StuData!$F190="","",IF(AND(StuData!$C190&gt;8,StuData!$H190="F"),5,IF(StuData!$C190&lt;9,"",10)))</f>
        <v/>
      </c>
      <c r="O190" s="89" t="str">
        <f>IF(StuData!$F190="","",IF(StuData!$C190&gt;8,5,""))</f>
        <v/>
      </c>
      <c r="P190" s="89" t="str">
        <f>IF(StuData!$C190=9,'School Fees'!$K$6,IF(StuData!$C190=10,'School Fees'!$K$7,IF(StuData!$C190=11,'School Fees'!$K$8,IF(StuData!$C190=12,'School Fees'!$K$9,""))))</f>
        <v/>
      </c>
      <c r="Q190" s="89"/>
      <c r="R190" s="89"/>
      <c r="S190" s="89" t="str">
        <f>IF(SUM(StuData!$K190:$R190)=0,"",SUM(StuData!$K190:$R190))</f>
        <v/>
      </c>
      <c r="T190" s="92"/>
      <c r="U190" s="89"/>
      <c r="V190" s="23"/>
      <c r="W190" s="23"/>
    </row>
    <row r="191" ht="15.75" customHeight="1">
      <c r="A191" s="23"/>
      <c r="B191" s="89" t="str">
        <f t="shared" si="1"/>
        <v/>
      </c>
      <c r="C191" s="89" t="str">
        <f>IF('Student Record'!A189="","",'Student Record'!A189)</f>
        <v/>
      </c>
      <c r="D191" s="89" t="str">
        <f>IF('Student Record'!B189="","",'Student Record'!B189)</f>
        <v/>
      </c>
      <c r="E191" s="89" t="str">
        <f>IF('Student Record'!C189="","",'Student Record'!C189)</f>
        <v/>
      </c>
      <c r="F191" s="90" t="str">
        <f>IF('Student Record'!E189="","",'Student Record'!E189)</f>
        <v/>
      </c>
      <c r="G191" s="90" t="str">
        <f>IF('Student Record'!G189="","",'Student Record'!G189)</f>
        <v/>
      </c>
      <c r="H191" s="89" t="str">
        <f>IF('Student Record'!I189="","",'Student Record'!I189)</f>
        <v/>
      </c>
      <c r="I191" s="91" t="str">
        <f>IF('Student Record'!J189="","",'Student Record'!J189)</f>
        <v/>
      </c>
      <c r="J191" s="89" t="str">
        <f>IF('Student Record'!O189="","",'Student Record'!O189)</f>
        <v/>
      </c>
      <c r="K191" s="89" t="str">
        <f>IF(StuData!$F191="","",IF(AND(StuData!$C191&gt;8,StuData!$C191&lt;11,StuData!$J191="GEN"),200,IF(AND(StuData!$C191&gt;=11,StuData!$J191="GEN"),300,IF(AND(StuData!$C191&gt;8,StuData!$C191&lt;11,StuData!$J191&lt;&gt;"GEN"),100,IF(AND(StuData!$C191&gt;=11,StuData!$J191&lt;&gt;"GEN"),150,"")))))</f>
        <v/>
      </c>
      <c r="L191" s="89" t="str">
        <f>IF(StuData!$F191="","",IF(AND(StuData!$C191&gt;8,StuData!$C191&lt;11),50,""))</f>
        <v/>
      </c>
      <c r="M191" s="89" t="str">
        <f>IF(StuData!$F191="","",IF(AND(StuData!$C191&gt;=11,'School Fees'!$L$3="Yes"),100,""))</f>
        <v/>
      </c>
      <c r="N191" s="89" t="str">
        <f>IF(StuData!$F191="","",IF(AND(StuData!$C191&gt;8,StuData!$H191="F"),5,IF(StuData!$C191&lt;9,"",10)))</f>
        <v/>
      </c>
      <c r="O191" s="89" t="str">
        <f>IF(StuData!$F191="","",IF(StuData!$C191&gt;8,5,""))</f>
        <v/>
      </c>
      <c r="P191" s="89" t="str">
        <f>IF(StuData!$C191=9,'School Fees'!$K$6,IF(StuData!$C191=10,'School Fees'!$K$7,IF(StuData!$C191=11,'School Fees'!$K$8,IF(StuData!$C191=12,'School Fees'!$K$9,""))))</f>
        <v/>
      </c>
      <c r="Q191" s="89"/>
      <c r="R191" s="89"/>
      <c r="S191" s="89" t="str">
        <f>IF(SUM(StuData!$K191:$R191)=0,"",SUM(StuData!$K191:$R191))</f>
        <v/>
      </c>
      <c r="T191" s="92"/>
      <c r="U191" s="89"/>
      <c r="V191" s="23"/>
      <c r="W191" s="23"/>
    </row>
    <row r="192" ht="15.75" customHeight="1">
      <c r="A192" s="23"/>
      <c r="B192" s="89" t="str">
        <f t="shared" si="1"/>
        <v/>
      </c>
      <c r="C192" s="89" t="str">
        <f>IF('Student Record'!A190="","",'Student Record'!A190)</f>
        <v/>
      </c>
      <c r="D192" s="89" t="str">
        <f>IF('Student Record'!B190="","",'Student Record'!B190)</f>
        <v/>
      </c>
      <c r="E192" s="89" t="str">
        <f>IF('Student Record'!C190="","",'Student Record'!C190)</f>
        <v/>
      </c>
      <c r="F192" s="90" t="str">
        <f>IF('Student Record'!E190="","",'Student Record'!E190)</f>
        <v/>
      </c>
      <c r="G192" s="90" t="str">
        <f>IF('Student Record'!G190="","",'Student Record'!G190)</f>
        <v/>
      </c>
      <c r="H192" s="89" t="str">
        <f>IF('Student Record'!I190="","",'Student Record'!I190)</f>
        <v/>
      </c>
      <c r="I192" s="91" t="str">
        <f>IF('Student Record'!J190="","",'Student Record'!J190)</f>
        <v/>
      </c>
      <c r="J192" s="89" t="str">
        <f>IF('Student Record'!O190="","",'Student Record'!O190)</f>
        <v/>
      </c>
      <c r="K192" s="89" t="str">
        <f>IF(StuData!$F192="","",IF(AND(StuData!$C192&gt;8,StuData!$C192&lt;11,StuData!$J192="GEN"),200,IF(AND(StuData!$C192&gt;=11,StuData!$J192="GEN"),300,IF(AND(StuData!$C192&gt;8,StuData!$C192&lt;11,StuData!$J192&lt;&gt;"GEN"),100,IF(AND(StuData!$C192&gt;=11,StuData!$J192&lt;&gt;"GEN"),150,"")))))</f>
        <v/>
      </c>
      <c r="L192" s="89" t="str">
        <f>IF(StuData!$F192="","",IF(AND(StuData!$C192&gt;8,StuData!$C192&lt;11),50,""))</f>
        <v/>
      </c>
      <c r="M192" s="89" t="str">
        <f>IF(StuData!$F192="","",IF(AND(StuData!$C192&gt;=11,'School Fees'!$L$3="Yes"),100,""))</f>
        <v/>
      </c>
      <c r="N192" s="89" t="str">
        <f>IF(StuData!$F192="","",IF(AND(StuData!$C192&gt;8,StuData!$H192="F"),5,IF(StuData!$C192&lt;9,"",10)))</f>
        <v/>
      </c>
      <c r="O192" s="89" t="str">
        <f>IF(StuData!$F192="","",IF(StuData!$C192&gt;8,5,""))</f>
        <v/>
      </c>
      <c r="P192" s="89" t="str">
        <f>IF(StuData!$C192=9,'School Fees'!$K$6,IF(StuData!$C192=10,'School Fees'!$K$7,IF(StuData!$C192=11,'School Fees'!$K$8,IF(StuData!$C192=12,'School Fees'!$K$9,""))))</f>
        <v/>
      </c>
      <c r="Q192" s="89"/>
      <c r="R192" s="89"/>
      <c r="S192" s="89" t="str">
        <f>IF(SUM(StuData!$K192:$R192)=0,"",SUM(StuData!$K192:$R192))</f>
        <v/>
      </c>
      <c r="T192" s="92"/>
      <c r="U192" s="89"/>
      <c r="V192" s="23"/>
      <c r="W192" s="23"/>
    </row>
    <row r="193" ht="15.75" customHeight="1">
      <c r="A193" s="23"/>
      <c r="B193" s="89" t="str">
        <f t="shared" si="1"/>
        <v/>
      </c>
      <c r="C193" s="89" t="str">
        <f>IF('Student Record'!A191="","",'Student Record'!A191)</f>
        <v/>
      </c>
      <c r="D193" s="89" t="str">
        <f>IF('Student Record'!B191="","",'Student Record'!B191)</f>
        <v/>
      </c>
      <c r="E193" s="89" t="str">
        <f>IF('Student Record'!C191="","",'Student Record'!C191)</f>
        <v/>
      </c>
      <c r="F193" s="90" t="str">
        <f>IF('Student Record'!E191="","",'Student Record'!E191)</f>
        <v/>
      </c>
      <c r="G193" s="90" t="str">
        <f>IF('Student Record'!G191="","",'Student Record'!G191)</f>
        <v/>
      </c>
      <c r="H193" s="89" t="str">
        <f>IF('Student Record'!I191="","",'Student Record'!I191)</f>
        <v/>
      </c>
      <c r="I193" s="91" t="str">
        <f>IF('Student Record'!J191="","",'Student Record'!J191)</f>
        <v/>
      </c>
      <c r="J193" s="89" t="str">
        <f>IF('Student Record'!O191="","",'Student Record'!O191)</f>
        <v/>
      </c>
      <c r="K193" s="89" t="str">
        <f>IF(StuData!$F193="","",IF(AND(StuData!$C193&gt;8,StuData!$C193&lt;11,StuData!$J193="GEN"),200,IF(AND(StuData!$C193&gt;=11,StuData!$J193="GEN"),300,IF(AND(StuData!$C193&gt;8,StuData!$C193&lt;11,StuData!$J193&lt;&gt;"GEN"),100,IF(AND(StuData!$C193&gt;=11,StuData!$J193&lt;&gt;"GEN"),150,"")))))</f>
        <v/>
      </c>
      <c r="L193" s="89" t="str">
        <f>IF(StuData!$F193="","",IF(AND(StuData!$C193&gt;8,StuData!$C193&lt;11),50,""))</f>
        <v/>
      </c>
      <c r="M193" s="89" t="str">
        <f>IF(StuData!$F193="","",IF(AND(StuData!$C193&gt;=11,'School Fees'!$L$3="Yes"),100,""))</f>
        <v/>
      </c>
      <c r="N193" s="89" t="str">
        <f>IF(StuData!$F193="","",IF(AND(StuData!$C193&gt;8,StuData!$H193="F"),5,IF(StuData!$C193&lt;9,"",10)))</f>
        <v/>
      </c>
      <c r="O193" s="89" t="str">
        <f>IF(StuData!$F193="","",IF(StuData!$C193&gt;8,5,""))</f>
        <v/>
      </c>
      <c r="P193" s="89" t="str">
        <f>IF(StuData!$C193=9,'School Fees'!$K$6,IF(StuData!$C193=10,'School Fees'!$K$7,IF(StuData!$C193=11,'School Fees'!$K$8,IF(StuData!$C193=12,'School Fees'!$K$9,""))))</f>
        <v/>
      </c>
      <c r="Q193" s="89"/>
      <c r="R193" s="89"/>
      <c r="S193" s="89" t="str">
        <f>IF(SUM(StuData!$K193:$R193)=0,"",SUM(StuData!$K193:$R193))</f>
        <v/>
      </c>
      <c r="T193" s="92"/>
      <c r="U193" s="89"/>
      <c r="V193" s="23"/>
      <c r="W193" s="23"/>
    </row>
    <row r="194" ht="15.75" customHeight="1">
      <c r="A194" s="23"/>
      <c r="B194" s="89" t="str">
        <f t="shared" si="1"/>
        <v/>
      </c>
      <c r="C194" s="89" t="str">
        <f>IF('Student Record'!A192="","",'Student Record'!A192)</f>
        <v/>
      </c>
      <c r="D194" s="89" t="str">
        <f>IF('Student Record'!B192="","",'Student Record'!B192)</f>
        <v/>
      </c>
      <c r="E194" s="89" t="str">
        <f>IF('Student Record'!C192="","",'Student Record'!C192)</f>
        <v/>
      </c>
      <c r="F194" s="90" t="str">
        <f>IF('Student Record'!E192="","",'Student Record'!E192)</f>
        <v/>
      </c>
      <c r="G194" s="90" t="str">
        <f>IF('Student Record'!G192="","",'Student Record'!G192)</f>
        <v/>
      </c>
      <c r="H194" s="89" t="str">
        <f>IF('Student Record'!I192="","",'Student Record'!I192)</f>
        <v/>
      </c>
      <c r="I194" s="91" t="str">
        <f>IF('Student Record'!J192="","",'Student Record'!J192)</f>
        <v/>
      </c>
      <c r="J194" s="89" t="str">
        <f>IF('Student Record'!O192="","",'Student Record'!O192)</f>
        <v/>
      </c>
      <c r="K194" s="89" t="str">
        <f>IF(StuData!$F194="","",IF(AND(StuData!$C194&gt;8,StuData!$C194&lt;11,StuData!$J194="GEN"),200,IF(AND(StuData!$C194&gt;=11,StuData!$J194="GEN"),300,IF(AND(StuData!$C194&gt;8,StuData!$C194&lt;11,StuData!$J194&lt;&gt;"GEN"),100,IF(AND(StuData!$C194&gt;=11,StuData!$J194&lt;&gt;"GEN"),150,"")))))</f>
        <v/>
      </c>
      <c r="L194" s="89" t="str">
        <f>IF(StuData!$F194="","",IF(AND(StuData!$C194&gt;8,StuData!$C194&lt;11),50,""))</f>
        <v/>
      </c>
      <c r="M194" s="89" t="str">
        <f>IF(StuData!$F194="","",IF(AND(StuData!$C194&gt;=11,'School Fees'!$L$3="Yes"),100,""))</f>
        <v/>
      </c>
      <c r="N194" s="89" t="str">
        <f>IF(StuData!$F194="","",IF(AND(StuData!$C194&gt;8,StuData!$H194="F"),5,IF(StuData!$C194&lt;9,"",10)))</f>
        <v/>
      </c>
      <c r="O194" s="89" t="str">
        <f>IF(StuData!$F194="","",IF(StuData!$C194&gt;8,5,""))</f>
        <v/>
      </c>
      <c r="P194" s="89" t="str">
        <f>IF(StuData!$C194=9,'School Fees'!$K$6,IF(StuData!$C194=10,'School Fees'!$K$7,IF(StuData!$C194=11,'School Fees'!$K$8,IF(StuData!$C194=12,'School Fees'!$K$9,""))))</f>
        <v/>
      </c>
      <c r="Q194" s="89"/>
      <c r="R194" s="89"/>
      <c r="S194" s="89" t="str">
        <f>IF(SUM(StuData!$K194:$R194)=0,"",SUM(StuData!$K194:$R194))</f>
        <v/>
      </c>
      <c r="T194" s="92"/>
      <c r="U194" s="89"/>
      <c r="V194" s="23"/>
      <c r="W194" s="23"/>
    </row>
    <row r="195" ht="15.75" customHeight="1">
      <c r="A195" s="23"/>
      <c r="B195" s="89" t="str">
        <f t="shared" si="1"/>
        <v/>
      </c>
      <c r="C195" s="89" t="str">
        <f>IF('Student Record'!A193="","",'Student Record'!A193)</f>
        <v/>
      </c>
      <c r="D195" s="89" t="str">
        <f>IF('Student Record'!B193="","",'Student Record'!B193)</f>
        <v/>
      </c>
      <c r="E195" s="89" t="str">
        <f>IF('Student Record'!C193="","",'Student Record'!C193)</f>
        <v/>
      </c>
      <c r="F195" s="90" t="str">
        <f>IF('Student Record'!E193="","",'Student Record'!E193)</f>
        <v/>
      </c>
      <c r="G195" s="90" t="str">
        <f>IF('Student Record'!G193="","",'Student Record'!G193)</f>
        <v/>
      </c>
      <c r="H195" s="89" t="str">
        <f>IF('Student Record'!I193="","",'Student Record'!I193)</f>
        <v/>
      </c>
      <c r="I195" s="91" t="str">
        <f>IF('Student Record'!J193="","",'Student Record'!J193)</f>
        <v/>
      </c>
      <c r="J195" s="89" t="str">
        <f>IF('Student Record'!O193="","",'Student Record'!O193)</f>
        <v/>
      </c>
      <c r="K195" s="89" t="str">
        <f>IF(StuData!$F195="","",IF(AND(StuData!$C195&gt;8,StuData!$C195&lt;11,StuData!$J195="GEN"),200,IF(AND(StuData!$C195&gt;=11,StuData!$J195="GEN"),300,IF(AND(StuData!$C195&gt;8,StuData!$C195&lt;11,StuData!$J195&lt;&gt;"GEN"),100,IF(AND(StuData!$C195&gt;=11,StuData!$J195&lt;&gt;"GEN"),150,"")))))</f>
        <v/>
      </c>
      <c r="L195" s="89" t="str">
        <f>IF(StuData!$F195="","",IF(AND(StuData!$C195&gt;8,StuData!$C195&lt;11),50,""))</f>
        <v/>
      </c>
      <c r="M195" s="89" t="str">
        <f>IF(StuData!$F195="","",IF(AND(StuData!$C195&gt;=11,'School Fees'!$L$3="Yes"),100,""))</f>
        <v/>
      </c>
      <c r="N195" s="89" t="str">
        <f>IF(StuData!$F195="","",IF(AND(StuData!$C195&gt;8,StuData!$H195="F"),5,IF(StuData!$C195&lt;9,"",10)))</f>
        <v/>
      </c>
      <c r="O195" s="89" t="str">
        <f>IF(StuData!$F195="","",IF(StuData!$C195&gt;8,5,""))</f>
        <v/>
      </c>
      <c r="P195" s="89" t="str">
        <f>IF(StuData!$C195=9,'School Fees'!$K$6,IF(StuData!$C195=10,'School Fees'!$K$7,IF(StuData!$C195=11,'School Fees'!$K$8,IF(StuData!$C195=12,'School Fees'!$K$9,""))))</f>
        <v/>
      </c>
      <c r="Q195" s="89"/>
      <c r="R195" s="89"/>
      <c r="S195" s="89" t="str">
        <f>IF(SUM(StuData!$K195:$R195)=0,"",SUM(StuData!$K195:$R195))</f>
        <v/>
      </c>
      <c r="T195" s="92"/>
      <c r="U195" s="89"/>
      <c r="V195" s="23"/>
      <c r="W195" s="23"/>
    </row>
    <row r="196" ht="15.75" customHeight="1">
      <c r="A196" s="23"/>
      <c r="B196" s="89" t="str">
        <f t="shared" si="1"/>
        <v/>
      </c>
      <c r="C196" s="89" t="str">
        <f>IF('Student Record'!A194="","",'Student Record'!A194)</f>
        <v/>
      </c>
      <c r="D196" s="89" t="str">
        <f>IF('Student Record'!B194="","",'Student Record'!B194)</f>
        <v/>
      </c>
      <c r="E196" s="89" t="str">
        <f>IF('Student Record'!C194="","",'Student Record'!C194)</f>
        <v/>
      </c>
      <c r="F196" s="90" t="str">
        <f>IF('Student Record'!E194="","",'Student Record'!E194)</f>
        <v/>
      </c>
      <c r="G196" s="90" t="str">
        <f>IF('Student Record'!G194="","",'Student Record'!G194)</f>
        <v/>
      </c>
      <c r="H196" s="89" t="str">
        <f>IF('Student Record'!I194="","",'Student Record'!I194)</f>
        <v/>
      </c>
      <c r="I196" s="91" t="str">
        <f>IF('Student Record'!J194="","",'Student Record'!J194)</f>
        <v/>
      </c>
      <c r="J196" s="89" t="str">
        <f>IF('Student Record'!O194="","",'Student Record'!O194)</f>
        <v/>
      </c>
      <c r="K196" s="89" t="str">
        <f>IF(StuData!$F196="","",IF(AND(StuData!$C196&gt;8,StuData!$C196&lt;11,StuData!$J196="GEN"),200,IF(AND(StuData!$C196&gt;=11,StuData!$J196="GEN"),300,IF(AND(StuData!$C196&gt;8,StuData!$C196&lt;11,StuData!$J196&lt;&gt;"GEN"),100,IF(AND(StuData!$C196&gt;=11,StuData!$J196&lt;&gt;"GEN"),150,"")))))</f>
        <v/>
      </c>
      <c r="L196" s="89" t="str">
        <f>IF(StuData!$F196="","",IF(AND(StuData!$C196&gt;8,StuData!$C196&lt;11),50,""))</f>
        <v/>
      </c>
      <c r="M196" s="89" t="str">
        <f>IF(StuData!$F196="","",IF(AND(StuData!$C196&gt;=11,'School Fees'!$L$3="Yes"),100,""))</f>
        <v/>
      </c>
      <c r="N196" s="89" t="str">
        <f>IF(StuData!$F196="","",IF(AND(StuData!$C196&gt;8,StuData!$H196="F"),5,IF(StuData!$C196&lt;9,"",10)))</f>
        <v/>
      </c>
      <c r="O196" s="89" t="str">
        <f>IF(StuData!$F196="","",IF(StuData!$C196&gt;8,5,""))</f>
        <v/>
      </c>
      <c r="P196" s="89" t="str">
        <f>IF(StuData!$C196=9,'School Fees'!$K$6,IF(StuData!$C196=10,'School Fees'!$K$7,IF(StuData!$C196=11,'School Fees'!$K$8,IF(StuData!$C196=12,'School Fees'!$K$9,""))))</f>
        <v/>
      </c>
      <c r="Q196" s="89"/>
      <c r="R196" s="89"/>
      <c r="S196" s="89" t="str">
        <f>IF(SUM(StuData!$K196:$R196)=0,"",SUM(StuData!$K196:$R196))</f>
        <v/>
      </c>
      <c r="T196" s="92"/>
      <c r="U196" s="89"/>
      <c r="V196" s="23"/>
      <c r="W196" s="23"/>
    </row>
    <row r="197" ht="15.75" customHeight="1">
      <c r="A197" s="23"/>
      <c r="B197" s="89" t="str">
        <f t="shared" si="1"/>
        <v/>
      </c>
      <c r="C197" s="89" t="str">
        <f>IF('Student Record'!A195="","",'Student Record'!A195)</f>
        <v/>
      </c>
      <c r="D197" s="89" t="str">
        <f>IF('Student Record'!B195="","",'Student Record'!B195)</f>
        <v/>
      </c>
      <c r="E197" s="89" t="str">
        <f>IF('Student Record'!C195="","",'Student Record'!C195)</f>
        <v/>
      </c>
      <c r="F197" s="90" t="str">
        <f>IF('Student Record'!E195="","",'Student Record'!E195)</f>
        <v/>
      </c>
      <c r="G197" s="90" t="str">
        <f>IF('Student Record'!G195="","",'Student Record'!G195)</f>
        <v/>
      </c>
      <c r="H197" s="89" t="str">
        <f>IF('Student Record'!I195="","",'Student Record'!I195)</f>
        <v/>
      </c>
      <c r="I197" s="91" t="str">
        <f>IF('Student Record'!J195="","",'Student Record'!J195)</f>
        <v/>
      </c>
      <c r="J197" s="89" t="str">
        <f>IF('Student Record'!O195="","",'Student Record'!O195)</f>
        <v/>
      </c>
      <c r="K197" s="89" t="str">
        <f>IF(StuData!$F197="","",IF(AND(StuData!$C197&gt;8,StuData!$C197&lt;11,StuData!$J197="GEN"),200,IF(AND(StuData!$C197&gt;=11,StuData!$J197="GEN"),300,IF(AND(StuData!$C197&gt;8,StuData!$C197&lt;11,StuData!$J197&lt;&gt;"GEN"),100,IF(AND(StuData!$C197&gt;=11,StuData!$J197&lt;&gt;"GEN"),150,"")))))</f>
        <v/>
      </c>
      <c r="L197" s="89" t="str">
        <f>IF(StuData!$F197="","",IF(AND(StuData!$C197&gt;8,StuData!$C197&lt;11),50,""))</f>
        <v/>
      </c>
      <c r="M197" s="89" t="str">
        <f>IF(StuData!$F197="","",IF(AND(StuData!$C197&gt;=11,'School Fees'!$L$3="Yes"),100,""))</f>
        <v/>
      </c>
      <c r="N197" s="89" t="str">
        <f>IF(StuData!$F197="","",IF(AND(StuData!$C197&gt;8,StuData!$H197="F"),5,IF(StuData!$C197&lt;9,"",10)))</f>
        <v/>
      </c>
      <c r="O197" s="89" t="str">
        <f>IF(StuData!$F197="","",IF(StuData!$C197&gt;8,5,""))</f>
        <v/>
      </c>
      <c r="P197" s="89" t="str">
        <f>IF(StuData!$C197=9,'School Fees'!$K$6,IF(StuData!$C197=10,'School Fees'!$K$7,IF(StuData!$C197=11,'School Fees'!$K$8,IF(StuData!$C197=12,'School Fees'!$K$9,""))))</f>
        <v/>
      </c>
      <c r="Q197" s="89"/>
      <c r="R197" s="89"/>
      <c r="S197" s="89" t="str">
        <f>IF(SUM(StuData!$K197:$R197)=0,"",SUM(StuData!$K197:$R197))</f>
        <v/>
      </c>
      <c r="T197" s="92"/>
      <c r="U197" s="89"/>
      <c r="V197" s="23"/>
      <c r="W197" s="23"/>
    </row>
    <row r="198" ht="15.75" customHeight="1">
      <c r="A198" s="23"/>
      <c r="B198" s="89" t="str">
        <f t="shared" si="1"/>
        <v/>
      </c>
      <c r="C198" s="89" t="str">
        <f>IF('Student Record'!A196="","",'Student Record'!A196)</f>
        <v/>
      </c>
      <c r="D198" s="89" t="str">
        <f>IF('Student Record'!B196="","",'Student Record'!B196)</f>
        <v/>
      </c>
      <c r="E198" s="89" t="str">
        <f>IF('Student Record'!C196="","",'Student Record'!C196)</f>
        <v/>
      </c>
      <c r="F198" s="90" t="str">
        <f>IF('Student Record'!E196="","",'Student Record'!E196)</f>
        <v/>
      </c>
      <c r="G198" s="90" t="str">
        <f>IF('Student Record'!G196="","",'Student Record'!G196)</f>
        <v/>
      </c>
      <c r="H198" s="89" t="str">
        <f>IF('Student Record'!I196="","",'Student Record'!I196)</f>
        <v/>
      </c>
      <c r="I198" s="91" t="str">
        <f>IF('Student Record'!J196="","",'Student Record'!J196)</f>
        <v/>
      </c>
      <c r="J198" s="89" t="str">
        <f>IF('Student Record'!O196="","",'Student Record'!O196)</f>
        <v/>
      </c>
      <c r="K198" s="89" t="str">
        <f>IF(StuData!$F198="","",IF(AND(StuData!$C198&gt;8,StuData!$C198&lt;11,StuData!$J198="GEN"),200,IF(AND(StuData!$C198&gt;=11,StuData!$J198="GEN"),300,IF(AND(StuData!$C198&gt;8,StuData!$C198&lt;11,StuData!$J198&lt;&gt;"GEN"),100,IF(AND(StuData!$C198&gt;=11,StuData!$J198&lt;&gt;"GEN"),150,"")))))</f>
        <v/>
      </c>
      <c r="L198" s="89" t="str">
        <f>IF(StuData!$F198="","",IF(AND(StuData!$C198&gt;8,StuData!$C198&lt;11),50,""))</f>
        <v/>
      </c>
      <c r="M198" s="89" t="str">
        <f>IF(StuData!$F198="","",IF(AND(StuData!$C198&gt;=11,'School Fees'!$L$3="Yes"),100,""))</f>
        <v/>
      </c>
      <c r="N198" s="89" t="str">
        <f>IF(StuData!$F198="","",IF(AND(StuData!$C198&gt;8,StuData!$H198="F"),5,IF(StuData!$C198&lt;9,"",10)))</f>
        <v/>
      </c>
      <c r="O198" s="89" t="str">
        <f>IF(StuData!$F198="","",IF(StuData!$C198&gt;8,5,""))</f>
        <v/>
      </c>
      <c r="P198" s="89" t="str">
        <f>IF(StuData!$C198=9,'School Fees'!$K$6,IF(StuData!$C198=10,'School Fees'!$K$7,IF(StuData!$C198=11,'School Fees'!$K$8,IF(StuData!$C198=12,'School Fees'!$K$9,""))))</f>
        <v/>
      </c>
      <c r="Q198" s="89"/>
      <c r="R198" s="89"/>
      <c r="S198" s="89" t="str">
        <f>IF(SUM(StuData!$K198:$R198)=0,"",SUM(StuData!$K198:$R198))</f>
        <v/>
      </c>
      <c r="T198" s="92"/>
      <c r="U198" s="89"/>
      <c r="V198" s="23"/>
      <c r="W198" s="23"/>
    </row>
    <row r="199" ht="15.75" customHeight="1">
      <c r="A199" s="23"/>
      <c r="B199" s="89" t="str">
        <f t="shared" si="1"/>
        <v/>
      </c>
      <c r="C199" s="89" t="str">
        <f>IF('Student Record'!A197="","",'Student Record'!A197)</f>
        <v/>
      </c>
      <c r="D199" s="89" t="str">
        <f>IF('Student Record'!B197="","",'Student Record'!B197)</f>
        <v/>
      </c>
      <c r="E199" s="89" t="str">
        <f>IF('Student Record'!C197="","",'Student Record'!C197)</f>
        <v/>
      </c>
      <c r="F199" s="90" t="str">
        <f>IF('Student Record'!E197="","",'Student Record'!E197)</f>
        <v/>
      </c>
      <c r="G199" s="90" t="str">
        <f>IF('Student Record'!G197="","",'Student Record'!G197)</f>
        <v/>
      </c>
      <c r="H199" s="89" t="str">
        <f>IF('Student Record'!I197="","",'Student Record'!I197)</f>
        <v/>
      </c>
      <c r="I199" s="91" t="str">
        <f>IF('Student Record'!J197="","",'Student Record'!J197)</f>
        <v/>
      </c>
      <c r="J199" s="89" t="str">
        <f>IF('Student Record'!O197="","",'Student Record'!O197)</f>
        <v/>
      </c>
      <c r="K199" s="89" t="str">
        <f>IF(StuData!$F199="","",IF(AND(StuData!$C199&gt;8,StuData!$C199&lt;11,StuData!$J199="GEN"),200,IF(AND(StuData!$C199&gt;=11,StuData!$J199="GEN"),300,IF(AND(StuData!$C199&gt;8,StuData!$C199&lt;11,StuData!$J199&lt;&gt;"GEN"),100,IF(AND(StuData!$C199&gt;=11,StuData!$J199&lt;&gt;"GEN"),150,"")))))</f>
        <v/>
      </c>
      <c r="L199" s="89" t="str">
        <f>IF(StuData!$F199="","",IF(AND(StuData!$C199&gt;8,StuData!$C199&lt;11),50,""))</f>
        <v/>
      </c>
      <c r="M199" s="89" t="str">
        <f>IF(StuData!$F199="","",IF(AND(StuData!$C199&gt;=11,'School Fees'!$L$3="Yes"),100,""))</f>
        <v/>
      </c>
      <c r="N199" s="89" t="str">
        <f>IF(StuData!$F199="","",IF(AND(StuData!$C199&gt;8,StuData!$H199="F"),5,IF(StuData!$C199&lt;9,"",10)))</f>
        <v/>
      </c>
      <c r="O199" s="89" t="str">
        <f>IF(StuData!$F199="","",IF(StuData!$C199&gt;8,5,""))</f>
        <v/>
      </c>
      <c r="P199" s="89" t="str">
        <f>IF(StuData!$C199=9,'School Fees'!$K$6,IF(StuData!$C199=10,'School Fees'!$K$7,IF(StuData!$C199=11,'School Fees'!$K$8,IF(StuData!$C199=12,'School Fees'!$K$9,""))))</f>
        <v/>
      </c>
      <c r="Q199" s="89"/>
      <c r="R199" s="89"/>
      <c r="S199" s="89" t="str">
        <f>IF(SUM(StuData!$K199:$R199)=0,"",SUM(StuData!$K199:$R199))</f>
        <v/>
      </c>
      <c r="T199" s="92"/>
      <c r="U199" s="89"/>
      <c r="V199" s="23"/>
      <c r="W199" s="23"/>
    </row>
    <row r="200" ht="15.75" customHeight="1">
      <c r="A200" s="23"/>
      <c r="B200" s="89" t="str">
        <f t="shared" si="1"/>
        <v/>
      </c>
      <c r="C200" s="89" t="str">
        <f>IF('Student Record'!A198="","",'Student Record'!A198)</f>
        <v/>
      </c>
      <c r="D200" s="89" t="str">
        <f>IF('Student Record'!B198="","",'Student Record'!B198)</f>
        <v/>
      </c>
      <c r="E200" s="89" t="str">
        <f>IF('Student Record'!C198="","",'Student Record'!C198)</f>
        <v/>
      </c>
      <c r="F200" s="90" t="str">
        <f>IF('Student Record'!E198="","",'Student Record'!E198)</f>
        <v/>
      </c>
      <c r="G200" s="90" t="str">
        <f>IF('Student Record'!G198="","",'Student Record'!G198)</f>
        <v/>
      </c>
      <c r="H200" s="89" t="str">
        <f>IF('Student Record'!I198="","",'Student Record'!I198)</f>
        <v/>
      </c>
      <c r="I200" s="91" t="str">
        <f>IF('Student Record'!J198="","",'Student Record'!J198)</f>
        <v/>
      </c>
      <c r="J200" s="89" t="str">
        <f>IF('Student Record'!O198="","",'Student Record'!O198)</f>
        <v/>
      </c>
      <c r="K200" s="89" t="str">
        <f>IF(StuData!$F200="","",IF(AND(StuData!$C200&gt;8,StuData!$C200&lt;11,StuData!$J200="GEN"),200,IF(AND(StuData!$C200&gt;=11,StuData!$J200="GEN"),300,IF(AND(StuData!$C200&gt;8,StuData!$C200&lt;11,StuData!$J200&lt;&gt;"GEN"),100,IF(AND(StuData!$C200&gt;=11,StuData!$J200&lt;&gt;"GEN"),150,"")))))</f>
        <v/>
      </c>
      <c r="L200" s="89" t="str">
        <f>IF(StuData!$F200="","",IF(AND(StuData!$C200&gt;8,StuData!$C200&lt;11),50,""))</f>
        <v/>
      </c>
      <c r="M200" s="89" t="str">
        <f>IF(StuData!$F200="","",IF(AND(StuData!$C200&gt;=11,'School Fees'!$L$3="Yes"),100,""))</f>
        <v/>
      </c>
      <c r="N200" s="89" t="str">
        <f>IF(StuData!$F200="","",IF(AND(StuData!$C200&gt;8,StuData!$H200="F"),5,IF(StuData!$C200&lt;9,"",10)))</f>
        <v/>
      </c>
      <c r="O200" s="89" t="str">
        <f>IF(StuData!$F200="","",IF(StuData!$C200&gt;8,5,""))</f>
        <v/>
      </c>
      <c r="P200" s="89" t="str">
        <f>IF(StuData!$C200=9,'School Fees'!$K$6,IF(StuData!$C200=10,'School Fees'!$K$7,IF(StuData!$C200=11,'School Fees'!$K$8,IF(StuData!$C200=12,'School Fees'!$K$9,""))))</f>
        <v/>
      </c>
      <c r="Q200" s="89"/>
      <c r="R200" s="89"/>
      <c r="S200" s="89" t="str">
        <f>IF(SUM(StuData!$K200:$R200)=0,"",SUM(StuData!$K200:$R200))</f>
        <v/>
      </c>
      <c r="T200" s="92"/>
      <c r="U200" s="89"/>
      <c r="V200" s="23"/>
      <c r="W200" s="23"/>
    </row>
    <row r="201" ht="15.75" customHeight="1">
      <c r="A201" s="23"/>
      <c r="B201" s="89" t="str">
        <f t="shared" si="1"/>
        <v/>
      </c>
      <c r="C201" s="89" t="str">
        <f>IF('Student Record'!A199="","",'Student Record'!A199)</f>
        <v/>
      </c>
      <c r="D201" s="89" t="str">
        <f>IF('Student Record'!B199="","",'Student Record'!B199)</f>
        <v/>
      </c>
      <c r="E201" s="89" t="str">
        <f>IF('Student Record'!C199="","",'Student Record'!C199)</f>
        <v/>
      </c>
      <c r="F201" s="90" t="str">
        <f>IF('Student Record'!E199="","",'Student Record'!E199)</f>
        <v/>
      </c>
      <c r="G201" s="90" t="str">
        <f>IF('Student Record'!G199="","",'Student Record'!G199)</f>
        <v/>
      </c>
      <c r="H201" s="89" t="str">
        <f>IF('Student Record'!I199="","",'Student Record'!I199)</f>
        <v/>
      </c>
      <c r="I201" s="91" t="str">
        <f>IF('Student Record'!J199="","",'Student Record'!J199)</f>
        <v/>
      </c>
      <c r="J201" s="89" t="str">
        <f>IF('Student Record'!O199="","",'Student Record'!O199)</f>
        <v/>
      </c>
      <c r="K201" s="89" t="str">
        <f>IF(StuData!$F201="","",IF(AND(StuData!$C201&gt;8,StuData!$C201&lt;11,StuData!$J201="GEN"),200,IF(AND(StuData!$C201&gt;=11,StuData!$J201="GEN"),300,IF(AND(StuData!$C201&gt;8,StuData!$C201&lt;11,StuData!$J201&lt;&gt;"GEN"),100,IF(AND(StuData!$C201&gt;=11,StuData!$J201&lt;&gt;"GEN"),150,"")))))</f>
        <v/>
      </c>
      <c r="L201" s="89" t="str">
        <f>IF(StuData!$F201="","",IF(AND(StuData!$C201&gt;8,StuData!$C201&lt;11),50,""))</f>
        <v/>
      </c>
      <c r="M201" s="89" t="str">
        <f>IF(StuData!$F201="","",IF(AND(StuData!$C201&gt;=11,'School Fees'!$L$3="Yes"),100,""))</f>
        <v/>
      </c>
      <c r="N201" s="89" t="str">
        <f>IF(StuData!$F201="","",IF(AND(StuData!$C201&gt;8,StuData!$H201="F"),5,IF(StuData!$C201&lt;9,"",10)))</f>
        <v/>
      </c>
      <c r="O201" s="89" t="str">
        <f>IF(StuData!$F201="","",IF(StuData!$C201&gt;8,5,""))</f>
        <v/>
      </c>
      <c r="P201" s="89" t="str">
        <f>IF(StuData!$C201=9,'School Fees'!$K$6,IF(StuData!$C201=10,'School Fees'!$K$7,IF(StuData!$C201=11,'School Fees'!$K$8,IF(StuData!$C201=12,'School Fees'!$K$9,""))))</f>
        <v/>
      </c>
      <c r="Q201" s="89"/>
      <c r="R201" s="89"/>
      <c r="S201" s="89" t="str">
        <f>IF(SUM(StuData!$K201:$R201)=0,"",SUM(StuData!$K201:$R201))</f>
        <v/>
      </c>
      <c r="T201" s="92"/>
      <c r="U201" s="89"/>
      <c r="V201" s="23"/>
      <c r="W201" s="23"/>
    </row>
    <row r="202" ht="15.75" customHeight="1">
      <c r="A202" s="23"/>
      <c r="B202" s="89" t="str">
        <f t="shared" si="1"/>
        <v/>
      </c>
      <c r="C202" s="89" t="str">
        <f>IF('Student Record'!A200="","",'Student Record'!A200)</f>
        <v/>
      </c>
      <c r="D202" s="89" t="str">
        <f>IF('Student Record'!B200="","",'Student Record'!B200)</f>
        <v/>
      </c>
      <c r="E202" s="89" t="str">
        <f>IF('Student Record'!C200="","",'Student Record'!C200)</f>
        <v/>
      </c>
      <c r="F202" s="90" t="str">
        <f>IF('Student Record'!E200="","",'Student Record'!E200)</f>
        <v/>
      </c>
      <c r="G202" s="90" t="str">
        <f>IF('Student Record'!G200="","",'Student Record'!G200)</f>
        <v/>
      </c>
      <c r="H202" s="89" t="str">
        <f>IF('Student Record'!I200="","",'Student Record'!I200)</f>
        <v/>
      </c>
      <c r="I202" s="91" t="str">
        <f>IF('Student Record'!J200="","",'Student Record'!J200)</f>
        <v/>
      </c>
      <c r="J202" s="89" t="str">
        <f>IF('Student Record'!O200="","",'Student Record'!O200)</f>
        <v/>
      </c>
      <c r="K202" s="89" t="str">
        <f>IF(StuData!$F202="","",IF(AND(StuData!$C202&gt;8,StuData!$C202&lt;11,StuData!$J202="GEN"),200,IF(AND(StuData!$C202&gt;=11,StuData!$J202="GEN"),300,IF(AND(StuData!$C202&gt;8,StuData!$C202&lt;11,StuData!$J202&lt;&gt;"GEN"),100,IF(AND(StuData!$C202&gt;=11,StuData!$J202&lt;&gt;"GEN"),150,"")))))</f>
        <v/>
      </c>
      <c r="L202" s="89" t="str">
        <f>IF(StuData!$F202="","",IF(AND(StuData!$C202&gt;8,StuData!$C202&lt;11),50,""))</f>
        <v/>
      </c>
      <c r="M202" s="89" t="str">
        <f>IF(StuData!$F202="","",IF(AND(StuData!$C202&gt;=11,'School Fees'!$L$3="Yes"),100,""))</f>
        <v/>
      </c>
      <c r="N202" s="89" t="str">
        <f>IF(StuData!$F202="","",IF(AND(StuData!$C202&gt;8,StuData!$H202="F"),5,IF(StuData!$C202&lt;9,"",10)))</f>
        <v/>
      </c>
      <c r="O202" s="89" t="str">
        <f>IF(StuData!$F202="","",IF(StuData!$C202&gt;8,5,""))</f>
        <v/>
      </c>
      <c r="P202" s="89" t="str">
        <f>IF(StuData!$C202=9,'School Fees'!$K$6,IF(StuData!$C202=10,'School Fees'!$K$7,IF(StuData!$C202=11,'School Fees'!$K$8,IF(StuData!$C202=12,'School Fees'!$K$9,""))))</f>
        <v/>
      </c>
      <c r="Q202" s="89"/>
      <c r="R202" s="89"/>
      <c r="S202" s="89" t="str">
        <f>IF(SUM(StuData!$K202:$R202)=0,"",SUM(StuData!$K202:$R202))</f>
        <v/>
      </c>
      <c r="T202" s="92"/>
      <c r="U202" s="89"/>
      <c r="V202" s="23"/>
      <c r="W202" s="23"/>
    </row>
    <row r="203" ht="15.75" customHeight="1">
      <c r="A203" s="23"/>
      <c r="B203" s="89" t="str">
        <f t="shared" si="1"/>
        <v/>
      </c>
      <c r="C203" s="89" t="str">
        <f>IF('Student Record'!A201="","",'Student Record'!A201)</f>
        <v/>
      </c>
      <c r="D203" s="89" t="str">
        <f>IF('Student Record'!B201="","",'Student Record'!B201)</f>
        <v/>
      </c>
      <c r="E203" s="89" t="str">
        <f>IF('Student Record'!C201="","",'Student Record'!C201)</f>
        <v/>
      </c>
      <c r="F203" s="90" t="str">
        <f>IF('Student Record'!E201="","",'Student Record'!E201)</f>
        <v/>
      </c>
      <c r="G203" s="90" t="str">
        <f>IF('Student Record'!G201="","",'Student Record'!G201)</f>
        <v/>
      </c>
      <c r="H203" s="89" t="str">
        <f>IF('Student Record'!I201="","",'Student Record'!I201)</f>
        <v/>
      </c>
      <c r="I203" s="91" t="str">
        <f>IF('Student Record'!J201="","",'Student Record'!J201)</f>
        <v/>
      </c>
      <c r="J203" s="89" t="str">
        <f>IF('Student Record'!O201="","",'Student Record'!O201)</f>
        <v/>
      </c>
      <c r="K203" s="89" t="str">
        <f>IF(StuData!$F203="","",IF(AND(StuData!$C203&gt;8,StuData!$C203&lt;11,StuData!$J203="GEN"),200,IF(AND(StuData!$C203&gt;=11,StuData!$J203="GEN"),300,IF(AND(StuData!$C203&gt;8,StuData!$C203&lt;11,StuData!$J203&lt;&gt;"GEN"),100,IF(AND(StuData!$C203&gt;=11,StuData!$J203&lt;&gt;"GEN"),150,"")))))</f>
        <v/>
      </c>
      <c r="L203" s="89" t="str">
        <f>IF(StuData!$F203="","",IF(AND(StuData!$C203&gt;8,StuData!$C203&lt;11),50,""))</f>
        <v/>
      </c>
      <c r="M203" s="89" t="str">
        <f>IF(StuData!$F203="","",IF(AND(StuData!$C203&gt;=11,'School Fees'!$L$3="Yes"),100,""))</f>
        <v/>
      </c>
      <c r="N203" s="89" t="str">
        <f>IF(StuData!$F203="","",IF(AND(StuData!$C203&gt;8,StuData!$H203="F"),5,IF(StuData!$C203&lt;9,"",10)))</f>
        <v/>
      </c>
      <c r="O203" s="89" t="str">
        <f>IF(StuData!$F203="","",IF(StuData!$C203&gt;8,5,""))</f>
        <v/>
      </c>
      <c r="P203" s="89" t="str">
        <f>IF(StuData!$C203=9,'School Fees'!$K$6,IF(StuData!$C203=10,'School Fees'!$K$7,IF(StuData!$C203=11,'School Fees'!$K$8,IF(StuData!$C203=12,'School Fees'!$K$9,""))))</f>
        <v/>
      </c>
      <c r="Q203" s="89"/>
      <c r="R203" s="89"/>
      <c r="S203" s="89" t="str">
        <f>IF(SUM(StuData!$K203:$R203)=0,"",SUM(StuData!$K203:$R203))</f>
        <v/>
      </c>
      <c r="T203" s="92"/>
      <c r="U203" s="89"/>
      <c r="V203" s="23"/>
      <c r="W203" s="23"/>
    </row>
    <row r="204" ht="15.75" customHeight="1">
      <c r="A204" s="23"/>
      <c r="B204" s="89" t="str">
        <f t="shared" si="1"/>
        <v/>
      </c>
      <c r="C204" s="89" t="str">
        <f>IF('Student Record'!A202="","",'Student Record'!A202)</f>
        <v/>
      </c>
      <c r="D204" s="89" t="str">
        <f>IF('Student Record'!B202="","",'Student Record'!B202)</f>
        <v/>
      </c>
      <c r="E204" s="89" t="str">
        <f>IF('Student Record'!C202="","",'Student Record'!C202)</f>
        <v/>
      </c>
      <c r="F204" s="90" t="str">
        <f>IF('Student Record'!E202="","",'Student Record'!E202)</f>
        <v/>
      </c>
      <c r="G204" s="90" t="str">
        <f>IF('Student Record'!G202="","",'Student Record'!G202)</f>
        <v/>
      </c>
      <c r="H204" s="89" t="str">
        <f>IF('Student Record'!I202="","",'Student Record'!I202)</f>
        <v/>
      </c>
      <c r="I204" s="91" t="str">
        <f>IF('Student Record'!J202="","",'Student Record'!J202)</f>
        <v/>
      </c>
      <c r="J204" s="89" t="str">
        <f>IF('Student Record'!O202="","",'Student Record'!O202)</f>
        <v/>
      </c>
      <c r="K204" s="89" t="str">
        <f>IF(StuData!$F204="","",IF(AND(StuData!$C204&gt;8,StuData!$C204&lt;11,StuData!$J204="GEN"),200,IF(AND(StuData!$C204&gt;=11,StuData!$J204="GEN"),300,IF(AND(StuData!$C204&gt;8,StuData!$C204&lt;11,StuData!$J204&lt;&gt;"GEN"),100,IF(AND(StuData!$C204&gt;=11,StuData!$J204&lt;&gt;"GEN"),150,"")))))</f>
        <v/>
      </c>
      <c r="L204" s="89" t="str">
        <f>IF(StuData!$F204="","",IF(AND(StuData!$C204&gt;8,StuData!$C204&lt;11),50,""))</f>
        <v/>
      </c>
      <c r="M204" s="89" t="str">
        <f>IF(StuData!$F204="","",IF(AND(StuData!$C204&gt;=11,'School Fees'!$L$3="Yes"),100,""))</f>
        <v/>
      </c>
      <c r="N204" s="89" t="str">
        <f>IF(StuData!$F204="","",IF(AND(StuData!$C204&gt;8,StuData!$H204="F"),5,IF(StuData!$C204&lt;9,"",10)))</f>
        <v/>
      </c>
      <c r="O204" s="89" t="str">
        <f>IF(StuData!$F204="","",IF(StuData!$C204&gt;8,5,""))</f>
        <v/>
      </c>
      <c r="P204" s="89" t="str">
        <f>IF(StuData!$C204=9,'School Fees'!$K$6,IF(StuData!$C204=10,'School Fees'!$K$7,IF(StuData!$C204=11,'School Fees'!$K$8,IF(StuData!$C204=12,'School Fees'!$K$9,""))))</f>
        <v/>
      </c>
      <c r="Q204" s="89"/>
      <c r="R204" s="89"/>
      <c r="S204" s="89" t="str">
        <f>IF(SUM(StuData!$K204:$R204)=0,"",SUM(StuData!$K204:$R204))</f>
        <v/>
      </c>
      <c r="T204" s="92"/>
      <c r="U204" s="89"/>
      <c r="V204" s="23"/>
      <c r="W204" s="23"/>
    </row>
    <row r="205" ht="15.75" customHeight="1">
      <c r="A205" s="23"/>
      <c r="B205" s="89" t="str">
        <f t="shared" si="1"/>
        <v/>
      </c>
      <c r="C205" s="89" t="str">
        <f>IF('Student Record'!A203="","",'Student Record'!A203)</f>
        <v/>
      </c>
      <c r="D205" s="89" t="str">
        <f>IF('Student Record'!B203="","",'Student Record'!B203)</f>
        <v/>
      </c>
      <c r="E205" s="89" t="str">
        <f>IF('Student Record'!C203="","",'Student Record'!C203)</f>
        <v/>
      </c>
      <c r="F205" s="90" t="str">
        <f>IF('Student Record'!E203="","",'Student Record'!E203)</f>
        <v/>
      </c>
      <c r="G205" s="90" t="str">
        <f>IF('Student Record'!G203="","",'Student Record'!G203)</f>
        <v/>
      </c>
      <c r="H205" s="89" t="str">
        <f>IF('Student Record'!I203="","",'Student Record'!I203)</f>
        <v/>
      </c>
      <c r="I205" s="91" t="str">
        <f>IF('Student Record'!J203="","",'Student Record'!J203)</f>
        <v/>
      </c>
      <c r="J205" s="89" t="str">
        <f>IF('Student Record'!O203="","",'Student Record'!O203)</f>
        <v/>
      </c>
      <c r="K205" s="89" t="str">
        <f>IF(StuData!$F205="","",IF(AND(StuData!$C205&gt;8,StuData!$C205&lt;11,StuData!$J205="GEN"),200,IF(AND(StuData!$C205&gt;=11,StuData!$J205="GEN"),300,IF(AND(StuData!$C205&gt;8,StuData!$C205&lt;11,StuData!$J205&lt;&gt;"GEN"),100,IF(AND(StuData!$C205&gt;=11,StuData!$J205&lt;&gt;"GEN"),150,"")))))</f>
        <v/>
      </c>
      <c r="L205" s="89" t="str">
        <f>IF(StuData!$F205="","",IF(AND(StuData!$C205&gt;8,StuData!$C205&lt;11),50,""))</f>
        <v/>
      </c>
      <c r="M205" s="89" t="str">
        <f>IF(StuData!$F205="","",IF(AND(StuData!$C205&gt;=11,'School Fees'!$L$3="Yes"),100,""))</f>
        <v/>
      </c>
      <c r="N205" s="89" t="str">
        <f>IF(StuData!$F205="","",IF(AND(StuData!$C205&gt;8,StuData!$H205="F"),5,IF(StuData!$C205&lt;9,"",10)))</f>
        <v/>
      </c>
      <c r="O205" s="89" t="str">
        <f>IF(StuData!$F205="","",IF(StuData!$C205&gt;8,5,""))</f>
        <v/>
      </c>
      <c r="P205" s="89" t="str">
        <f>IF(StuData!$C205=9,'School Fees'!$K$6,IF(StuData!$C205=10,'School Fees'!$K$7,IF(StuData!$C205=11,'School Fees'!$K$8,IF(StuData!$C205=12,'School Fees'!$K$9,""))))</f>
        <v/>
      </c>
      <c r="Q205" s="89"/>
      <c r="R205" s="89"/>
      <c r="S205" s="89" t="str">
        <f>IF(SUM(StuData!$K205:$R205)=0,"",SUM(StuData!$K205:$R205))</f>
        <v/>
      </c>
      <c r="T205" s="92"/>
      <c r="U205" s="89"/>
      <c r="V205" s="23"/>
      <c r="W205" s="23"/>
    </row>
    <row r="206" ht="15.75" customHeight="1">
      <c r="A206" s="23"/>
      <c r="B206" s="89" t="str">
        <f t="shared" si="1"/>
        <v/>
      </c>
      <c r="C206" s="89" t="str">
        <f>IF('Student Record'!A204="","",'Student Record'!A204)</f>
        <v/>
      </c>
      <c r="D206" s="89" t="str">
        <f>IF('Student Record'!B204="","",'Student Record'!B204)</f>
        <v/>
      </c>
      <c r="E206" s="89" t="str">
        <f>IF('Student Record'!C204="","",'Student Record'!C204)</f>
        <v/>
      </c>
      <c r="F206" s="90" t="str">
        <f>IF('Student Record'!E204="","",'Student Record'!E204)</f>
        <v/>
      </c>
      <c r="G206" s="90" t="str">
        <f>IF('Student Record'!G204="","",'Student Record'!G204)</f>
        <v/>
      </c>
      <c r="H206" s="89" t="str">
        <f>IF('Student Record'!I204="","",'Student Record'!I204)</f>
        <v/>
      </c>
      <c r="I206" s="91" t="str">
        <f>IF('Student Record'!J204="","",'Student Record'!J204)</f>
        <v/>
      </c>
      <c r="J206" s="89" t="str">
        <f>IF('Student Record'!O204="","",'Student Record'!O204)</f>
        <v/>
      </c>
      <c r="K206" s="89" t="str">
        <f>IF(StuData!$F206="","",IF(AND(StuData!$C206&gt;8,StuData!$C206&lt;11,StuData!$J206="GEN"),200,IF(AND(StuData!$C206&gt;=11,StuData!$J206="GEN"),300,IF(AND(StuData!$C206&gt;8,StuData!$C206&lt;11,StuData!$J206&lt;&gt;"GEN"),100,IF(AND(StuData!$C206&gt;=11,StuData!$J206&lt;&gt;"GEN"),150,"")))))</f>
        <v/>
      </c>
      <c r="L206" s="89" t="str">
        <f>IF(StuData!$F206="","",IF(AND(StuData!$C206&gt;8,StuData!$C206&lt;11),50,""))</f>
        <v/>
      </c>
      <c r="M206" s="89" t="str">
        <f>IF(StuData!$F206="","",IF(AND(StuData!$C206&gt;=11,'School Fees'!$L$3="Yes"),100,""))</f>
        <v/>
      </c>
      <c r="N206" s="89" t="str">
        <f>IF(StuData!$F206="","",IF(AND(StuData!$C206&gt;8,StuData!$H206="F"),5,IF(StuData!$C206&lt;9,"",10)))</f>
        <v/>
      </c>
      <c r="O206" s="89" t="str">
        <f>IF(StuData!$F206="","",IF(StuData!$C206&gt;8,5,""))</f>
        <v/>
      </c>
      <c r="P206" s="89" t="str">
        <f>IF(StuData!$C206=9,'School Fees'!$K$6,IF(StuData!$C206=10,'School Fees'!$K$7,IF(StuData!$C206=11,'School Fees'!$K$8,IF(StuData!$C206=12,'School Fees'!$K$9,""))))</f>
        <v/>
      </c>
      <c r="Q206" s="89"/>
      <c r="R206" s="89"/>
      <c r="S206" s="89" t="str">
        <f>IF(SUM(StuData!$K206:$R206)=0,"",SUM(StuData!$K206:$R206))</f>
        <v/>
      </c>
      <c r="T206" s="92"/>
      <c r="U206" s="89"/>
      <c r="V206" s="23"/>
      <c r="W206" s="23"/>
    </row>
    <row r="207" ht="15.75" customHeight="1">
      <c r="A207" s="23"/>
      <c r="B207" s="89" t="str">
        <f t="shared" si="1"/>
        <v/>
      </c>
      <c r="C207" s="89" t="str">
        <f>IF('Student Record'!A205="","",'Student Record'!A205)</f>
        <v/>
      </c>
      <c r="D207" s="89" t="str">
        <f>IF('Student Record'!B205="","",'Student Record'!B205)</f>
        <v/>
      </c>
      <c r="E207" s="89" t="str">
        <f>IF('Student Record'!C205="","",'Student Record'!C205)</f>
        <v/>
      </c>
      <c r="F207" s="90" t="str">
        <f>IF('Student Record'!E205="","",'Student Record'!E205)</f>
        <v/>
      </c>
      <c r="G207" s="90" t="str">
        <f>IF('Student Record'!G205="","",'Student Record'!G205)</f>
        <v/>
      </c>
      <c r="H207" s="89" t="str">
        <f>IF('Student Record'!I205="","",'Student Record'!I205)</f>
        <v/>
      </c>
      <c r="I207" s="91" t="str">
        <f>IF('Student Record'!J205="","",'Student Record'!J205)</f>
        <v/>
      </c>
      <c r="J207" s="89" t="str">
        <f>IF('Student Record'!O205="","",'Student Record'!O205)</f>
        <v/>
      </c>
      <c r="K207" s="89" t="str">
        <f>IF(StuData!$F207="","",IF(AND(StuData!$C207&gt;8,StuData!$C207&lt;11,StuData!$J207="GEN"),200,IF(AND(StuData!$C207&gt;=11,StuData!$J207="GEN"),300,IF(AND(StuData!$C207&gt;8,StuData!$C207&lt;11,StuData!$J207&lt;&gt;"GEN"),100,IF(AND(StuData!$C207&gt;=11,StuData!$J207&lt;&gt;"GEN"),150,"")))))</f>
        <v/>
      </c>
      <c r="L207" s="89" t="str">
        <f>IF(StuData!$F207="","",IF(AND(StuData!$C207&gt;8,StuData!$C207&lt;11),50,""))</f>
        <v/>
      </c>
      <c r="M207" s="89" t="str">
        <f>IF(StuData!$F207="","",IF(AND(StuData!$C207&gt;=11,'School Fees'!$L$3="Yes"),100,""))</f>
        <v/>
      </c>
      <c r="N207" s="89" t="str">
        <f>IF(StuData!$F207="","",IF(AND(StuData!$C207&gt;8,StuData!$H207="F"),5,IF(StuData!$C207&lt;9,"",10)))</f>
        <v/>
      </c>
      <c r="O207" s="89" t="str">
        <f>IF(StuData!$F207="","",IF(StuData!$C207&gt;8,5,""))</f>
        <v/>
      </c>
      <c r="P207" s="89" t="str">
        <f>IF(StuData!$C207=9,'School Fees'!$K$6,IF(StuData!$C207=10,'School Fees'!$K$7,IF(StuData!$C207=11,'School Fees'!$K$8,IF(StuData!$C207=12,'School Fees'!$K$9,""))))</f>
        <v/>
      </c>
      <c r="Q207" s="89"/>
      <c r="R207" s="89"/>
      <c r="S207" s="89" t="str">
        <f>IF(SUM(StuData!$K207:$R207)=0,"",SUM(StuData!$K207:$R207))</f>
        <v/>
      </c>
      <c r="T207" s="92"/>
      <c r="U207" s="89"/>
      <c r="V207" s="23"/>
      <c r="W207" s="23"/>
    </row>
    <row r="208" ht="15.75" customHeight="1">
      <c r="A208" s="23"/>
      <c r="B208" s="89" t="str">
        <f t="shared" si="1"/>
        <v/>
      </c>
      <c r="C208" s="89" t="str">
        <f>IF('Student Record'!A206="","",'Student Record'!A206)</f>
        <v/>
      </c>
      <c r="D208" s="89" t="str">
        <f>IF('Student Record'!B206="","",'Student Record'!B206)</f>
        <v/>
      </c>
      <c r="E208" s="89" t="str">
        <f>IF('Student Record'!C206="","",'Student Record'!C206)</f>
        <v/>
      </c>
      <c r="F208" s="90" t="str">
        <f>IF('Student Record'!E206="","",'Student Record'!E206)</f>
        <v/>
      </c>
      <c r="G208" s="90" t="str">
        <f>IF('Student Record'!G206="","",'Student Record'!G206)</f>
        <v/>
      </c>
      <c r="H208" s="89" t="str">
        <f>IF('Student Record'!I206="","",'Student Record'!I206)</f>
        <v/>
      </c>
      <c r="I208" s="91" t="str">
        <f>IF('Student Record'!J206="","",'Student Record'!J206)</f>
        <v/>
      </c>
      <c r="J208" s="89" t="str">
        <f>IF('Student Record'!O206="","",'Student Record'!O206)</f>
        <v/>
      </c>
      <c r="K208" s="89" t="str">
        <f>IF(StuData!$F208="","",IF(AND(StuData!$C208&gt;8,StuData!$C208&lt;11,StuData!$J208="GEN"),200,IF(AND(StuData!$C208&gt;=11,StuData!$J208="GEN"),300,IF(AND(StuData!$C208&gt;8,StuData!$C208&lt;11,StuData!$J208&lt;&gt;"GEN"),100,IF(AND(StuData!$C208&gt;=11,StuData!$J208&lt;&gt;"GEN"),150,"")))))</f>
        <v/>
      </c>
      <c r="L208" s="89" t="str">
        <f>IF(StuData!$F208="","",IF(AND(StuData!$C208&gt;8,StuData!$C208&lt;11),50,""))</f>
        <v/>
      </c>
      <c r="M208" s="89" t="str">
        <f>IF(StuData!$F208="","",IF(AND(StuData!$C208&gt;=11,'School Fees'!$L$3="Yes"),100,""))</f>
        <v/>
      </c>
      <c r="N208" s="89" t="str">
        <f>IF(StuData!$F208="","",IF(AND(StuData!$C208&gt;8,StuData!$H208="F"),5,IF(StuData!$C208&lt;9,"",10)))</f>
        <v/>
      </c>
      <c r="O208" s="89" t="str">
        <f>IF(StuData!$F208="","",IF(StuData!$C208&gt;8,5,""))</f>
        <v/>
      </c>
      <c r="P208" s="89" t="str">
        <f>IF(StuData!$C208=9,'School Fees'!$K$6,IF(StuData!$C208=10,'School Fees'!$K$7,IF(StuData!$C208=11,'School Fees'!$K$8,IF(StuData!$C208=12,'School Fees'!$K$9,""))))</f>
        <v/>
      </c>
      <c r="Q208" s="89"/>
      <c r="R208" s="89"/>
      <c r="S208" s="89" t="str">
        <f>IF(SUM(StuData!$K208:$R208)=0,"",SUM(StuData!$K208:$R208))</f>
        <v/>
      </c>
      <c r="T208" s="92"/>
      <c r="U208" s="89"/>
      <c r="V208" s="23"/>
      <c r="W208" s="23"/>
    </row>
    <row r="209" ht="15.75" customHeight="1">
      <c r="A209" s="23"/>
      <c r="B209" s="89" t="str">
        <f t="shared" si="1"/>
        <v/>
      </c>
      <c r="C209" s="89" t="str">
        <f>IF('Student Record'!A207="","",'Student Record'!A207)</f>
        <v/>
      </c>
      <c r="D209" s="89" t="str">
        <f>IF('Student Record'!B207="","",'Student Record'!B207)</f>
        <v/>
      </c>
      <c r="E209" s="89" t="str">
        <f>IF('Student Record'!C207="","",'Student Record'!C207)</f>
        <v/>
      </c>
      <c r="F209" s="90" t="str">
        <f>IF('Student Record'!E207="","",'Student Record'!E207)</f>
        <v/>
      </c>
      <c r="G209" s="90" t="str">
        <f>IF('Student Record'!G207="","",'Student Record'!G207)</f>
        <v/>
      </c>
      <c r="H209" s="89" t="str">
        <f>IF('Student Record'!I207="","",'Student Record'!I207)</f>
        <v/>
      </c>
      <c r="I209" s="91" t="str">
        <f>IF('Student Record'!J207="","",'Student Record'!J207)</f>
        <v/>
      </c>
      <c r="J209" s="89" t="str">
        <f>IF('Student Record'!O207="","",'Student Record'!O207)</f>
        <v/>
      </c>
      <c r="K209" s="89" t="str">
        <f>IF(StuData!$F209="","",IF(AND(StuData!$C209&gt;8,StuData!$C209&lt;11,StuData!$J209="GEN"),200,IF(AND(StuData!$C209&gt;=11,StuData!$J209="GEN"),300,IF(AND(StuData!$C209&gt;8,StuData!$C209&lt;11,StuData!$J209&lt;&gt;"GEN"),100,IF(AND(StuData!$C209&gt;=11,StuData!$J209&lt;&gt;"GEN"),150,"")))))</f>
        <v/>
      </c>
      <c r="L209" s="89" t="str">
        <f>IF(StuData!$F209="","",IF(AND(StuData!$C209&gt;8,StuData!$C209&lt;11),50,""))</f>
        <v/>
      </c>
      <c r="M209" s="89" t="str">
        <f>IF(StuData!$F209="","",IF(AND(StuData!$C209&gt;=11,'School Fees'!$L$3="Yes"),100,""))</f>
        <v/>
      </c>
      <c r="N209" s="89" t="str">
        <f>IF(StuData!$F209="","",IF(AND(StuData!$C209&gt;8,StuData!$H209="F"),5,IF(StuData!$C209&lt;9,"",10)))</f>
        <v/>
      </c>
      <c r="O209" s="89" t="str">
        <f>IF(StuData!$F209="","",IF(StuData!$C209&gt;8,5,""))</f>
        <v/>
      </c>
      <c r="P209" s="89" t="str">
        <f>IF(StuData!$C209=9,'School Fees'!$K$6,IF(StuData!$C209=10,'School Fees'!$K$7,IF(StuData!$C209=11,'School Fees'!$K$8,IF(StuData!$C209=12,'School Fees'!$K$9,""))))</f>
        <v/>
      </c>
      <c r="Q209" s="89"/>
      <c r="R209" s="89"/>
      <c r="S209" s="89" t="str">
        <f>IF(SUM(StuData!$K209:$R209)=0,"",SUM(StuData!$K209:$R209))</f>
        <v/>
      </c>
      <c r="T209" s="92"/>
      <c r="U209" s="89"/>
      <c r="V209" s="23"/>
      <c r="W209" s="23"/>
    </row>
    <row r="210" ht="15.75" customHeight="1">
      <c r="A210" s="23"/>
      <c r="B210" s="89" t="str">
        <f t="shared" si="1"/>
        <v/>
      </c>
      <c r="C210" s="89" t="str">
        <f>IF('Student Record'!A208="","",'Student Record'!A208)</f>
        <v/>
      </c>
      <c r="D210" s="89" t="str">
        <f>IF('Student Record'!B208="","",'Student Record'!B208)</f>
        <v/>
      </c>
      <c r="E210" s="89" t="str">
        <f>IF('Student Record'!C208="","",'Student Record'!C208)</f>
        <v/>
      </c>
      <c r="F210" s="90" t="str">
        <f>IF('Student Record'!E208="","",'Student Record'!E208)</f>
        <v/>
      </c>
      <c r="G210" s="90" t="str">
        <f>IF('Student Record'!G208="","",'Student Record'!G208)</f>
        <v/>
      </c>
      <c r="H210" s="89" t="str">
        <f>IF('Student Record'!I208="","",'Student Record'!I208)</f>
        <v/>
      </c>
      <c r="I210" s="91" t="str">
        <f>IF('Student Record'!J208="","",'Student Record'!J208)</f>
        <v/>
      </c>
      <c r="J210" s="89" t="str">
        <f>IF('Student Record'!O208="","",'Student Record'!O208)</f>
        <v/>
      </c>
      <c r="K210" s="89" t="str">
        <f>IF(StuData!$F210="","",IF(AND(StuData!$C210&gt;8,StuData!$C210&lt;11,StuData!$J210="GEN"),200,IF(AND(StuData!$C210&gt;=11,StuData!$J210="GEN"),300,IF(AND(StuData!$C210&gt;8,StuData!$C210&lt;11,StuData!$J210&lt;&gt;"GEN"),100,IF(AND(StuData!$C210&gt;=11,StuData!$J210&lt;&gt;"GEN"),150,"")))))</f>
        <v/>
      </c>
      <c r="L210" s="89" t="str">
        <f>IF(StuData!$F210="","",IF(AND(StuData!$C210&gt;8,StuData!$C210&lt;11),50,""))</f>
        <v/>
      </c>
      <c r="M210" s="89" t="str">
        <f>IF(StuData!$F210="","",IF(AND(StuData!$C210&gt;=11,'School Fees'!$L$3="Yes"),100,""))</f>
        <v/>
      </c>
      <c r="N210" s="89" t="str">
        <f>IF(StuData!$F210="","",IF(AND(StuData!$C210&gt;8,StuData!$H210="F"),5,IF(StuData!$C210&lt;9,"",10)))</f>
        <v/>
      </c>
      <c r="O210" s="89" t="str">
        <f>IF(StuData!$F210="","",IF(StuData!$C210&gt;8,5,""))</f>
        <v/>
      </c>
      <c r="P210" s="89" t="str">
        <f>IF(StuData!$C210=9,'School Fees'!$K$6,IF(StuData!$C210=10,'School Fees'!$K$7,IF(StuData!$C210=11,'School Fees'!$K$8,IF(StuData!$C210=12,'School Fees'!$K$9,""))))</f>
        <v/>
      </c>
      <c r="Q210" s="89"/>
      <c r="R210" s="89"/>
      <c r="S210" s="89" t="str">
        <f>IF(SUM(StuData!$K210:$R210)=0,"",SUM(StuData!$K210:$R210))</f>
        <v/>
      </c>
      <c r="T210" s="92"/>
      <c r="U210" s="89"/>
      <c r="V210" s="23"/>
      <c r="W210" s="23"/>
    </row>
    <row r="211" ht="15.75" customHeight="1">
      <c r="A211" s="23"/>
      <c r="B211" s="89" t="str">
        <f t="shared" si="1"/>
        <v/>
      </c>
      <c r="C211" s="89" t="str">
        <f>IF('Student Record'!A209="","",'Student Record'!A209)</f>
        <v/>
      </c>
      <c r="D211" s="89" t="str">
        <f>IF('Student Record'!B209="","",'Student Record'!B209)</f>
        <v/>
      </c>
      <c r="E211" s="89" t="str">
        <f>IF('Student Record'!C209="","",'Student Record'!C209)</f>
        <v/>
      </c>
      <c r="F211" s="90" t="str">
        <f>IF('Student Record'!E209="","",'Student Record'!E209)</f>
        <v/>
      </c>
      <c r="G211" s="90" t="str">
        <f>IF('Student Record'!G209="","",'Student Record'!G209)</f>
        <v/>
      </c>
      <c r="H211" s="89" t="str">
        <f>IF('Student Record'!I209="","",'Student Record'!I209)</f>
        <v/>
      </c>
      <c r="I211" s="91" t="str">
        <f>IF('Student Record'!J209="","",'Student Record'!J209)</f>
        <v/>
      </c>
      <c r="J211" s="89" t="str">
        <f>IF('Student Record'!O209="","",'Student Record'!O209)</f>
        <v/>
      </c>
      <c r="K211" s="89" t="str">
        <f>IF(StuData!$F211="","",IF(AND(StuData!$C211&gt;8,StuData!$C211&lt;11,StuData!$J211="GEN"),200,IF(AND(StuData!$C211&gt;=11,StuData!$J211="GEN"),300,IF(AND(StuData!$C211&gt;8,StuData!$C211&lt;11,StuData!$J211&lt;&gt;"GEN"),100,IF(AND(StuData!$C211&gt;=11,StuData!$J211&lt;&gt;"GEN"),150,"")))))</f>
        <v/>
      </c>
      <c r="L211" s="89" t="str">
        <f>IF(StuData!$F211="","",IF(AND(StuData!$C211&gt;8,StuData!$C211&lt;11),50,""))</f>
        <v/>
      </c>
      <c r="M211" s="89" t="str">
        <f>IF(StuData!$F211="","",IF(AND(StuData!$C211&gt;=11,'School Fees'!$L$3="Yes"),100,""))</f>
        <v/>
      </c>
      <c r="N211" s="89" t="str">
        <f>IF(StuData!$F211="","",IF(AND(StuData!$C211&gt;8,StuData!$H211="F"),5,IF(StuData!$C211&lt;9,"",10)))</f>
        <v/>
      </c>
      <c r="O211" s="89" t="str">
        <f>IF(StuData!$F211="","",IF(StuData!$C211&gt;8,5,""))</f>
        <v/>
      </c>
      <c r="P211" s="89" t="str">
        <f>IF(StuData!$C211=9,'School Fees'!$K$6,IF(StuData!$C211=10,'School Fees'!$K$7,IF(StuData!$C211=11,'School Fees'!$K$8,IF(StuData!$C211=12,'School Fees'!$K$9,""))))</f>
        <v/>
      </c>
      <c r="Q211" s="89"/>
      <c r="R211" s="89"/>
      <c r="S211" s="89" t="str">
        <f>IF(SUM(StuData!$K211:$R211)=0,"",SUM(StuData!$K211:$R211))</f>
        <v/>
      </c>
      <c r="T211" s="92"/>
      <c r="U211" s="89"/>
      <c r="V211" s="23"/>
      <c r="W211" s="23"/>
    </row>
    <row r="212" ht="15.75" customHeight="1">
      <c r="A212" s="23"/>
      <c r="B212" s="89" t="str">
        <f t="shared" si="1"/>
        <v/>
      </c>
      <c r="C212" s="89" t="str">
        <f>IF('Student Record'!A210="","",'Student Record'!A210)</f>
        <v/>
      </c>
      <c r="D212" s="89" t="str">
        <f>IF('Student Record'!B210="","",'Student Record'!B210)</f>
        <v/>
      </c>
      <c r="E212" s="89" t="str">
        <f>IF('Student Record'!C210="","",'Student Record'!C210)</f>
        <v/>
      </c>
      <c r="F212" s="90" t="str">
        <f>IF('Student Record'!E210="","",'Student Record'!E210)</f>
        <v/>
      </c>
      <c r="G212" s="90" t="str">
        <f>IF('Student Record'!G210="","",'Student Record'!G210)</f>
        <v/>
      </c>
      <c r="H212" s="89" t="str">
        <f>IF('Student Record'!I210="","",'Student Record'!I210)</f>
        <v/>
      </c>
      <c r="I212" s="91" t="str">
        <f>IF('Student Record'!J210="","",'Student Record'!J210)</f>
        <v/>
      </c>
      <c r="J212" s="89" t="str">
        <f>IF('Student Record'!O210="","",'Student Record'!O210)</f>
        <v/>
      </c>
      <c r="K212" s="89" t="str">
        <f>IF(StuData!$F212="","",IF(AND(StuData!$C212&gt;8,StuData!$C212&lt;11,StuData!$J212="GEN"),200,IF(AND(StuData!$C212&gt;=11,StuData!$J212="GEN"),300,IF(AND(StuData!$C212&gt;8,StuData!$C212&lt;11,StuData!$J212&lt;&gt;"GEN"),100,IF(AND(StuData!$C212&gt;=11,StuData!$J212&lt;&gt;"GEN"),150,"")))))</f>
        <v/>
      </c>
      <c r="L212" s="89" t="str">
        <f>IF(StuData!$F212="","",IF(AND(StuData!$C212&gt;8,StuData!$C212&lt;11),50,""))</f>
        <v/>
      </c>
      <c r="M212" s="89" t="str">
        <f>IF(StuData!$F212="","",IF(AND(StuData!$C212&gt;=11,'School Fees'!$L$3="Yes"),100,""))</f>
        <v/>
      </c>
      <c r="N212" s="89" t="str">
        <f>IF(StuData!$F212="","",IF(AND(StuData!$C212&gt;8,StuData!$H212="F"),5,IF(StuData!$C212&lt;9,"",10)))</f>
        <v/>
      </c>
      <c r="O212" s="89" t="str">
        <f>IF(StuData!$F212="","",IF(StuData!$C212&gt;8,5,""))</f>
        <v/>
      </c>
      <c r="P212" s="89" t="str">
        <f>IF(StuData!$C212=9,'School Fees'!$K$6,IF(StuData!$C212=10,'School Fees'!$K$7,IF(StuData!$C212=11,'School Fees'!$K$8,IF(StuData!$C212=12,'School Fees'!$K$9,""))))</f>
        <v/>
      </c>
      <c r="Q212" s="89"/>
      <c r="R212" s="89"/>
      <c r="S212" s="89" t="str">
        <f>IF(SUM(StuData!$K212:$R212)=0,"",SUM(StuData!$K212:$R212))</f>
        <v/>
      </c>
      <c r="T212" s="92"/>
      <c r="U212" s="89"/>
      <c r="V212" s="23"/>
      <c r="W212" s="23"/>
    </row>
    <row r="213" ht="15.75" customHeight="1">
      <c r="A213" s="23"/>
      <c r="B213" s="89" t="str">
        <f t="shared" si="1"/>
        <v/>
      </c>
      <c r="C213" s="89" t="str">
        <f>IF('Student Record'!A211="","",'Student Record'!A211)</f>
        <v/>
      </c>
      <c r="D213" s="89" t="str">
        <f>IF('Student Record'!B211="","",'Student Record'!B211)</f>
        <v/>
      </c>
      <c r="E213" s="89" t="str">
        <f>IF('Student Record'!C211="","",'Student Record'!C211)</f>
        <v/>
      </c>
      <c r="F213" s="90" t="str">
        <f>IF('Student Record'!E211="","",'Student Record'!E211)</f>
        <v/>
      </c>
      <c r="G213" s="90" t="str">
        <f>IF('Student Record'!G211="","",'Student Record'!G211)</f>
        <v/>
      </c>
      <c r="H213" s="89" t="str">
        <f>IF('Student Record'!I211="","",'Student Record'!I211)</f>
        <v/>
      </c>
      <c r="I213" s="91" t="str">
        <f>IF('Student Record'!J211="","",'Student Record'!J211)</f>
        <v/>
      </c>
      <c r="J213" s="89" t="str">
        <f>IF('Student Record'!O211="","",'Student Record'!O211)</f>
        <v/>
      </c>
      <c r="K213" s="89" t="str">
        <f>IF(StuData!$F213="","",IF(AND(StuData!$C213&gt;8,StuData!$C213&lt;11,StuData!$J213="GEN"),200,IF(AND(StuData!$C213&gt;=11,StuData!$J213="GEN"),300,IF(AND(StuData!$C213&gt;8,StuData!$C213&lt;11,StuData!$J213&lt;&gt;"GEN"),100,IF(AND(StuData!$C213&gt;=11,StuData!$J213&lt;&gt;"GEN"),150,"")))))</f>
        <v/>
      </c>
      <c r="L213" s="89" t="str">
        <f>IF(StuData!$F213="","",IF(AND(StuData!$C213&gt;8,StuData!$C213&lt;11),50,""))</f>
        <v/>
      </c>
      <c r="M213" s="89" t="str">
        <f>IF(StuData!$F213="","",IF(AND(StuData!$C213&gt;=11,'School Fees'!$L$3="Yes"),100,""))</f>
        <v/>
      </c>
      <c r="N213" s="89" t="str">
        <f>IF(StuData!$F213="","",IF(AND(StuData!$C213&gt;8,StuData!$H213="F"),5,IF(StuData!$C213&lt;9,"",10)))</f>
        <v/>
      </c>
      <c r="O213" s="89" t="str">
        <f>IF(StuData!$F213="","",IF(StuData!$C213&gt;8,5,""))</f>
        <v/>
      </c>
      <c r="P213" s="89" t="str">
        <f>IF(StuData!$C213=9,'School Fees'!$K$6,IF(StuData!$C213=10,'School Fees'!$K$7,IF(StuData!$C213=11,'School Fees'!$K$8,IF(StuData!$C213=12,'School Fees'!$K$9,""))))</f>
        <v/>
      </c>
      <c r="Q213" s="89"/>
      <c r="R213" s="89"/>
      <c r="S213" s="89" t="str">
        <f>IF(SUM(StuData!$K213:$R213)=0,"",SUM(StuData!$K213:$R213))</f>
        <v/>
      </c>
      <c r="T213" s="92"/>
      <c r="U213" s="89"/>
      <c r="V213" s="23"/>
      <c r="W213" s="23"/>
    </row>
    <row r="214" ht="15.75" customHeight="1">
      <c r="A214" s="23"/>
      <c r="B214" s="89" t="str">
        <f t="shared" si="1"/>
        <v/>
      </c>
      <c r="C214" s="89" t="str">
        <f>IF('Student Record'!A212="","",'Student Record'!A212)</f>
        <v/>
      </c>
      <c r="D214" s="89" t="str">
        <f>IF('Student Record'!B212="","",'Student Record'!B212)</f>
        <v/>
      </c>
      <c r="E214" s="89" t="str">
        <f>IF('Student Record'!C212="","",'Student Record'!C212)</f>
        <v/>
      </c>
      <c r="F214" s="90" t="str">
        <f>IF('Student Record'!E212="","",'Student Record'!E212)</f>
        <v/>
      </c>
      <c r="G214" s="90" t="str">
        <f>IF('Student Record'!G212="","",'Student Record'!G212)</f>
        <v/>
      </c>
      <c r="H214" s="89" t="str">
        <f>IF('Student Record'!I212="","",'Student Record'!I212)</f>
        <v/>
      </c>
      <c r="I214" s="91" t="str">
        <f>IF('Student Record'!J212="","",'Student Record'!J212)</f>
        <v/>
      </c>
      <c r="J214" s="89" t="str">
        <f>IF('Student Record'!O212="","",'Student Record'!O212)</f>
        <v/>
      </c>
      <c r="K214" s="89" t="str">
        <f>IF(StuData!$F214="","",IF(AND(StuData!$C214&gt;8,StuData!$C214&lt;11,StuData!$J214="GEN"),200,IF(AND(StuData!$C214&gt;=11,StuData!$J214="GEN"),300,IF(AND(StuData!$C214&gt;8,StuData!$C214&lt;11,StuData!$J214&lt;&gt;"GEN"),100,IF(AND(StuData!$C214&gt;=11,StuData!$J214&lt;&gt;"GEN"),150,"")))))</f>
        <v/>
      </c>
      <c r="L214" s="89" t="str">
        <f>IF(StuData!$F214="","",IF(AND(StuData!$C214&gt;8,StuData!$C214&lt;11),50,""))</f>
        <v/>
      </c>
      <c r="M214" s="89" t="str">
        <f>IF(StuData!$F214="","",IF(AND(StuData!$C214&gt;=11,'School Fees'!$L$3="Yes"),100,""))</f>
        <v/>
      </c>
      <c r="N214" s="89" t="str">
        <f>IF(StuData!$F214="","",IF(AND(StuData!$C214&gt;8,StuData!$H214="F"),5,IF(StuData!$C214&lt;9,"",10)))</f>
        <v/>
      </c>
      <c r="O214" s="89" t="str">
        <f>IF(StuData!$F214="","",IF(StuData!$C214&gt;8,5,""))</f>
        <v/>
      </c>
      <c r="P214" s="89" t="str">
        <f>IF(StuData!$C214=9,'School Fees'!$K$6,IF(StuData!$C214=10,'School Fees'!$K$7,IF(StuData!$C214=11,'School Fees'!$K$8,IF(StuData!$C214=12,'School Fees'!$K$9,""))))</f>
        <v/>
      </c>
      <c r="Q214" s="89"/>
      <c r="R214" s="89"/>
      <c r="S214" s="89" t="str">
        <f>IF(SUM(StuData!$K214:$R214)=0,"",SUM(StuData!$K214:$R214))</f>
        <v/>
      </c>
      <c r="T214" s="92"/>
      <c r="U214" s="89"/>
      <c r="V214" s="23"/>
      <c r="W214" s="23"/>
    </row>
    <row r="215" ht="15.75" customHeight="1">
      <c r="A215" s="23"/>
      <c r="B215" s="89" t="str">
        <f t="shared" si="1"/>
        <v/>
      </c>
      <c r="C215" s="89" t="str">
        <f>IF('Student Record'!A213="","",'Student Record'!A213)</f>
        <v/>
      </c>
      <c r="D215" s="89" t="str">
        <f>IF('Student Record'!B213="","",'Student Record'!B213)</f>
        <v/>
      </c>
      <c r="E215" s="89" t="str">
        <f>IF('Student Record'!C213="","",'Student Record'!C213)</f>
        <v/>
      </c>
      <c r="F215" s="90" t="str">
        <f>IF('Student Record'!E213="","",'Student Record'!E213)</f>
        <v/>
      </c>
      <c r="G215" s="90" t="str">
        <f>IF('Student Record'!G213="","",'Student Record'!G213)</f>
        <v/>
      </c>
      <c r="H215" s="89" t="str">
        <f>IF('Student Record'!I213="","",'Student Record'!I213)</f>
        <v/>
      </c>
      <c r="I215" s="91" t="str">
        <f>IF('Student Record'!J213="","",'Student Record'!J213)</f>
        <v/>
      </c>
      <c r="J215" s="89" t="str">
        <f>IF('Student Record'!O213="","",'Student Record'!O213)</f>
        <v/>
      </c>
      <c r="K215" s="89" t="str">
        <f>IF(StuData!$F215="","",IF(AND(StuData!$C215&gt;8,StuData!$C215&lt;11,StuData!$J215="GEN"),200,IF(AND(StuData!$C215&gt;=11,StuData!$J215="GEN"),300,IF(AND(StuData!$C215&gt;8,StuData!$C215&lt;11,StuData!$J215&lt;&gt;"GEN"),100,IF(AND(StuData!$C215&gt;=11,StuData!$J215&lt;&gt;"GEN"),150,"")))))</f>
        <v/>
      </c>
      <c r="L215" s="89" t="str">
        <f>IF(StuData!$F215="","",IF(AND(StuData!$C215&gt;8,StuData!$C215&lt;11),50,""))</f>
        <v/>
      </c>
      <c r="M215" s="89" t="str">
        <f>IF(StuData!$F215="","",IF(AND(StuData!$C215&gt;=11,'School Fees'!$L$3="Yes"),100,""))</f>
        <v/>
      </c>
      <c r="N215" s="89" t="str">
        <f>IF(StuData!$F215="","",IF(AND(StuData!$C215&gt;8,StuData!$H215="F"),5,IF(StuData!$C215&lt;9,"",10)))</f>
        <v/>
      </c>
      <c r="O215" s="89" t="str">
        <f>IF(StuData!$F215="","",IF(StuData!$C215&gt;8,5,""))</f>
        <v/>
      </c>
      <c r="P215" s="89" t="str">
        <f>IF(StuData!$C215=9,'School Fees'!$K$6,IF(StuData!$C215=10,'School Fees'!$K$7,IF(StuData!$C215=11,'School Fees'!$K$8,IF(StuData!$C215=12,'School Fees'!$K$9,""))))</f>
        <v/>
      </c>
      <c r="Q215" s="89"/>
      <c r="R215" s="89"/>
      <c r="S215" s="89" t="str">
        <f>IF(SUM(StuData!$K215:$R215)=0,"",SUM(StuData!$K215:$R215))</f>
        <v/>
      </c>
      <c r="T215" s="92"/>
      <c r="U215" s="89"/>
      <c r="V215" s="23"/>
      <c r="W215" s="23"/>
    </row>
    <row r="216" ht="15.75" customHeight="1">
      <c r="A216" s="23"/>
      <c r="B216" s="89" t="str">
        <f t="shared" si="1"/>
        <v/>
      </c>
      <c r="C216" s="89" t="str">
        <f>IF('Student Record'!A214="","",'Student Record'!A214)</f>
        <v/>
      </c>
      <c r="D216" s="89" t="str">
        <f>IF('Student Record'!B214="","",'Student Record'!B214)</f>
        <v/>
      </c>
      <c r="E216" s="89" t="str">
        <f>IF('Student Record'!C214="","",'Student Record'!C214)</f>
        <v/>
      </c>
      <c r="F216" s="90" t="str">
        <f>IF('Student Record'!E214="","",'Student Record'!E214)</f>
        <v/>
      </c>
      <c r="G216" s="90" t="str">
        <f>IF('Student Record'!G214="","",'Student Record'!G214)</f>
        <v/>
      </c>
      <c r="H216" s="89" t="str">
        <f>IF('Student Record'!I214="","",'Student Record'!I214)</f>
        <v/>
      </c>
      <c r="I216" s="91" t="str">
        <f>IF('Student Record'!J214="","",'Student Record'!J214)</f>
        <v/>
      </c>
      <c r="J216" s="89" t="str">
        <f>IF('Student Record'!O214="","",'Student Record'!O214)</f>
        <v/>
      </c>
      <c r="K216" s="89" t="str">
        <f>IF(StuData!$F216="","",IF(AND(StuData!$C216&gt;8,StuData!$C216&lt;11,StuData!$J216="GEN"),200,IF(AND(StuData!$C216&gt;=11,StuData!$J216="GEN"),300,IF(AND(StuData!$C216&gt;8,StuData!$C216&lt;11,StuData!$J216&lt;&gt;"GEN"),100,IF(AND(StuData!$C216&gt;=11,StuData!$J216&lt;&gt;"GEN"),150,"")))))</f>
        <v/>
      </c>
      <c r="L216" s="89" t="str">
        <f>IF(StuData!$F216="","",IF(AND(StuData!$C216&gt;8,StuData!$C216&lt;11),50,""))</f>
        <v/>
      </c>
      <c r="M216" s="89" t="str">
        <f>IF(StuData!$F216="","",IF(AND(StuData!$C216&gt;=11,'School Fees'!$L$3="Yes"),100,""))</f>
        <v/>
      </c>
      <c r="N216" s="89" t="str">
        <f>IF(StuData!$F216="","",IF(AND(StuData!$C216&gt;8,StuData!$H216="F"),5,IF(StuData!$C216&lt;9,"",10)))</f>
        <v/>
      </c>
      <c r="O216" s="89" t="str">
        <f>IF(StuData!$F216="","",IF(StuData!$C216&gt;8,5,""))</f>
        <v/>
      </c>
      <c r="P216" s="89" t="str">
        <f>IF(StuData!$C216=9,'School Fees'!$K$6,IF(StuData!$C216=10,'School Fees'!$K$7,IF(StuData!$C216=11,'School Fees'!$K$8,IF(StuData!$C216=12,'School Fees'!$K$9,""))))</f>
        <v/>
      </c>
      <c r="Q216" s="89"/>
      <c r="R216" s="89"/>
      <c r="S216" s="89" t="str">
        <f>IF(SUM(StuData!$K216:$R216)=0,"",SUM(StuData!$K216:$R216))</f>
        <v/>
      </c>
      <c r="T216" s="92"/>
      <c r="U216" s="89"/>
      <c r="V216" s="23"/>
      <c r="W216" s="23"/>
    </row>
    <row r="217" ht="15.75" customHeight="1">
      <c r="A217" s="23"/>
      <c r="B217" s="89" t="str">
        <f t="shared" si="1"/>
        <v/>
      </c>
      <c r="C217" s="89" t="str">
        <f>IF('Student Record'!A215="","",'Student Record'!A215)</f>
        <v/>
      </c>
      <c r="D217" s="89" t="str">
        <f>IF('Student Record'!B215="","",'Student Record'!B215)</f>
        <v/>
      </c>
      <c r="E217" s="89" t="str">
        <f>IF('Student Record'!C215="","",'Student Record'!C215)</f>
        <v/>
      </c>
      <c r="F217" s="90" t="str">
        <f>IF('Student Record'!E215="","",'Student Record'!E215)</f>
        <v/>
      </c>
      <c r="G217" s="90" t="str">
        <f>IF('Student Record'!G215="","",'Student Record'!G215)</f>
        <v/>
      </c>
      <c r="H217" s="89" t="str">
        <f>IF('Student Record'!I215="","",'Student Record'!I215)</f>
        <v/>
      </c>
      <c r="I217" s="91" t="str">
        <f>IF('Student Record'!J215="","",'Student Record'!J215)</f>
        <v/>
      </c>
      <c r="J217" s="89" t="str">
        <f>IF('Student Record'!O215="","",'Student Record'!O215)</f>
        <v/>
      </c>
      <c r="K217" s="89" t="str">
        <f>IF(StuData!$F217="","",IF(AND(StuData!$C217&gt;8,StuData!$C217&lt;11,StuData!$J217="GEN"),200,IF(AND(StuData!$C217&gt;=11,StuData!$J217="GEN"),300,IF(AND(StuData!$C217&gt;8,StuData!$C217&lt;11,StuData!$J217&lt;&gt;"GEN"),100,IF(AND(StuData!$C217&gt;=11,StuData!$J217&lt;&gt;"GEN"),150,"")))))</f>
        <v/>
      </c>
      <c r="L217" s="89" t="str">
        <f>IF(StuData!$F217="","",IF(AND(StuData!$C217&gt;8,StuData!$C217&lt;11),50,""))</f>
        <v/>
      </c>
      <c r="M217" s="89" t="str">
        <f>IF(StuData!$F217="","",IF(AND(StuData!$C217&gt;=11,'School Fees'!$L$3="Yes"),100,""))</f>
        <v/>
      </c>
      <c r="N217" s="89" t="str">
        <f>IF(StuData!$F217="","",IF(AND(StuData!$C217&gt;8,StuData!$H217="F"),5,IF(StuData!$C217&lt;9,"",10)))</f>
        <v/>
      </c>
      <c r="O217" s="89" t="str">
        <f>IF(StuData!$F217="","",IF(StuData!$C217&gt;8,5,""))</f>
        <v/>
      </c>
      <c r="P217" s="89" t="str">
        <f>IF(StuData!$C217=9,'School Fees'!$K$6,IF(StuData!$C217=10,'School Fees'!$K$7,IF(StuData!$C217=11,'School Fees'!$K$8,IF(StuData!$C217=12,'School Fees'!$K$9,""))))</f>
        <v/>
      </c>
      <c r="Q217" s="89"/>
      <c r="R217" s="89"/>
      <c r="S217" s="89" t="str">
        <f>IF(SUM(StuData!$K217:$R217)=0,"",SUM(StuData!$K217:$R217))</f>
        <v/>
      </c>
      <c r="T217" s="92"/>
      <c r="U217" s="89"/>
      <c r="V217" s="23"/>
      <c r="W217" s="23"/>
    </row>
    <row r="218" ht="15.75" customHeight="1">
      <c r="A218" s="23"/>
      <c r="B218" s="89" t="str">
        <f t="shared" si="1"/>
        <v/>
      </c>
      <c r="C218" s="89" t="str">
        <f>IF('Student Record'!A216="","",'Student Record'!A216)</f>
        <v/>
      </c>
      <c r="D218" s="89" t="str">
        <f>IF('Student Record'!B216="","",'Student Record'!B216)</f>
        <v/>
      </c>
      <c r="E218" s="89" t="str">
        <f>IF('Student Record'!C216="","",'Student Record'!C216)</f>
        <v/>
      </c>
      <c r="F218" s="90" t="str">
        <f>IF('Student Record'!E216="","",'Student Record'!E216)</f>
        <v/>
      </c>
      <c r="G218" s="90" t="str">
        <f>IF('Student Record'!G216="","",'Student Record'!G216)</f>
        <v/>
      </c>
      <c r="H218" s="89" t="str">
        <f>IF('Student Record'!I216="","",'Student Record'!I216)</f>
        <v/>
      </c>
      <c r="I218" s="91" t="str">
        <f>IF('Student Record'!J216="","",'Student Record'!J216)</f>
        <v/>
      </c>
      <c r="J218" s="89" t="str">
        <f>IF('Student Record'!O216="","",'Student Record'!O216)</f>
        <v/>
      </c>
      <c r="K218" s="89" t="str">
        <f>IF(StuData!$F218="","",IF(AND(StuData!$C218&gt;8,StuData!$C218&lt;11,StuData!$J218="GEN"),200,IF(AND(StuData!$C218&gt;=11,StuData!$J218="GEN"),300,IF(AND(StuData!$C218&gt;8,StuData!$C218&lt;11,StuData!$J218&lt;&gt;"GEN"),100,IF(AND(StuData!$C218&gt;=11,StuData!$J218&lt;&gt;"GEN"),150,"")))))</f>
        <v/>
      </c>
      <c r="L218" s="89" t="str">
        <f>IF(StuData!$F218="","",IF(AND(StuData!$C218&gt;8,StuData!$C218&lt;11),50,""))</f>
        <v/>
      </c>
      <c r="M218" s="89" t="str">
        <f>IF(StuData!$F218="","",IF(AND(StuData!$C218&gt;=11,'School Fees'!$L$3="Yes"),100,""))</f>
        <v/>
      </c>
      <c r="N218" s="89" t="str">
        <f>IF(StuData!$F218="","",IF(AND(StuData!$C218&gt;8,StuData!$H218="F"),5,IF(StuData!$C218&lt;9,"",10)))</f>
        <v/>
      </c>
      <c r="O218" s="89" t="str">
        <f>IF(StuData!$F218="","",IF(StuData!$C218&gt;8,5,""))</f>
        <v/>
      </c>
      <c r="P218" s="89" t="str">
        <f>IF(StuData!$C218=9,'School Fees'!$K$6,IF(StuData!$C218=10,'School Fees'!$K$7,IF(StuData!$C218=11,'School Fees'!$K$8,IF(StuData!$C218=12,'School Fees'!$K$9,""))))</f>
        <v/>
      </c>
      <c r="Q218" s="89"/>
      <c r="R218" s="89"/>
      <c r="S218" s="89" t="str">
        <f>IF(SUM(StuData!$K218:$R218)=0,"",SUM(StuData!$K218:$R218))</f>
        <v/>
      </c>
      <c r="T218" s="92"/>
      <c r="U218" s="89"/>
      <c r="V218" s="23"/>
      <c r="W218" s="23"/>
    </row>
    <row r="219" ht="15.75" customHeight="1">
      <c r="A219" s="23"/>
      <c r="B219" s="89" t="str">
        <f t="shared" si="1"/>
        <v/>
      </c>
      <c r="C219" s="89" t="str">
        <f>IF('Student Record'!A217="","",'Student Record'!A217)</f>
        <v/>
      </c>
      <c r="D219" s="89" t="str">
        <f>IF('Student Record'!B217="","",'Student Record'!B217)</f>
        <v/>
      </c>
      <c r="E219" s="89" t="str">
        <f>IF('Student Record'!C217="","",'Student Record'!C217)</f>
        <v/>
      </c>
      <c r="F219" s="90" t="str">
        <f>IF('Student Record'!E217="","",'Student Record'!E217)</f>
        <v/>
      </c>
      <c r="G219" s="90" t="str">
        <f>IF('Student Record'!G217="","",'Student Record'!G217)</f>
        <v/>
      </c>
      <c r="H219" s="89" t="str">
        <f>IF('Student Record'!I217="","",'Student Record'!I217)</f>
        <v/>
      </c>
      <c r="I219" s="91" t="str">
        <f>IF('Student Record'!J217="","",'Student Record'!J217)</f>
        <v/>
      </c>
      <c r="J219" s="89" t="str">
        <f>IF('Student Record'!O217="","",'Student Record'!O217)</f>
        <v/>
      </c>
      <c r="K219" s="89" t="str">
        <f>IF(StuData!$F219="","",IF(AND(StuData!$C219&gt;8,StuData!$C219&lt;11,StuData!$J219="GEN"),200,IF(AND(StuData!$C219&gt;=11,StuData!$J219="GEN"),300,IF(AND(StuData!$C219&gt;8,StuData!$C219&lt;11,StuData!$J219&lt;&gt;"GEN"),100,IF(AND(StuData!$C219&gt;=11,StuData!$J219&lt;&gt;"GEN"),150,"")))))</f>
        <v/>
      </c>
      <c r="L219" s="89" t="str">
        <f>IF(StuData!$F219="","",IF(AND(StuData!$C219&gt;8,StuData!$C219&lt;11),50,""))</f>
        <v/>
      </c>
      <c r="M219" s="89" t="str">
        <f>IF(StuData!$F219="","",IF(AND(StuData!$C219&gt;=11,'School Fees'!$L$3="Yes"),100,""))</f>
        <v/>
      </c>
      <c r="N219" s="89" t="str">
        <f>IF(StuData!$F219="","",IF(AND(StuData!$C219&gt;8,StuData!$H219="F"),5,IF(StuData!$C219&lt;9,"",10)))</f>
        <v/>
      </c>
      <c r="O219" s="89" t="str">
        <f>IF(StuData!$F219="","",IF(StuData!$C219&gt;8,5,""))</f>
        <v/>
      </c>
      <c r="P219" s="89" t="str">
        <f>IF(StuData!$C219=9,'School Fees'!$K$6,IF(StuData!$C219=10,'School Fees'!$K$7,IF(StuData!$C219=11,'School Fees'!$K$8,IF(StuData!$C219=12,'School Fees'!$K$9,""))))</f>
        <v/>
      </c>
      <c r="Q219" s="89"/>
      <c r="R219" s="89"/>
      <c r="S219" s="89" t="str">
        <f>IF(SUM(StuData!$K219:$R219)=0,"",SUM(StuData!$K219:$R219))</f>
        <v/>
      </c>
      <c r="T219" s="92"/>
      <c r="U219" s="89"/>
      <c r="V219" s="23"/>
      <c r="W219" s="23"/>
    </row>
    <row r="220" ht="15.75" customHeight="1">
      <c r="A220" s="23"/>
      <c r="B220" s="89" t="str">
        <f t="shared" si="1"/>
        <v/>
      </c>
      <c r="C220" s="89" t="str">
        <f>IF('Student Record'!A218="","",'Student Record'!A218)</f>
        <v/>
      </c>
      <c r="D220" s="89" t="str">
        <f>IF('Student Record'!B218="","",'Student Record'!B218)</f>
        <v/>
      </c>
      <c r="E220" s="89" t="str">
        <f>IF('Student Record'!C218="","",'Student Record'!C218)</f>
        <v/>
      </c>
      <c r="F220" s="90" t="str">
        <f>IF('Student Record'!E218="","",'Student Record'!E218)</f>
        <v/>
      </c>
      <c r="G220" s="90" t="str">
        <f>IF('Student Record'!G218="","",'Student Record'!G218)</f>
        <v/>
      </c>
      <c r="H220" s="89" t="str">
        <f>IF('Student Record'!I218="","",'Student Record'!I218)</f>
        <v/>
      </c>
      <c r="I220" s="91" t="str">
        <f>IF('Student Record'!J218="","",'Student Record'!J218)</f>
        <v/>
      </c>
      <c r="J220" s="89" t="str">
        <f>IF('Student Record'!O218="","",'Student Record'!O218)</f>
        <v/>
      </c>
      <c r="K220" s="89" t="str">
        <f>IF(StuData!$F220="","",IF(AND(StuData!$C220&gt;8,StuData!$C220&lt;11,StuData!$J220="GEN"),200,IF(AND(StuData!$C220&gt;=11,StuData!$J220="GEN"),300,IF(AND(StuData!$C220&gt;8,StuData!$C220&lt;11,StuData!$J220&lt;&gt;"GEN"),100,IF(AND(StuData!$C220&gt;=11,StuData!$J220&lt;&gt;"GEN"),150,"")))))</f>
        <v/>
      </c>
      <c r="L220" s="89" t="str">
        <f>IF(StuData!$F220="","",IF(AND(StuData!$C220&gt;8,StuData!$C220&lt;11),50,""))</f>
        <v/>
      </c>
      <c r="M220" s="89" t="str">
        <f>IF(StuData!$F220="","",IF(AND(StuData!$C220&gt;=11,'School Fees'!$L$3="Yes"),100,""))</f>
        <v/>
      </c>
      <c r="N220" s="89" t="str">
        <f>IF(StuData!$F220="","",IF(AND(StuData!$C220&gt;8,StuData!$H220="F"),5,IF(StuData!$C220&lt;9,"",10)))</f>
        <v/>
      </c>
      <c r="O220" s="89" t="str">
        <f>IF(StuData!$F220="","",IF(StuData!$C220&gt;8,5,""))</f>
        <v/>
      </c>
      <c r="P220" s="89" t="str">
        <f>IF(StuData!$C220=9,'School Fees'!$K$6,IF(StuData!$C220=10,'School Fees'!$K$7,IF(StuData!$C220=11,'School Fees'!$K$8,IF(StuData!$C220=12,'School Fees'!$K$9,""))))</f>
        <v/>
      </c>
      <c r="Q220" s="89"/>
      <c r="R220" s="89"/>
      <c r="S220" s="89" t="str">
        <f>IF(SUM(StuData!$K220:$R220)=0,"",SUM(StuData!$K220:$R220))</f>
        <v/>
      </c>
      <c r="T220" s="92"/>
      <c r="U220" s="89"/>
      <c r="V220" s="23"/>
      <c r="W220" s="23"/>
    </row>
    <row r="221" ht="15.75" customHeight="1">
      <c r="A221" s="23"/>
      <c r="B221" s="89" t="str">
        <f t="shared" si="1"/>
        <v/>
      </c>
      <c r="C221" s="89" t="str">
        <f>IF('Student Record'!A219="","",'Student Record'!A219)</f>
        <v/>
      </c>
      <c r="D221" s="89" t="str">
        <f>IF('Student Record'!B219="","",'Student Record'!B219)</f>
        <v/>
      </c>
      <c r="E221" s="89" t="str">
        <f>IF('Student Record'!C219="","",'Student Record'!C219)</f>
        <v/>
      </c>
      <c r="F221" s="90" t="str">
        <f>IF('Student Record'!E219="","",'Student Record'!E219)</f>
        <v/>
      </c>
      <c r="G221" s="90" t="str">
        <f>IF('Student Record'!G219="","",'Student Record'!G219)</f>
        <v/>
      </c>
      <c r="H221" s="89" t="str">
        <f>IF('Student Record'!I219="","",'Student Record'!I219)</f>
        <v/>
      </c>
      <c r="I221" s="91" t="str">
        <f>IF('Student Record'!J219="","",'Student Record'!J219)</f>
        <v/>
      </c>
      <c r="J221" s="89" t="str">
        <f>IF('Student Record'!O219="","",'Student Record'!O219)</f>
        <v/>
      </c>
      <c r="K221" s="89" t="str">
        <f>IF(StuData!$F221="","",IF(AND(StuData!$C221&gt;8,StuData!$C221&lt;11,StuData!$J221="GEN"),200,IF(AND(StuData!$C221&gt;=11,StuData!$J221="GEN"),300,IF(AND(StuData!$C221&gt;8,StuData!$C221&lt;11,StuData!$J221&lt;&gt;"GEN"),100,IF(AND(StuData!$C221&gt;=11,StuData!$J221&lt;&gt;"GEN"),150,"")))))</f>
        <v/>
      </c>
      <c r="L221" s="89" t="str">
        <f>IF(StuData!$F221="","",IF(AND(StuData!$C221&gt;8,StuData!$C221&lt;11),50,""))</f>
        <v/>
      </c>
      <c r="M221" s="89" t="str">
        <f>IF(StuData!$F221="","",IF(AND(StuData!$C221&gt;=11,'School Fees'!$L$3="Yes"),100,""))</f>
        <v/>
      </c>
      <c r="N221" s="89" t="str">
        <f>IF(StuData!$F221="","",IF(AND(StuData!$C221&gt;8,StuData!$H221="F"),5,IF(StuData!$C221&lt;9,"",10)))</f>
        <v/>
      </c>
      <c r="O221" s="89" t="str">
        <f>IF(StuData!$F221="","",IF(StuData!$C221&gt;8,5,""))</f>
        <v/>
      </c>
      <c r="P221" s="89" t="str">
        <f>IF(StuData!$C221=9,'School Fees'!$K$6,IF(StuData!$C221=10,'School Fees'!$K$7,IF(StuData!$C221=11,'School Fees'!$K$8,IF(StuData!$C221=12,'School Fees'!$K$9,""))))</f>
        <v/>
      </c>
      <c r="Q221" s="89"/>
      <c r="R221" s="89"/>
      <c r="S221" s="89" t="str">
        <f>IF(SUM(StuData!$K221:$R221)=0,"",SUM(StuData!$K221:$R221))</f>
        <v/>
      </c>
      <c r="T221" s="92"/>
      <c r="U221" s="89"/>
      <c r="V221" s="23"/>
      <c r="W221" s="23"/>
    </row>
    <row r="222" ht="15.75" customHeight="1">
      <c r="A222" s="23"/>
      <c r="B222" s="89" t="str">
        <f t="shared" si="1"/>
        <v/>
      </c>
      <c r="C222" s="89" t="str">
        <f>IF('Student Record'!A220="","",'Student Record'!A220)</f>
        <v/>
      </c>
      <c r="D222" s="89" t="str">
        <f>IF('Student Record'!B220="","",'Student Record'!B220)</f>
        <v/>
      </c>
      <c r="E222" s="89" t="str">
        <f>IF('Student Record'!C220="","",'Student Record'!C220)</f>
        <v/>
      </c>
      <c r="F222" s="90" t="str">
        <f>IF('Student Record'!E220="","",'Student Record'!E220)</f>
        <v/>
      </c>
      <c r="G222" s="90" t="str">
        <f>IF('Student Record'!G220="","",'Student Record'!G220)</f>
        <v/>
      </c>
      <c r="H222" s="89" t="str">
        <f>IF('Student Record'!I220="","",'Student Record'!I220)</f>
        <v/>
      </c>
      <c r="I222" s="91" t="str">
        <f>IF('Student Record'!J220="","",'Student Record'!J220)</f>
        <v/>
      </c>
      <c r="J222" s="89" t="str">
        <f>IF('Student Record'!O220="","",'Student Record'!O220)</f>
        <v/>
      </c>
      <c r="K222" s="89" t="str">
        <f>IF(StuData!$F222="","",IF(AND(StuData!$C222&gt;8,StuData!$C222&lt;11,StuData!$J222="GEN"),200,IF(AND(StuData!$C222&gt;=11,StuData!$J222="GEN"),300,IF(AND(StuData!$C222&gt;8,StuData!$C222&lt;11,StuData!$J222&lt;&gt;"GEN"),100,IF(AND(StuData!$C222&gt;=11,StuData!$J222&lt;&gt;"GEN"),150,"")))))</f>
        <v/>
      </c>
      <c r="L222" s="89" t="str">
        <f>IF(StuData!$F222="","",IF(AND(StuData!$C222&gt;8,StuData!$C222&lt;11),50,""))</f>
        <v/>
      </c>
      <c r="M222" s="89" t="str">
        <f>IF(StuData!$F222="","",IF(AND(StuData!$C222&gt;=11,'School Fees'!$L$3="Yes"),100,""))</f>
        <v/>
      </c>
      <c r="N222" s="89" t="str">
        <f>IF(StuData!$F222="","",IF(AND(StuData!$C222&gt;8,StuData!$H222="F"),5,IF(StuData!$C222&lt;9,"",10)))</f>
        <v/>
      </c>
      <c r="O222" s="89" t="str">
        <f>IF(StuData!$F222="","",IF(StuData!$C222&gt;8,5,""))</f>
        <v/>
      </c>
      <c r="P222" s="89" t="str">
        <f>IF(StuData!$C222=9,'School Fees'!$K$6,IF(StuData!$C222=10,'School Fees'!$K$7,IF(StuData!$C222=11,'School Fees'!$K$8,IF(StuData!$C222=12,'School Fees'!$K$9,""))))</f>
        <v/>
      </c>
      <c r="Q222" s="89"/>
      <c r="R222" s="89"/>
      <c r="S222" s="89" t="str">
        <f>IF(SUM(StuData!$K222:$R222)=0,"",SUM(StuData!$K222:$R222))</f>
        <v/>
      </c>
      <c r="T222" s="92"/>
      <c r="U222" s="89"/>
      <c r="V222" s="23"/>
      <c r="W222" s="23"/>
    </row>
    <row r="223" ht="15.75" customHeight="1">
      <c r="A223" s="23"/>
      <c r="B223" s="89" t="str">
        <f t="shared" si="1"/>
        <v/>
      </c>
      <c r="C223" s="89" t="str">
        <f>IF('Student Record'!A221="","",'Student Record'!A221)</f>
        <v/>
      </c>
      <c r="D223" s="89" t="str">
        <f>IF('Student Record'!B221="","",'Student Record'!B221)</f>
        <v/>
      </c>
      <c r="E223" s="89" t="str">
        <f>IF('Student Record'!C221="","",'Student Record'!C221)</f>
        <v/>
      </c>
      <c r="F223" s="90" t="str">
        <f>IF('Student Record'!E221="","",'Student Record'!E221)</f>
        <v/>
      </c>
      <c r="G223" s="90" t="str">
        <f>IF('Student Record'!G221="","",'Student Record'!G221)</f>
        <v/>
      </c>
      <c r="H223" s="89" t="str">
        <f>IF('Student Record'!I221="","",'Student Record'!I221)</f>
        <v/>
      </c>
      <c r="I223" s="91" t="str">
        <f>IF('Student Record'!J221="","",'Student Record'!J221)</f>
        <v/>
      </c>
      <c r="J223" s="89" t="str">
        <f>IF('Student Record'!O221="","",'Student Record'!O221)</f>
        <v/>
      </c>
      <c r="K223" s="89" t="str">
        <f>IF(StuData!$F223="","",IF(AND(StuData!$C223&gt;8,StuData!$C223&lt;11,StuData!$J223="GEN"),200,IF(AND(StuData!$C223&gt;=11,StuData!$J223="GEN"),300,IF(AND(StuData!$C223&gt;8,StuData!$C223&lt;11,StuData!$J223&lt;&gt;"GEN"),100,IF(AND(StuData!$C223&gt;=11,StuData!$J223&lt;&gt;"GEN"),150,"")))))</f>
        <v/>
      </c>
      <c r="L223" s="89" t="str">
        <f>IF(StuData!$F223="","",IF(AND(StuData!$C223&gt;8,StuData!$C223&lt;11),50,""))</f>
        <v/>
      </c>
      <c r="M223" s="89" t="str">
        <f>IF(StuData!$F223="","",IF(AND(StuData!$C223&gt;=11,'School Fees'!$L$3="Yes"),100,""))</f>
        <v/>
      </c>
      <c r="N223" s="89" t="str">
        <f>IF(StuData!$F223="","",IF(AND(StuData!$C223&gt;8,StuData!$H223="F"),5,IF(StuData!$C223&lt;9,"",10)))</f>
        <v/>
      </c>
      <c r="O223" s="89" t="str">
        <f>IF(StuData!$F223="","",IF(StuData!$C223&gt;8,5,""))</f>
        <v/>
      </c>
      <c r="P223" s="89" t="str">
        <f>IF(StuData!$C223=9,'School Fees'!$K$6,IF(StuData!$C223=10,'School Fees'!$K$7,IF(StuData!$C223=11,'School Fees'!$K$8,IF(StuData!$C223=12,'School Fees'!$K$9,""))))</f>
        <v/>
      </c>
      <c r="Q223" s="89"/>
      <c r="R223" s="89"/>
      <c r="S223" s="89" t="str">
        <f>IF(SUM(StuData!$K223:$R223)=0,"",SUM(StuData!$K223:$R223))</f>
        <v/>
      </c>
      <c r="T223" s="92"/>
      <c r="U223" s="89"/>
      <c r="V223" s="23"/>
      <c r="W223" s="23"/>
    </row>
    <row r="224" ht="15.75" customHeight="1">
      <c r="A224" s="23"/>
      <c r="B224" s="89" t="str">
        <f t="shared" si="1"/>
        <v/>
      </c>
      <c r="C224" s="89" t="str">
        <f>IF('Student Record'!A222="","",'Student Record'!A222)</f>
        <v/>
      </c>
      <c r="D224" s="89" t="str">
        <f>IF('Student Record'!B222="","",'Student Record'!B222)</f>
        <v/>
      </c>
      <c r="E224" s="89" t="str">
        <f>IF('Student Record'!C222="","",'Student Record'!C222)</f>
        <v/>
      </c>
      <c r="F224" s="90" t="str">
        <f>IF('Student Record'!E222="","",'Student Record'!E222)</f>
        <v/>
      </c>
      <c r="G224" s="90" t="str">
        <f>IF('Student Record'!G222="","",'Student Record'!G222)</f>
        <v/>
      </c>
      <c r="H224" s="89" t="str">
        <f>IF('Student Record'!I222="","",'Student Record'!I222)</f>
        <v/>
      </c>
      <c r="I224" s="91" t="str">
        <f>IF('Student Record'!J222="","",'Student Record'!J222)</f>
        <v/>
      </c>
      <c r="J224" s="89" t="str">
        <f>IF('Student Record'!O222="","",'Student Record'!O222)</f>
        <v/>
      </c>
      <c r="K224" s="89" t="str">
        <f>IF(StuData!$F224="","",IF(AND(StuData!$C224&gt;8,StuData!$C224&lt;11,StuData!$J224="GEN"),200,IF(AND(StuData!$C224&gt;=11,StuData!$J224="GEN"),300,IF(AND(StuData!$C224&gt;8,StuData!$C224&lt;11,StuData!$J224&lt;&gt;"GEN"),100,IF(AND(StuData!$C224&gt;=11,StuData!$J224&lt;&gt;"GEN"),150,"")))))</f>
        <v/>
      </c>
      <c r="L224" s="89" t="str">
        <f>IF(StuData!$F224="","",IF(AND(StuData!$C224&gt;8,StuData!$C224&lt;11),50,""))</f>
        <v/>
      </c>
      <c r="M224" s="89" t="str">
        <f>IF(StuData!$F224="","",IF(AND(StuData!$C224&gt;=11,'School Fees'!$L$3="Yes"),100,""))</f>
        <v/>
      </c>
      <c r="N224" s="89" t="str">
        <f>IF(StuData!$F224="","",IF(AND(StuData!$C224&gt;8,StuData!$H224="F"),5,IF(StuData!$C224&lt;9,"",10)))</f>
        <v/>
      </c>
      <c r="O224" s="89" t="str">
        <f>IF(StuData!$F224="","",IF(StuData!$C224&gt;8,5,""))</f>
        <v/>
      </c>
      <c r="P224" s="89" t="str">
        <f>IF(StuData!$C224=9,'School Fees'!$K$6,IF(StuData!$C224=10,'School Fees'!$K$7,IF(StuData!$C224=11,'School Fees'!$K$8,IF(StuData!$C224=12,'School Fees'!$K$9,""))))</f>
        <v/>
      </c>
      <c r="Q224" s="89"/>
      <c r="R224" s="89"/>
      <c r="S224" s="89" t="str">
        <f>IF(SUM(StuData!$K224:$R224)=0,"",SUM(StuData!$K224:$R224))</f>
        <v/>
      </c>
      <c r="T224" s="92"/>
      <c r="U224" s="89"/>
      <c r="V224" s="23"/>
      <c r="W224" s="23"/>
    </row>
    <row r="225" ht="15.75" customHeight="1">
      <c r="A225" s="23"/>
      <c r="B225" s="89" t="str">
        <f t="shared" si="1"/>
        <v/>
      </c>
      <c r="C225" s="89" t="str">
        <f>IF('Student Record'!A223="","",'Student Record'!A223)</f>
        <v/>
      </c>
      <c r="D225" s="89" t="str">
        <f>IF('Student Record'!B223="","",'Student Record'!B223)</f>
        <v/>
      </c>
      <c r="E225" s="89" t="str">
        <f>IF('Student Record'!C223="","",'Student Record'!C223)</f>
        <v/>
      </c>
      <c r="F225" s="90" t="str">
        <f>IF('Student Record'!E223="","",'Student Record'!E223)</f>
        <v/>
      </c>
      <c r="G225" s="90" t="str">
        <f>IF('Student Record'!G223="","",'Student Record'!G223)</f>
        <v/>
      </c>
      <c r="H225" s="89" t="str">
        <f>IF('Student Record'!I223="","",'Student Record'!I223)</f>
        <v/>
      </c>
      <c r="I225" s="91" t="str">
        <f>IF('Student Record'!J223="","",'Student Record'!J223)</f>
        <v/>
      </c>
      <c r="J225" s="89" t="str">
        <f>IF('Student Record'!O223="","",'Student Record'!O223)</f>
        <v/>
      </c>
      <c r="K225" s="89" t="str">
        <f>IF(StuData!$F225="","",IF(AND(StuData!$C225&gt;8,StuData!$C225&lt;11,StuData!$J225="GEN"),200,IF(AND(StuData!$C225&gt;=11,StuData!$J225="GEN"),300,IF(AND(StuData!$C225&gt;8,StuData!$C225&lt;11,StuData!$J225&lt;&gt;"GEN"),100,IF(AND(StuData!$C225&gt;=11,StuData!$J225&lt;&gt;"GEN"),150,"")))))</f>
        <v/>
      </c>
      <c r="L225" s="89" t="str">
        <f>IF(StuData!$F225="","",IF(AND(StuData!$C225&gt;8,StuData!$C225&lt;11),50,""))</f>
        <v/>
      </c>
      <c r="M225" s="89" t="str">
        <f>IF(StuData!$F225="","",IF(AND(StuData!$C225&gt;=11,'School Fees'!$L$3="Yes"),100,""))</f>
        <v/>
      </c>
      <c r="N225" s="89" t="str">
        <f>IF(StuData!$F225="","",IF(AND(StuData!$C225&gt;8,StuData!$H225="F"),5,IF(StuData!$C225&lt;9,"",10)))</f>
        <v/>
      </c>
      <c r="O225" s="89" t="str">
        <f>IF(StuData!$F225="","",IF(StuData!$C225&gt;8,5,""))</f>
        <v/>
      </c>
      <c r="P225" s="89" t="str">
        <f>IF(StuData!$C225=9,'School Fees'!$K$6,IF(StuData!$C225=10,'School Fees'!$K$7,IF(StuData!$C225=11,'School Fees'!$K$8,IF(StuData!$C225=12,'School Fees'!$K$9,""))))</f>
        <v/>
      </c>
      <c r="Q225" s="89"/>
      <c r="R225" s="89"/>
      <c r="S225" s="89" t="str">
        <f>IF(SUM(StuData!$K225:$R225)=0,"",SUM(StuData!$K225:$R225))</f>
        <v/>
      </c>
      <c r="T225" s="92"/>
      <c r="U225" s="89"/>
      <c r="V225" s="23"/>
      <c r="W225" s="23"/>
    </row>
    <row r="226" ht="15.75" customHeight="1">
      <c r="A226" s="23"/>
      <c r="B226" s="89" t="str">
        <f t="shared" si="1"/>
        <v/>
      </c>
      <c r="C226" s="89" t="str">
        <f>IF('Student Record'!A224="","",'Student Record'!A224)</f>
        <v/>
      </c>
      <c r="D226" s="89" t="str">
        <f>IF('Student Record'!B224="","",'Student Record'!B224)</f>
        <v/>
      </c>
      <c r="E226" s="89" t="str">
        <f>IF('Student Record'!C224="","",'Student Record'!C224)</f>
        <v/>
      </c>
      <c r="F226" s="90" t="str">
        <f>IF('Student Record'!E224="","",'Student Record'!E224)</f>
        <v/>
      </c>
      <c r="G226" s="90" t="str">
        <f>IF('Student Record'!G224="","",'Student Record'!G224)</f>
        <v/>
      </c>
      <c r="H226" s="89" t="str">
        <f>IF('Student Record'!I224="","",'Student Record'!I224)</f>
        <v/>
      </c>
      <c r="I226" s="91" t="str">
        <f>IF('Student Record'!J224="","",'Student Record'!J224)</f>
        <v/>
      </c>
      <c r="J226" s="89" t="str">
        <f>IF('Student Record'!O224="","",'Student Record'!O224)</f>
        <v/>
      </c>
      <c r="K226" s="89" t="str">
        <f>IF(StuData!$F226="","",IF(AND(StuData!$C226&gt;8,StuData!$C226&lt;11,StuData!$J226="GEN"),200,IF(AND(StuData!$C226&gt;=11,StuData!$J226="GEN"),300,IF(AND(StuData!$C226&gt;8,StuData!$C226&lt;11,StuData!$J226&lt;&gt;"GEN"),100,IF(AND(StuData!$C226&gt;=11,StuData!$J226&lt;&gt;"GEN"),150,"")))))</f>
        <v/>
      </c>
      <c r="L226" s="89" t="str">
        <f>IF(StuData!$F226="","",IF(AND(StuData!$C226&gt;8,StuData!$C226&lt;11),50,""))</f>
        <v/>
      </c>
      <c r="M226" s="89" t="str">
        <f>IF(StuData!$F226="","",IF(AND(StuData!$C226&gt;=11,'School Fees'!$L$3="Yes"),100,""))</f>
        <v/>
      </c>
      <c r="N226" s="89" t="str">
        <f>IF(StuData!$F226="","",IF(AND(StuData!$C226&gt;8,StuData!$H226="F"),5,IF(StuData!$C226&lt;9,"",10)))</f>
        <v/>
      </c>
      <c r="O226" s="89" t="str">
        <f>IF(StuData!$F226="","",IF(StuData!$C226&gt;8,5,""))</f>
        <v/>
      </c>
      <c r="P226" s="89" t="str">
        <f>IF(StuData!$C226=9,'School Fees'!$K$6,IF(StuData!$C226=10,'School Fees'!$K$7,IF(StuData!$C226=11,'School Fees'!$K$8,IF(StuData!$C226=12,'School Fees'!$K$9,""))))</f>
        <v/>
      </c>
      <c r="Q226" s="89"/>
      <c r="R226" s="89"/>
      <c r="S226" s="89" t="str">
        <f>IF(SUM(StuData!$K226:$R226)=0,"",SUM(StuData!$K226:$R226))</f>
        <v/>
      </c>
      <c r="T226" s="92"/>
      <c r="U226" s="89"/>
      <c r="V226" s="23"/>
      <c r="W226" s="23"/>
    </row>
    <row r="227" ht="15.75" customHeight="1">
      <c r="A227" s="23"/>
      <c r="B227" s="89" t="str">
        <f t="shared" si="1"/>
        <v/>
      </c>
      <c r="C227" s="89" t="str">
        <f>IF('Student Record'!A225="","",'Student Record'!A225)</f>
        <v/>
      </c>
      <c r="D227" s="89" t="str">
        <f>IF('Student Record'!B225="","",'Student Record'!B225)</f>
        <v/>
      </c>
      <c r="E227" s="89" t="str">
        <f>IF('Student Record'!C225="","",'Student Record'!C225)</f>
        <v/>
      </c>
      <c r="F227" s="90" t="str">
        <f>IF('Student Record'!E225="","",'Student Record'!E225)</f>
        <v/>
      </c>
      <c r="G227" s="90" t="str">
        <f>IF('Student Record'!G225="","",'Student Record'!G225)</f>
        <v/>
      </c>
      <c r="H227" s="89" t="str">
        <f>IF('Student Record'!I225="","",'Student Record'!I225)</f>
        <v/>
      </c>
      <c r="I227" s="91" t="str">
        <f>IF('Student Record'!J225="","",'Student Record'!J225)</f>
        <v/>
      </c>
      <c r="J227" s="89" t="str">
        <f>IF('Student Record'!O225="","",'Student Record'!O225)</f>
        <v/>
      </c>
      <c r="K227" s="89" t="str">
        <f>IF(StuData!$F227="","",IF(AND(StuData!$C227&gt;8,StuData!$C227&lt;11,StuData!$J227="GEN"),200,IF(AND(StuData!$C227&gt;=11,StuData!$J227="GEN"),300,IF(AND(StuData!$C227&gt;8,StuData!$C227&lt;11,StuData!$J227&lt;&gt;"GEN"),100,IF(AND(StuData!$C227&gt;=11,StuData!$J227&lt;&gt;"GEN"),150,"")))))</f>
        <v/>
      </c>
      <c r="L227" s="89" t="str">
        <f>IF(StuData!$F227="","",IF(AND(StuData!$C227&gt;8,StuData!$C227&lt;11),50,""))</f>
        <v/>
      </c>
      <c r="M227" s="89" t="str">
        <f>IF(StuData!$F227="","",IF(AND(StuData!$C227&gt;=11,'School Fees'!$L$3="Yes"),100,""))</f>
        <v/>
      </c>
      <c r="N227" s="89" t="str">
        <f>IF(StuData!$F227="","",IF(AND(StuData!$C227&gt;8,StuData!$H227="F"),5,IF(StuData!$C227&lt;9,"",10)))</f>
        <v/>
      </c>
      <c r="O227" s="89" t="str">
        <f>IF(StuData!$F227="","",IF(StuData!$C227&gt;8,5,""))</f>
        <v/>
      </c>
      <c r="P227" s="89" t="str">
        <f>IF(StuData!$C227=9,'School Fees'!$K$6,IF(StuData!$C227=10,'School Fees'!$K$7,IF(StuData!$C227=11,'School Fees'!$K$8,IF(StuData!$C227=12,'School Fees'!$K$9,""))))</f>
        <v/>
      </c>
      <c r="Q227" s="89"/>
      <c r="R227" s="89"/>
      <c r="S227" s="89" t="str">
        <f>IF(SUM(StuData!$K227:$R227)=0,"",SUM(StuData!$K227:$R227))</f>
        <v/>
      </c>
      <c r="T227" s="92"/>
      <c r="U227" s="89"/>
      <c r="V227" s="23"/>
      <c r="W227" s="23"/>
    </row>
    <row r="228" ht="15.75" customHeight="1">
      <c r="A228" s="23"/>
      <c r="B228" s="89" t="str">
        <f t="shared" si="1"/>
        <v/>
      </c>
      <c r="C228" s="89" t="str">
        <f>IF('Student Record'!A226="","",'Student Record'!A226)</f>
        <v/>
      </c>
      <c r="D228" s="89" t="str">
        <f>IF('Student Record'!B226="","",'Student Record'!B226)</f>
        <v/>
      </c>
      <c r="E228" s="89" t="str">
        <f>IF('Student Record'!C226="","",'Student Record'!C226)</f>
        <v/>
      </c>
      <c r="F228" s="90" t="str">
        <f>IF('Student Record'!E226="","",'Student Record'!E226)</f>
        <v/>
      </c>
      <c r="G228" s="90" t="str">
        <f>IF('Student Record'!G226="","",'Student Record'!G226)</f>
        <v/>
      </c>
      <c r="H228" s="89" t="str">
        <f>IF('Student Record'!I226="","",'Student Record'!I226)</f>
        <v/>
      </c>
      <c r="I228" s="91" t="str">
        <f>IF('Student Record'!J226="","",'Student Record'!J226)</f>
        <v/>
      </c>
      <c r="J228" s="89" t="str">
        <f>IF('Student Record'!O226="","",'Student Record'!O226)</f>
        <v/>
      </c>
      <c r="K228" s="89" t="str">
        <f>IF(StuData!$F228="","",IF(AND(StuData!$C228&gt;8,StuData!$C228&lt;11,StuData!$J228="GEN"),200,IF(AND(StuData!$C228&gt;=11,StuData!$J228="GEN"),300,IF(AND(StuData!$C228&gt;8,StuData!$C228&lt;11,StuData!$J228&lt;&gt;"GEN"),100,IF(AND(StuData!$C228&gt;=11,StuData!$J228&lt;&gt;"GEN"),150,"")))))</f>
        <v/>
      </c>
      <c r="L228" s="89" t="str">
        <f>IF(StuData!$F228="","",IF(AND(StuData!$C228&gt;8,StuData!$C228&lt;11),50,""))</f>
        <v/>
      </c>
      <c r="M228" s="89" t="str">
        <f>IF(StuData!$F228="","",IF(AND(StuData!$C228&gt;=11,'School Fees'!$L$3="Yes"),100,""))</f>
        <v/>
      </c>
      <c r="N228" s="89" t="str">
        <f>IF(StuData!$F228="","",IF(AND(StuData!$C228&gt;8,StuData!$H228="F"),5,IF(StuData!$C228&lt;9,"",10)))</f>
        <v/>
      </c>
      <c r="O228" s="89" t="str">
        <f>IF(StuData!$F228="","",IF(StuData!$C228&gt;8,5,""))</f>
        <v/>
      </c>
      <c r="P228" s="89" t="str">
        <f>IF(StuData!$C228=9,'School Fees'!$K$6,IF(StuData!$C228=10,'School Fees'!$K$7,IF(StuData!$C228=11,'School Fees'!$K$8,IF(StuData!$C228=12,'School Fees'!$K$9,""))))</f>
        <v/>
      </c>
      <c r="Q228" s="89"/>
      <c r="R228" s="89"/>
      <c r="S228" s="89" t="str">
        <f>IF(SUM(StuData!$K228:$R228)=0,"",SUM(StuData!$K228:$R228))</f>
        <v/>
      </c>
      <c r="T228" s="92"/>
      <c r="U228" s="89"/>
      <c r="V228" s="23"/>
      <c r="W228" s="23"/>
    </row>
    <row r="229" ht="15.75" customHeight="1">
      <c r="A229" s="23"/>
      <c r="B229" s="89" t="str">
        <f t="shared" si="1"/>
        <v/>
      </c>
      <c r="C229" s="89" t="str">
        <f>IF('Student Record'!A227="","",'Student Record'!A227)</f>
        <v/>
      </c>
      <c r="D229" s="89" t="str">
        <f>IF('Student Record'!B227="","",'Student Record'!B227)</f>
        <v/>
      </c>
      <c r="E229" s="89" t="str">
        <f>IF('Student Record'!C227="","",'Student Record'!C227)</f>
        <v/>
      </c>
      <c r="F229" s="90" t="str">
        <f>IF('Student Record'!E227="","",'Student Record'!E227)</f>
        <v/>
      </c>
      <c r="G229" s="90" t="str">
        <f>IF('Student Record'!G227="","",'Student Record'!G227)</f>
        <v/>
      </c>
      <c r="H229" s="89" t="str">
        <f>IF('Student Record'!I227="","",'Student Record'!I227)</f>
        <v/>
      </c>
      <c r="I229" s="91" t="str">
        <f>IF('Student Record'!J227="","",'Student Record'!J227)</f>
        <v/>
      </c>
      <c r="J229" s="89" t="str">
        <f>IF('Student Record'!O227="","",'Student Record'!O227)</f>
        <v/>
      </c>
      <c r="K229" s="89" t="str">
        <f>IF(StuData!$F229="","",IF(AND(StuData!$C229&gt;8,StuData!$C229&lt;11,StuData!$J229="GEN"),200,IF(AND(StuData!$C229&gt;=11,StuData!$J229="GEN"),300,IF(AND(StuData!$C229&gt;8,StuData!$C229&lt;11,StuData!$J229&lt;&gt;"GEN"),100,IF(AND(StuData!$C229&gt;=11,StuData!$J229&lt;&gt;"GEN"),150,"")))))</f>
        <v/>
      </c>
      <c r="L229" s="89" t="str">
        <f>IF(StuData!$F229="","",IF(AND(StuData!$C229&gt;8,StuData!$C229&lt;11),50,""))</f>
        <v/>
      </c>
      <c r="M229" s="89" t="str">
        <f>IF(StuData!$F229="","",IF(AND(StuData!$C229&gt;=11,'School Fees'!$L$3="Yes"),100,""))</f>
        <v/>
      </c>
      <c r="N229" s="89" t="str">
        <f>IF(StuData!$F229="","",IF(AND(StuData!$C229&gt;8,StuData!$H229="F"),5,IF(StuData!$C229&lt;9,"",10)))</f>
        <v/>
      </c>
      <c r="O229" s="89" t="str">
        <f>IF(StuData!$F229="","",IF(StuData!$C229&gt;8,5,""))</f>
        <v/>
      </c>
      <c r="P229" s="89" t="str">
        <f>IF(StuData!$C229=9,'School Fees'!$K$6,IF(StuData!$C229=10,'School Fees'!$K$7,IF(StuData!$C229=11,'School Fees'!$K$8,IF(StuData!$C229=12,'School Fees'!$K$9,""))))</f>
        <v/>
      </c>
      <c r="Q229" s="89"/>
      <c r="R229" s="89"/>
      <c r="S229" s="89" t="str">
        <f>IF(SUM(StuData!$K229:$R229)=0,"",SUM(StuData!$K229:$R229))</f>
        <v/>
      </c>
      <c r="T229" s="92"/>
      <c r="U229" s="89"/>
      <c r="V229" s="23"/>
      <c r="W229" s="23"/>
    </row>
    <row r="230" ht="15.75" customHeight="1">
      <c r="A230" s="23"/>
      <c r="B230" s="89" t="str">
        <f t="shared" si="1"/>
        <v/>
      </c>
      <c r="C230" s="89" t="str">
        <f>IF('Student Record'!A228="","",'Student Record'!A228)</f>
        <v/>
      </c>
      <c r="D230" s="89" t="str">
        <f>IF('Student Record'!B228="","",'Student Record'!B228)</f>
        <v/>
      </c>
      <c r="E230" s="89" t="str">
        <f>IF('Student Record'!C228="","",'Student Record'!C228)</f>
        <v/>
      </c>
      <c r="F230" s="90" t="str">
        <f>IF('Student Record'!E228="","",'Student Record'!E228)</f>
        <v/>
      </c>
      <c r="G230" s="90" t="str">
        <f>IF('Student Record'!G228="","",'Student Record'!G228)</f>
        <v/>
      </c>
      <c r="H230" s="89" t="str">
        <f>IF('Student Record'!I228="","",'Student Record'!I228)</f>
        <v/>
      </c>
      <c r="I230" s="91" t="str">
        <f>IF('Student Record'!J228="","",'Student Record'!J228)</f>
        <v/>
      </c>
      <c r="J230" s="89" t="str">
        <f>IF('Student Record'!O228="","",'Student Record'!O228)</f>
        <v/>
      </c>
      <c r="K230" s="89" t="str">
        <f>IF(StuData!$F230="","",IF(AND(StuData!$C230&gt;8,StuData!$C230&lt;11,StuData!$J230="GEN"),200,IF(AND(StuData!$C230&gt;=11,StuData!$J230="GEN"),300,IF(AND(StuData!$C230&gt;8,StuData!$C230&lt;11,StuData!$J230&lt;&gt;"GEN"),100,IF(AND(StuData!$C230&gt;=11,StuData!$J230&lt;&gt;"GEN"),150,"")))))</f>
        <v/>
      </c>
      <c r="L230" s="89" t="str">
        <f>IF(StuData!$F230="","",IF(AND(StuData!$C230&gt;8,StuData!$C230&lt;11),50,""))</f>
        <v/>
      </c>
      <c r="M230" s="89" t="str">
        <f>IF(StuData!$F230="","",IF(AND(StuData!$C230&gt;=11,'School Fees'!$L$3="Yes"),100,""))</f>
        <v/>
      </c>
      <c r="N230" s="89" t="str">
        <f>IF(StuData!$F230="","",IF(AND(StuData!$C230&gt;8,StuData!$H230="F"),5,IF(StuData!$C230&lt;9,"",10)))</f>
        <v/>
      </c>
      <c r="O230" s="89" t="str">
        <f>IF(StuData!$F230="","",IF(StuData!$C230&gt;8,5,""))</f>
        <v/>
      </c>
      <c r="P230" s="89" t="str">
        <f>IF(StuData!$C230=9,'School Fees'!$K$6,IF(StuData!$C230=10,'School Fees'!$K$7,IF(StuData!$C230=11,'School Fees'!$K$8,IF(StuData!$C230=12,'School Fees'!$K$9,""))))</f>
        <v/>
      </c>
      <c r="Q230" s="89"/>
      <c r="R230" s="89"/>
      <c r="S230" s="89" t="str">
        <f>IF(SUM(StuData!$K230:$R230)=0,"",SUM(StuData!$K230:$R230))</f>
        <v/>
      </c>
      <c r="T230" s="92"/>
      <c r="U230" s="89"/>
      <c r="V230" s="23"/>
      <c r="W230" s="23"/>
    </row>
    <row r="231" ht="15.75" customHeight="1">
      <c r="A231" s="23"/>
      <c r="B231" s="89" t="str">
        <f t="shared" si="1"/>
        <v/>
      </c>
      <c r="C231" s="89" t="str">
        <f>IF('Student Record'!A229="","",'Student Record'!A229)</f>
        <v/>
      </c>
      <c r="D231" s="89" t="str">
        <f>IF('Student Record'!B229="","",'Student Record'!B229)</f>
        <v/>
      </c>
      <c r="E231" s="89" t="str">
        <f>IF('Student Record'!C229="","",'Student Record'!C229)</f>
        <v/>
      </c>
      <c r="F231" s="90" t="str">
        <f>IF('Student Record'!E229="","",'Student Record'!E229)</f>
        <v/>
      </c>
      <c r="G231" s="90" t="str">
        <f>IF('Student Record'!G229="","",'Student Record'!G229)</f>
        <v/>
      </c>
      <c r="H231" s="89" t="str">
        <f>IF('Student Record'!I229="","",'Student Record'!I229)</f>
        <v/>
      </c>
      <c r="I231" s="91" t="str">
        <f>IF('Student Record'!J229="","",'Student Record'!J229)</f>
        <v/>
      </c>
      <c r="J231" s="89" t="str">
        <f>IF('Student Record'!O229="","",'Student Record'!O229)</f>
        <v/>
      </c>
      <c r="K231" s="89" t="str">
        <f>IF(StuData!$F231="","",IF(AND(StuData!$C231&gt;8,StuData!$C231&lt;11,StuData!$J231="GEN"),200,IF(AND(StuData!$C231&gt;=11,StuData!$J231="GEN"),300,IF(AND(StuData!$C231&gt;8,StuData!$C231&lt;11,StuData!$J231&lt;&gt;"GEN"),100,IF(AND(StuData!$C231&gt;=11,StuData!$J231&lt;&gt;"GEN"),150,"")))))</f>
        <v/>
      </c>
      <c r="L231" s="89" t="str">
        <f>IF(StuData!$F231="","",IF(AND(StuData!$C231&gt;8,StuData!$C231&lt;11),50,""))</f>
        <v/>
      </c>
      <c r="M231" s="89" t="str">
        <f>IF(StuData!$F231="","",IF(AND(StuData!$C231&gt;=11,'School Fees'!$L$3="Yes"),100,""))</f>
        <v/>
      </c>
      <c r="N231" s="89" t="str">
        <f>IF(StuData!$F231="","",IF(AND(StuData!$C231&gt;8,StuData!$H231="F"),5,IF(StuData!$C231&lt;9,"",10)))</f>
        <v/>
      </c>
      <c r="O231" s="89" t="str">
        <f>IF(StuData!$F231="","",IF(StuData!$C231&gt;8,5,""))</f>
        <v/>
      </c>
      <c r="P231" s="89" t="str">
        <f>IF(StuData!$C231=9,'School Fees'!$K$6,IF(StuData!$C231=10,'School Fees'!$K$7,IF(StuData!$C231=11,'School Fees'!$K$8,IF(StuData!$C231=12,'School Fees'!$K$9,""))))</f>
        <v/>
      </c>
      <c r="Q231" s="89"/>
      <c r="R231" s="89"/>
      <c r="S231" s="89" t="str">
        <f>IF(SUM(StuData!$K231:$R231)=0,"",SUM(StuData!$K231:$R231))</f>
        <v/>
      </c>
      <c r="T231" s="92"/>
      <c r="U231" s="89"/>
      <c r="V231" s="23"/>
      <c r="W231" s="23"/>
    </row>
    <row r="232" ht="15.75" customHeight="1">
      <c r="A232" s="23"/>
      <c r="B232" s="89" t="str">
        <f t="shared" si="1"/>
        <v/>
      </c>
      <c r="C232" s="89" t="str">
        <f>IF('Student Record'!A230="","",'Student Record'!A230)</f>
        <v/>
      </c>
      <c r="D232" s="89" t="str">
        <f>IF('Student Record'!B230="","",'Student Record'!B230)</f>
        <v/>
      </c>
      <c r="E232" s="89" t="str">
        <f>IF('Student Record'!C230="","",'Student Record'!C230)</f>
        <v/>
      </c>
      <c r="F232" s="90" t="str">
        <f>IF('Student Record'!E230="","",'Student Record'!E230)</f>
        <v/>
      </c>
      <c r="G232" s="90" t="str">
        <f>IF('Student Record'!G230="","",'Student Record'!G230)</f>
        <v/>
      </c>
      <c r="H232" s="89" t="str">
        <f>IF('Student Record'!I230="","",'Student Record'!I230)</f>
        <v/>
      </c>
      <c r="I232" s="91" t="str">
        <f>IF('Student Record'!J230="","",'Student Record'!J230)</f>
        <v/>
      </c>
      <c r="J232" s="89" t="str">
        <f>IF('Student Record'!O230="","",'Student Record'!O230)</f>
        <v/>
      </c>
      <c r="K232" s="89" t="str">
        <f>IF(StuData!$F232="","",IF(AND(StuData!$C232&gt;8,StuData!$C232&lt;11,StuData!$J232="GEN"),200,IF(AND(StuData!$C232&gt;=11,StuData!$J232="GEN"),300,IF(AND(StuData!$C232&gt;8,StuData!$C232&lt;11,StuData!$J232&lt;&gt;"GEN"),100,IF(AND(StuData!$C232&gt;=11,StuData!$J232&lt;&gt;"GEN"),150,"")))))</f>
        <v/>
      </c>
      <c r="L232" s="89" t="str">
        <f>IF(StuData!$F232="","",IF(AND(StuData!$C232&gt;8,StuData!$C232&lt;11),50,""))</f>
        <v/>
      </c>
      <c r="M232" s="89" t="str">
        <f>IF(StuData!$F232="","",IF(AND(StuData!$C232&gt;=11,'School Fees'!$L$3="Yes"),100,""))</f>
        <v/>
      </c>
      <c r="N232" s="89" t="str">
        <f>IF(StuData!$F232="","",IF(AND(StuData!$C232&gt;8,StuData!$H232="F"),5,IF(StuData!$C232&lt;9,"",10)))</f>
        <v/>
      </c>
      <c r="O232" s="89" t="str">
        <f>IF(StuData!$F232="","",IF(StuData!$C232&gt;8,5,""))</f>
        <v/>
      </c>
      <c r="P232" s="89" t="str">
        <f>IF(StuData!$C232=9,'School Fees'!$K$6,IF(StuData!$C232=10,'School Fees'!$K$7,IF(StuData!$C232=11,'School Fees'!$K$8,IF(StuData!$C232=12,'School Fees'!$K$9,""))))</f>
        <v/>
      </c>
      <c r="Q232" s="89"/>
      <c r="R232" s="89"/>
      <c r="S232" s="89" t="str">
        <f>IF(SUM(StuData!$K232:$R232)=0,"",SUM(StuData!$K232:$R232))</f>
        <v/>
      </c>
      <c r="T232" s="92"/>
      <c r="U232" s="89"/>
      <c r="V232" s="23"/>
      <c r="W232" s="23"/>
    </row>
    <row r="233" ht="15.75" customHeight="1">
      <c r="A233" s="23"/>
      <c r="B233" s="89" t="str">
        <f t="shared" si="1"/>
        <v/>
      </c>
      <c r="C233" s="89" t="str">
        <f>IF('Student Record'!A231="","",'Student Record'!A231)</f>
        <v/>
      </c>
      <c r="D233" s="89" t="str">
        <f>IF('Student Record'!B231="","",'Student Record'!B231)</f>
        <v/>
      </c>
      <c r="E233" s="89" t="str">
        <f>IF('Student Record'!C231="","",'Student Record'!C231)</f>
        <v/>
      </c>
      <c r="F233" s="90" t="str">
        <f>IF('Student Record'!E231="","",'Student Record'!E231)</f>
        <v/>
      </c>
      <c r="G233" s="90" t="str">
        <f>IF('Student Record'!G231="","",'Student Record'!G231)</f>
        <v/>
      </c>
      <c r="H233" s="89" t="str">
        <f>IF('Student Record'!I231="","",'Student Record'!I231)</f>
        <v/>
      </c>
      <c r="I233" s="91" t="str">
        <f>IF('Student Record'!J231="","",'Student Record'!J231)</f>
        <v/>
      </c>
      <c r="J233" s="89" t="str">
        <f>IF('Student Record'!O231="","",'Student Record'!O231)</f>
        <v/>
      </c>
      <c r="K233" s="89" t="str">
        <f>IF(StuData!$F233="","",IF(AND(StuData!$C233&gt;8,StuData!$C233&lt;11,StuData!$J233="GEN"),200,IF(AND(StuData!$C233&gt;=11,StuData!$J233="GEN"),300,IF(AND(StuData!$C233&gt;8,StuData!$C233&lt;11,StuData!$J233&lt;&gt;"GEN"),100,IF(AND(StuData!$C233&gt;=11,StuData!$J233&lt;&gt;"GEN"),150,"")))))</f>
        <v/>
      </c>
      <c r="L233" s="89" t="str">
        <f>IF(StuData!$F233="","",IF(AND(StuData!$C233&gt;8,StuData!$C233&lt;11),50,""))</f>
        <v/>
      </c>
      <c r="M233" s="89" t="str">
        <f>IF(StuData!$F233="","",IF(AND(StuData!$C233&gt;=11,'School Fees'!$L$3="Yes"),100,""))</f>
        <v/>
      </c>
      <c r="N233" s="89" t="str">
        <f>IF(StuData!$F233="","",IF(AND(StuData!$C233&gt;8,StuData!$H233="F"),5,IF(StuData!$C233&lt;9,"",10)))</f>
        <v/>
      </c>
      <c r="O233" s="89" t="str">
        <f>IF(StuData!$F233="","",IF(StuData!$C233&gt;8,5,""))</f>
        <v/>
      </c>
      <c r="P233" s="89" t="str">
        <f>IF(StuData!$C233=9,'School Fees'!$K$6,IF(StuData!$C233=10,'School Fees'!$K$7,IF(StuData!$C233=11,'School Fees'!$K$8,IF(StuData!$C233=12,'School Fees'!$K$9,""))))</f>
        <v/>
      </c>
      <c r="Q233" s="89"/>
      <c r="R233" s="89"/>
      <c r="S233" s="89" t="str">
        <f>IF(SUM(StuData!$K233:$R233)=0,"",SUM(StuData!$K233:$R233))</f>
        <v/>
      </c>
      <c r="T233" s="92"/>
      <c r="U233" s="89"/>
      <c r="V233" s="23"/>
      <c r="W233" s="23"/>
    </row>
    <row r="234" ht="15.75" customHeight="1">
      <c r="A234" s="23"/>
      <c r="B234" s="89" t="str">
        <f t="shared" si="1"/>
        <v/>
      </c>
      <c r="C234" s="89" t="str">
        <f>IF('Student Record'!A232="","",'Student Record'!A232)</f>
        <v/>
      </c>
      <c r="D234" s="89" t="str">
        <f>IF('Student Record'!B232="","",'Student Record'!B232)</f>
        <v/>
      </c>
      <c r="E234" s="89" t="str">
        <f>IF('Student Record'!C232="","",'Student Record'!C232)</f>
        <v/>
      </c>
      <c r="F234" s="90" t="str">
        <f>IF('Student Record'!E232="","",'Student Record'!E232)</f>
        <v/>
      </c>
      <c r="G234" s="90" t="str">
        <f>IF('Student Record'!G232="","",'Student Record'!G232)</f>
        <v/>
      </c>
      <c r="H234" s="89" t="str">
        <f>IF('Student Record'!I232="","",'Student Record'!I232)</f>
        <v/>
      </c>
      <c r="I234" s="91" t="str">
        <f>IF('Student Record'!J232="","",'Student Record'!J232)</f>
        <v/>
      </c>
      <c r="J234" s="89" t="str">
        <f>IF('Student Record'!O232="","",'Student Record'!O232)</f>
        <v/>
      </c>
      <c r="K234" s="89" t="str">
        <f>IF(StuData!$F234="","",IF(AND(StuData!$C234&gt;8,StuData!$C234&lt;11,StuData!$J234="GEN"),200,IF(AND(StuData!$C234&gt;=11,StuData!$J234="GEN"),300,IF(AND(StuData!$C234&gt;8,StuData!$C234&lt;11,StuData!$J234&lt;&gt;"GEN"),100,IF(AND(StuData!$C234&gt;=11,StuData!$J234&lt;&gt;"GEN"),150,"")))))</f>
        <v/>
      </c>
      <c r="L234" s="89" t="str">
        <f>IF(StuData!$F234="","",IF(AND(StuData!$C234&gt;8,StuData!$C234&lt;11),50,""))</f>
        <v/>
      </c>
      <c r="M234" s="89" t="str">
        <f>IF(StuData!$F234="","",IF(AND(StuData!$C234&gt;=11,'School Fees'!$L$3="Yes"),100,""))</f>
        <v/>
      </c>
      <c r="N234" s="89" t="str">
        <f>IF(StuData!$F234="","",IF(AND(StuData!$C234&gt;8,StuData!$H234="F"),5,IF(StuData!$C234&lt;9,"",10)))</f>
        <v/>
      </c>
      <c r="O234" s="89" t="str">
        <f>IF(StuData!$F234="","",IF(StuData!$C234&gt;8,5,""))</f>
        <v/>
      </c>
      <c r="P234" s="89" t="str">
        <f>IF(StuData!$C234=9,'School Fees'!$K$6,IF(StuData!$C234=10,'School Fees'!$K$7,IF(StuData!$C234=11,'School Fees'!$K$8,IF(StuData!$C234=12,'School Fees'!$K$9,""))))</f>
        <v/>
      </c>
      <c r="Q234" s="89"/>
      <c r="R234" s="89"/>
      <c r="S234" s="89" t="str">
        <f>IF(SUM(StuData!$K234:$R234)=0,"",SUM(StuData!$K234:$R234))</f>
        <v/>
      </c>
      <c r="T234" s="92"/>
      <c r="U234" s="89"/>
      <c r="V234" s="23"/>
      <c r="W234" s="23"/>
    </row>
    <row r="235" ht="15.75" customHeight="1">
      <c r="A235" s="23"/>
      <c r="B235" s="89" t="str">
        <f t="shared" si="1"/>
        <v/>
      </c>
      <c r="C235" s="89" t="str">
        <f>IF('Student Record'!A233="","",'Student Record'!A233)</f>
        <v/>
      </c>
      <c r="D235" s="89" t="str">
        <f>IF('Student Record'!B233="","",'Student Record'!B233)</f>
        <v/>
      </c>
      <c r="E235" s="89" t="str">
        <f>IF('Student Record'!C233="","",'Student Record'!C233)</f>
        <v/>
      </c>
      <c r="F235" s="90" t="str">
        <f>IF('Student Record'!E233="","",'Student Record'!E233)</f>
        <v/>
      </c>
      <c r="G235" s="90" t="str">
        <f>IF('Student Record'!G233="","",'Student Record'!G233)</f>
        <v/>
      </c>
      <c r="H235" s="89" t="str">
        <f>IF('Student Record'!I233="","",'Student Record'!I233)</f>
        <v/>
      </c>
      <c r="I235" s="91" t="str">
        <f>IF('Student Record'!J233="","",'Student Record'!J233)</f>
        <v/>
      </c>
      <c r="J235" s="89" t="str">
        <f>IF('Student Record'!O233="","",'Student Record'!O233)</f>
        <v/>
      </c>
      <c r="K235" s="89" t="str">
        <f>IF(StuData!$F235="","",IF(AND(StuData!$C235&gt;8,StuData!$C235&lt;11,StuData!$J235="GEN"),200,IF(AND(StuData!$C235&gt;=11,StuData!$J235="GEN"),300,IF(AND(StuData!$C235&gt;8,StuData!$C235&lt;11,StuData!$J235&lt;&gt;"GEN"),100,IF(AND(StuData!$C235&gt;=11,StuData!$J235&lt;&gt;"GEN"),150,"")))))</f>
        <v/>
      </c>
      <c r="L235" s="89" t="str">
        <f>IF(StuData!$F235="","",IF(AND(StuData!$C235&gt;8,StuData!$C235&lt;11),50,""))</f>
        <v/>
      </c>
      <c r="M235" s="89" t="str">
        <f>IF(StuData!$F235="","",IF(AND(StuData!$C235&gt;=11,'School Fees'!$L$3="Yes"),100,""))</f>
        <v/>
      </c>
      <c r="N235" s="89" t="str">
        <f>IF(StuData!$F235="","",IF(AND(StuData!$C235&gt;8,StuData!$H235="F"),5,IF(StuData!$C235&lt;9,"",10)))</f>
        <v/>
      </c>
      <c r="O235" s="89" t="str">
        <f>IF(StuData!$F235="","",IF(StuData!$C235&gt;8,5,""))</f>
        <v/>
      </c>
      <c r="P235" s="89" t="str">
        <f>IF(StuData!$C235=9,'School Fees'!$K$6,IF(StuData!$C235=10,'School Fees'!$K$7,IF(StuData!$C235=11,'School Fees'!$K$8,IF(StuData!$C235=12,'School Fees'!$K$9,""))))</f>
        <v/>
      </c>
      <c r="Q235" s="89"/>
      <c r="R235" s="89"/>
      <c r="S235" s="89" t="str">
        <f>IF(SUM(StuData!$K235:$R235)=0,"",SUM(StuData!$K235:$R235))</f>
        <v/>
      </c>
      <c r="T235" s="92"/>
      <c r="U235" s="89"/>
      <c r="V235" s="23"/>
      <c r="W235" s="23"/>
    </row>
    <row r="236" ht="15.75" customHeight="1">
      <c r="A236" s="23"/>
      <c r="B236" s="89" t="str">
        <f t="shared" si="1"/>
        <v/>
      </c>
      <c r="C236" s="89" t="str">
        <f>IF('Student Record'!A234="","",'Student Record'!A234)</f>
        <v/>
      </c>
      <c r="D236" s="89" t="str">
        <f>IF('Student Record'!B234="","",'Student Record'!B234)</f>
        <v/>
      </c>
      <c r="E236" s="89" t="str">
        <f>IF('Student Record'!C234="","",'Student Record'!C234)</f>
        <v/>
      </c>
      <c r="F236" s="90" t="str">
        <f>IF('Student Record'!E234="","",'Student Record'!E234)</f>
        <v/>
      </c>
      <c r="G236" s="90" t="str">
        <f>IF('Student Record'!G234="","",'Student Record'!G234)</f>
        <v/>
      </c>
      <c r="H236" s="89" t="str">
        <f>IF('Student Record'!I234="","",'Student Record'!I234)</f>
        <v/>
      </c>
      <c r="I236" s="91" t="str">
        <f>IF('Student Record'!J234="","",'Student Record'!J234)</f>
        <v/>
      </c>
      <c r="J236" s="89" t="str">
        <f>IF('Student Record'!O234="","",'Student Record'!O234)</f>
        <v/>
      </c>
      <c r="K236" s="89" t="str">
        <f>IF(StuData!$F236="","",IF(AND(StuData!$C236&gt;8,StuData!$C236&lt;11,StuData!$J236="GEN"),200,IF(AND(StuData!$C236&gt;=11,StuData!$J236="GEN"),300,IF(AND(StuData!$C236&gt;8,StuData!$C236&lt;11,StuData!$J236&lt;&gt;"GEN"),100,IF(AND(StuData!$C236&gt;=11,StuData!$J236&lt;&gt;"GEN"),150,"")))))</f>
        <v/>
      </c>
      <c r="L236" s="89" t="str">
        <f>IF(StuData!$F236="","",IF(AND(StuData!$C236&gt;8,StuData!$C236&lt;11),50,""))</f>
        <v/>
      </c>
      <c r="M236" s="89" t="str">
        <f>IF(StuData!$F236="","",IF(AND(StuData!$C236&gt;=11,'School Fees'!$L$3="Yes"),100,""))</f>
        <v/>
      </c>
      <c r="N236" s="89" t="str">
        <f>IF(StuData!$F236="","",IF(AND(StuData!$C236&gt;8,StuData!$H236="F"),5,IF(StuData!$C236&lt;9,"",10)))</f>
        <v/>
      </c>
      <c r="O236" s="89" t="str">
        <f>IF(StuData!$F236="","",IF(StuData!$C236&gt;8,5,""))</f>
        <v/>
      </c>
      <c r="P236" s="89" t="str">
        <f>IF(StuData!$C236=9,'School Fees'!$K$6,IF(StuData!$C236=10,'School Fees'!$K$7,IF(StuData!$C236=11,'School Fees'!$K$8,IF(StuData!$C236=12,'School Fees'!$K$9,""))))</f>
        <v/>
      </c>
      <c r="Q236" s="89"/>
      <c r="R236" s="89"/>
      <c r="S236" s="89" t="str">
        <f>IF(SUM(StuData!$K236:$R236)=0,"",SUM(StuData!$K236:$R236))</f>
        <v/>
      </c>
      <c r="T236" s="92"/>
      <c r="U236" s="89"/>
      <c r="V236" s="23"/>
      <c r="W236" s="23"/>
    </row>
    <row r="237" ht="15.75" customHeight="1">
      <c r="A237" s="23"/>
      <c r="B237" s="89" t="str">
        <f t="shared" si="1"/>
        <v/>
      </c>
      <c r="C237" s="89" t="str">
        <f>IF('Student Record'!A235="","",'Student Record'!A235)</f>
        <v/>
      </c>
      <c r="D237" s="89" t="str">
        <f>IF('Student Record'!B235="","",'Student Record'!B235)</f>
        <v/>
      </c>
      <c r="E237" s="89" t="str">
        <f>IF('Student Record'!C235="","",'Student Record'!C235)</f>
        <v/>
      </c>
      <c r="F237" s="90" t="str">
        <f>IF('Student Record'!E235="","",'Student Record'!E235)</f>
        <v/>
      </c>
      <c r="G237" s="90" t="str">
        <f>IF('Student Record'!G235="","",'Student Record'!G235)</f>
        <v/>
      </c>
      <c r="H237" s="89" t="str">
        <f>IF('Student Record'!I235="","",'Student Record'!I235)</f>
        <v/>
      </c>
      <c r="I237" s="91" t="str">
        <f>IF('Student Record'!J235="","",'Student Record'!J235)</f>
        <v/>
      </c>
      <c r="J237" s="89" t="str">
        <f>IF('Student Record'!O235="","",'Student Record'!O235)</f>
        <v/>
      </c>
      <c r="K237" s="89" t="str">
        <f>IF(StuData!$F237="","",IF(AND(StuData!$C237&gt;8,StuData!$C237&lt;11,StuData!$J237="GEN"),200,IF(AND(StuData!$C237&gt;=11,StuData!$J237="GEN"),300,IF(AND(StuData!$C237&gt;8,StuData!$C237&lt;11,StuData!$J237&lt;&gt;"GEN"),100,IF(AND(StuData!$C237&gt;=11,StuData!$J237&lt;&gt;"GEN"),150,"")))))</f>
        <v/>
      </c>
      <c r="L237" s="89" t="str">
        <f>IF(StuData!$F237="","",IF(AND(StuData!$C237&gt;8,StuData!$C237&lt;11),50,""))</f>
        <v/>
      </c>
      <c r="M237" s="89" t="str">
        <f>IF(StuData!$F237="","",IF(AND(StuData!$C237&gt;=11,'School Fees'!$L$3="Yes"),100,""))</f>
        <v/>
      </c>
      <c r="N237" s="89" t="str">
        <f>IF(StuData!$F237="","",IF(AND(StuData!$C237&gt;8,StuData!$H237="F"),5,IF(StuData!$C237&lt;9,"",10)))</f>
        <v/>
      </c>
      <c r="O237" s="89" t="str">
        <f>IF(StuData!$F237="","",IF(StuData!$C237&gt;8,5,""))</f>
        <v/>
      </c>
      <c r="P237" s="89" t="str">
        <f>IF(StuData!$C237=9,'School Fees'!$K$6,IF(StuData!$C237=10,'School Fees'!$K$7,IF(StuData!$C237=11,'School Fees'!$K$8,IF(StuData!$C237=12,'School Fees'!$K$9,""))))</f>
        <v/>
      </c>
      <c r="Q237" s="89"/>
      <c r="R237" s="89"/>
      <c r="S237" s="89" t="str">
        <f>IF(SUM(StuData!$K237:$R237)=0,"",SUM(StuData!$K237:$R237))</f>
        <v/>
      </c>
      <c r="T237" s="92"/>
      <c r="U237" s="89"/>
      <c r="V237" s="23"/>
      <c r="W237" s="23"/>
    </row>
    <row r="238" ht="15.75" customHeight="1">
      <c r="A238" s="23"/>
      <c r="B238" s="89" t="str">
        <f t="shared" si="1"/>
        <v/>
      </c>
      <c r="C238" s="89" t="str">
        <f>IF('Student Record'!A236="","",'Student Record'!A236)</f>
        <v/>
      </c>
      <c r="D238" s="89" t="str">
        <f>IF('Student Record'!B236="","",'Student Record'!B236)</f>
        <v/>
      </c>
      <c r="E238" s="89" t="str">
        <f>IF('Student Record'!C236="","",'Student Record'!C236)</f>
        <v/>
      </c>
      <c r="F238" s="90" t="str">
        <f>IF('Student Record'!E236="","",'Student Record'!E236)</f>
        <v/>
      </c>
      <c r="G238" s="90" t="str">
        <f>IF('Student Record'!G236="","",'Student Record'!G236)</f>
        <v/>
      </c>
      <c r="H238" s="89" t="str">
        <f>IF('Student Record'!I236="","",'Student Record'!I236)</f>
        <v/>
      </c>
      <c r="I238" s="91" t="str">
        <f>IF('Student Record'!J236="","",'Student Record'!J236)</f>
        <v/>
      </c>
      <c r="J238" s="89" t="str">
        <f>IF('Student Record'!O236="","",'Student Record'!O236)</f>
        <v/>
      </c>
      <c r="K238" s="89" t="str">
        <f>IF(StuData!$F238="","",IF(AND(StuData!$C238&gt;8,StuData!$C238&lt;11,StuData!$J238="GEN"),200,IF(AND(StuData!$C238&gt;=11,StuData!$J238="GEN"),300,IF(AND(StuData!$C238&gt;8,StuData!$C238&lt;11,StuData!$J238&lt;&gt;"GEN"),100,IF(AND(StuData!$C238&gt;=11,StuData!$J238&lt;&gt;"GEN"),150,"")))))</f>
        <v/>
      </c>
      <c r="L238" s="89" t="str">
        <f>IF(StuData!$F238="","",IF(AND(StuData!$C238&gt;8,StuData!$C238&lt;11),50,""))</f>
        <v/>
      </c>
      <c r="M238" s="89" t="str">
        <f>IF(StuData!$F238="","",IF(AND(StuData!$C238&gt;=11,'School Fees'!$L$3="Yes"),100,""))</f>
        <v/>
      </c>
      <c r="N238" s="89" t="str">
        <f>IF(StuData!$F238="","",IF(AND(StuData!$C238&gt;8,StuData!$H238="F"),5,IF(StuData!$C238&lt;9,"",10)))</f>
        <v/>
      </c>
      <c r="O238" s="89" t="str">
        <f>IF(StuData!$F238="","",IF(StuData!$C238&gt;8,5,""))</f>
        <v/>
      </c>
      <c r="P238" s="89" t="str">
        <f>IF(StuData!$C238=9,'School Fees'!$K$6,IF(StuData!$C238=10,'School Fees'!$K$7,IF(StuData!$C238=11,'School Fees'!$K$8,IF(StuData!$C238=12,'School Fees'!$K$9,""))))</f>
        <v/>
      </c>
      <c r="Q238" s="89"/>
      <c r="R238" s="89"/>
      <c r="S238" s="89" t="str">
        <f>IF(SUM(StuData!$K238:$R238)=0,"",SUM(StuData!$K238:$R238))</f>
        <v/>
      </c>
      <c r="T238" s="92"/>
      <c r="U238" s="89"/>
      <c r="V238" s="23"/>
      <c r="W238" s="23"/>
    </row>
    <row r="239" ht="15.75" customHeight="1">
      <c r="A239" s="23"/>
      <c r="B239" s="89" t="str">
        <f t="shared" si="1"/>
        <v/>
      </c>
      <c r="C239" s="89" t="str">
        <f>IF('Student Record'!A237="","",'Student Record'!A237)</f>
        <v/>
      </c>
      <c r="D239" s="89" t="str">
        <f>IF('Student Record'!B237="","",'Student Record'!B237)</f>
        <v/>
      </c>
      <c r="E239" s="89" t="str">
        <f>IF('Student Record'!C237="","",'Student Record'!C237)</f>
        <v/>
      </c>
      <c r="F239" s="90" t="str">
        <f>IF('Student Record'!E237="","",'Student Record'!E237)</f>
        <v/>
      </c>
      <c r="G239" s="90" t="str">
        <f>IF('Student Record'!G237="","",'Student Record'!G237)</f>
        <v/>
      </c>
      <c r="H239" s="89" t="str">
        <f>IF('Student Record'!I237="","",'Student Record'!I237)</f>
        <v/>
      </c>
      <c r="I239" s="91" t="str">
        <f>IF('Student Record'!J237="","",'Student Record'!J237)</f>
        <v/>
      </c>
      <c r="J239" s="89" t="str">
        <f>IF('Student Record'!O237="","",'Student Record'!O237)</f>
        <v/>
      </c>
      <c r="K239" s="89" t="str">
        <f>IF(StuData!$F239="","",IF(AND(StuData!$C239&gt;8,StuData!$C239&lt;11,StuData!$J239="GEN"),200,IF(AND(StuData!$C239&gt;=11,StuData!$J239="GEN"),300,IF(AND(StuData!$C239&gt;8,StuData!$C239&lt;11,StuData!$J239&lt;&gt;"GEN"),100,IF(AND(StuData!$C239&gt;=11,StuData!$J239&lt;&gt;"GEN"),150,"")))))</f>
        <v/>
      </c>
      <c r="L239" s="89" t="str">
        <f>IF(StuData!$F239="","",IF(AND(StuData!$C239&gt;8,StuData!$C239&lt;11),50,""))</f>
        <v/>
      </c>
      <c r="M239" s="89" t="str">
        <f>IF(StuData!$F239="","",IF(AND(StuData!$C239&gt;=11,'School Fees'!$L$3="Yes"),100,""))</f>
        <v/>
      </c>
      <c r="N239" s="89" t="str">
        <f>IF(StuData!$F239="","",IF(AND(StuData!$C239&gt;8,StuData!$H239="F"),5,IF(StuData!$C239&lt;9,"",10)))</f>
        <v/>
      </c>
      <c r="O239" s="89" t="str">
        <f>IF(StuData!$F239="","",IF(StuData!$C239&gt;8,5,""))</f>
        <v/>
      </c>
      <c r="P239" s="89" t="str">
        <f>IF(StuData!$C239=9,'School Fees'!$K$6,IF(StuData!$C239=10,'School Fees'!$K$7,IF(StuData!$C239=11,'School Fees'!$K$8,IF(StuData!$C239=12,'School Fees'!$K$9,""))))</f>
        <v/>
      </c>
      <c r="Q239" s="89"/>
      <c r="R239" s="89"/>
      <c r="S239" s="89" t="str">
        <f>IF(SUM(StuData!$K239:$R239)=0,"",SUM(StuData!$K239:$R239))</f>
        <v/>
      </c>
      <c r="T239" s="92"/>
      <c r="U239" s="89"/>
      <c r="V239" s="23"/>
      <c r="W239" s="23"/>
    </row>
    <row r="240" ht="15.75" customHeight="1">
      <c r="A240" s="23"/>
      <c r="B240" s="89" t="str">
        <f t="shared" si="1"/>
        <v/>
      </c>
      <c r="C240" s="89" t="str">
        <f>IF('Student Record'!A238="","",'Student Record'!A238)</f>
        <v/>
      </c>
      <c r="D240" s="89" t="str">
        <f>IF('Student Record'!B238="","",'Student Record'!B238)</f>
        <v/>
      </c>
      <c r="E240" s="89" t="str">
        <f>IF('Student Record'!C238="","",'Student Record'!C238)</f>
        <v/>
      </c>
      <c r="F240" s="90" t="str">
        <f>IF('Student Record'!E238="","",'Student Record'!E238)</f>
        <v/>
      </c>
      <c r="G240" s="90" t="str">
        <f>IF('Student Record'!G238="","",'Student Record'!G238)</f>
        <v/>
      </c>
      <c r="H240" s="89" t="str">
        <f>IF('Student Record'!I238="","",'Student Record'!I238)</f>
        <v/>
      </c>
      <c r="I240" s="91" t="str">
        <f>IF('Student Record'!J238="","",'Student Record'!J238)</f>
        <v/>
      </c>
      <c r="J240" s="89" t="str">
        <f>IF('Student Record'!O238="","",'Student Record'!O238)</f>
        <v/>
      </c>
      <c r="K240" s="89" t="str">
        <f>IF(StuData!$F240="","",IF(AND(StuData!$C240&gt;8,StuData!$C240&lt;11,StuData!$J240="GEN"),200,IF(AND(StuData!$C240&gt;=11,StuData!$J240="GEN"),300,IF(AND(StuData!$C240&gt;8,StuData!$C240&lt;11,StuData!$J240&lt;&gt;"GEN"),100,IF(AND(StuData!$C240&gt;=11,StuData!$J240&lt;&gt;"GEN"),150,"")))))</f>
        <v/>
      </c>
      <c r="L240" s="89" t="str">
        <f>IF(StuData!$F240="","",IF(AND(StuData!$C240&gt;8,StuData!$C240&lt;11),50,""))</f>
        <v/>
      </c>
      <c r="M240" s="89" t="str">
        <f>IF(StuData!$F240="","",IF(AND(StuData!$C240&gt;=11,'School Fees'!$L$3="Yes"),100,""))</f>
        <v/>
      </c>
      <c r="N240" s="89" t="str">
        <f>IF(StuData!$F240="","",IF(AND(StuData!$C240&gt;8,StuData!$H240="F"),5,IF(StuData!$C240&lt;9,"",10)))</f>
        <v/>
      </c>
      <c r="O240" s="89" t="str">
        <f>IF(StuData!$F240="","",IF(StuData!$C240&gt;8,5,""))</f>
        <v/>
      </c>
      <c r="P240" s="89" t="str">
        <f>IF(StuData!$C240=9,'School Fees'!$K$6,IF(StuData!$C240=10,'School Fees'!$K$7,IF(StuData!$C240=11,'School Fees'!$K$8,IF(StuData!$C240=12,'School Fees'!$K$9,""))))</f>
        <v/>
      </c>
      <c r="Q240" s="89"/>
      <c r="R240" s="89"/>
      <c r="S240" s="89" t="str">
        <f>IF(SUM(StuData!$K240:$R240)=0,"",SUM(StuData!$K240:$R240))</f>
        <v/>
      </c>
      <c r="T240" s="92"/>
      <c r="U240" s="89"/>
      <c r="V240" s="23"/>
      <c r="W240" s="23"/>
    </row>
    <row r="241" ht="15.75" customHeight="1">
      <c r="A241" s="23"/>
      <c r="B241" s="89" t="str">
        <f t="shared" si="1"/>
        <v/>
      </c>
      <c r="C241" s="89" t="str">
        <f>IF('Student Record'!A239="","",'Student Record'!A239)</f>
        <v/>
      </c>
      <c r="D241" s="89" t="str">
        <f>IF('Student Record'!B239="","",'Student Record'!B239)</f>
        <v/>
      </c>
      <c r="E241" s="89" t="str">
        <f>IF('Student Record'!C239="","",'Student Record'!C239)</f>
        <v/>
      </c>
      <c r="F241" s="90" t="str">
        <f>IF('Student Record'!E239="","",'Student Record'!E239)</f>
        <v/>
      </c>
      <c r="G241" s="90" t="str">
        <f>IF('Student Record'!G239="","",'Student Record'!G239)</f>
        <v/>
      </c>
      <c r="H241" s="89" t="str">
        <f>IF('Student Record'!I239="","",'Student Record'!I239)</f>
        <v/>
      </c>
      <c r="I241" s="91" t="str">
        <f>IF('Student Record'!J239="","",'Student Record'!J239)</f>
        <v/>
      </c>
      <c r="J241" s="89" t="str">
        <f>IF('Student Record'!O239="","",'Student Record'!O239)</f>
        <v/>
      </c>
      <c r="K241" s="89" t="str">
        <f>IF(StuData!$F241="","",IF(AND(StuData!$C241&gt;8,StuData!$C241&lt;11,StuData!$J241="GEN"),200,IF(AND(StuData!$C241&gt;=11,StuData!$J241="GEN"),300,IF(AND(StuData!$C241&gt;8,StuData!$C241&lt;11,StuData!$J241&lt;&gt;"GEN"),100,IF(AND(StuData!$C241&gt;=11,StuData!$J241&lt;&gt;"GEN"),150,"")))))</f>
        <v/>
      </c>
      <c r="L241" s="89" t="str">
        <f>IF(StuData!$F241="","",IF(AND(StuData!$C241&gt;8,StuData!$C241&lt;11),50,""))</f>
        <v/>
      </c>
      <c r="M241" s="89" t="str">
        <f>IF(StuData!$F241="","",IF(AND(StuData!$C241&gt;=11,'School Fees'!$L$3="Yes"),100,""))</f>
        <v/>
      </c>
      <c r="N241" s="89" t="str">
        <f>IF(StuData!$F241="","",IF(AND(StuData!$C241&gt;8,StuData!$H241="F"),5,IF(StuData!$C241&lt;9,"",10)))</f>
        <v/>
      </c>
      <c r="O241" s="89" t="str">
        <f>IF(StuData!$F241="","",IF(StuData!$C241&gt;8,5,""))</f>
        <v/>
      </c>
      <c r="P241" s="89" t="str">
        <f>IF(StuData!$C241=9,'School Fees'!$K$6,IF(StuData!$C241=10,'School Fees'!$K$7,IF(StuData!$C241=11,'School Fees'!$K$8,IF(StuData!$C241=12,'School Fees'!$K$9,""))))</f>
        <v/>
      </c>
      <c r="Q241" s="89"/>
      <c r="R241" s="89"/>
      <c r="S241" s="89" t="str">
        <f>IF(SUM(StuData!$K241:$R241)=0,"",SUM(StuData!$K241:$R241))</f>
        <v/>
      </c>
      <c r="T241" s="92"/>
      <c r="U241" s="89"/>
      <c r="V241" s="23"/>
      <c r="W241" s="23"/>
    </row>
    <row r="242" ht="15.75" customHeight="1">
      <c r="A242" s="23"/>
      <c r="B242" s="89" t="str">
        <f t="shared" si="1"/>
        <v/>
      </c>
      <c r="C242" s="89" t="str">
        <f>IF('Student Record'!A240="","",'Student Record'!A240)</f>
        <v/>
      </c>
      <c r="D242" s="89" t="str">
        <f>IF('Student Record'!B240="","",'Student Record'!B240)</f>
        <v/>
      </c>
      <c r="E242" s="89" t="str">
        <f>IF('Student Record'!C240="","",'Student Record'!C240)</f>
        <v/>
      </c>
      <c r="F242" s="90" t="str">
        <f>IF('Student Record'!E240="","",'Student Record'!E240)</f>
        <v/>
      </c>
      <c r="G242" s="90" t="str">
        <f>IF('Student Record'!G240="","",'Student Record'!G240)</f>
        <v/>
      </c>
      <c r="H242" s="89" t="str">
        <f>IF('Student Record'!I240="","",'Student Record'!I240)</f>
        <v/>
      </c>
      <c r="I242" s="91" t="str">
        <f>IF('Student Record'!J240="","",'Student Record'!J240)</f>
        <v/>
      </c>
      <c r="J242" s="89" t="str">
        <f>IF('Student Record'!O240="","",'Student Record'!O240)</f>
        <v/>
      </c>
      <c r="K242" s="89" t="str">
        <f>IF(StuData!$F242="","",IF(AND(StuData!$C242&gt;8,StuData!$C242&lt;11,StuData!$J242="GEN"),200,IF(AND(StuData!$C242&gt;=11,StuData!$J242="GEN"),300,IF(AND(StuData!$C242&gt;8,StuData!$C242&lt;11,StuData!$J242&lt;&gt;"GEN"),100,IF(AND(StuData!$C242&gt;=11,StuData!$J242&lt;&gt;"GEN"),150,"")))))</f>
        <v/>
      </c>
      <c r="L242" s="89" t="str">
        <f>IF(StuData!$F242="","",IF(AND(StuData!$C242&gt;8,StuData!$C242&lt;11),50,""))</f>
        <v/>
      </c>
      <c r="M242" s="89" t="str">
        <f>IF(StuData!$F242="","",IF(AND(StuData!$C242&gt;=11,'School Fees'!$L$3="Yes"),100,""))</f>
        <v/>
      </c>
      <c r="N242" s="89" t="str">
        <f>IF(StuData!$F242="","",IF(AND(StuData!$C242&gt;8,StuData!$H242="F"),5,IF(StuData!$C242&lt;9,"",10)))</f>
        <v/>
      </c>
      <c r="O242" s="89" t="str">
        <f>IF(StuData!$F242="","",IF(StuData!$C242&gt;8,5,""))</f>
        <v/>
      </c>
      <c r="P242" s="89" t="str">
        <f>IF(StuData!$C242=9,'School Fees'!$K$6,IF(StuData!$C242=10,'School Fees'!$K$7,IF(StuData!$C242=11,'School Fees'!$K$8,IF(StuData!$C242=12,'School Fees'!$K$9,""))))</f>
        <v/>
      </c>
      <c r="Q242" s="89"/>
      <c r="R242" s="89"/>
      <c r="S242" s="89" t="str">
        <f>IF(SUM(StuData!$K242:$R242)=0,"",SUM(StuData!$K242:$R242))</f>
        <v/>
      </c>
      <c r="T242" s="92"/>
      <c r="U242" s="89"/>
      <c r="V242" s="23"/>
      <c r="W242" s="23"/>
    </row>
    <row r="243" ht="15.75" customHeight="1">
      <c r="A243" s="23"/>
      <c r="B243" s="89" t="str">
        <f t="shared" si="1"/>
        <v/>
      </c>
      <c r="C243" s="89" t="str">
        <f>IF('Student Record'!A241="","",'Student Record'!A241)</f>
        <v/>
      </c>
      <c r="D243" s="89" t="str">
        <f>IF('Student Record'!B241="","",'Student Record'!B241)</f>
        <v/>
      </c>
      <c r="E243" s="89" t="str">
        <f>IF('Student Record'!C241="","",'Student Record'!C241)</f>
        <v/>
      </c>
      <c r="F243" s="90" t="str">
        <f>IF('Student Record'!E241="","",'Student Record'!E241)</f>
        <v/>
      </c>
      <c r="G243" s="90" t="str">
        <f>IF('Student Record'!G241="","",'Student Record'!G241)</f>
        <v/>
      </c>
      <c r="H243" s="89" t="str">
        <f>IF('Student Record'!I241="","",'Student Record'!I241)</f>
        <v/>
      </c>
      <c r="I243" s="91" t="str">
        <f>IF('Student Record'!J241="","",'Student Record'!J241)</f>
        <v/>
      </c>
      <c r="J243" s="89" t="str">
        <f>IF('Student Record'!O241="","",'Student Record'!O241)</f>
        <v/>
      </c>
      <c r="K243" s="89" t="str">
        <f>IF(StuData!$F243="","",IF(AND(StuData!$C243&gt;8,StuData!$C243&lt;11,StuData!$J243="GEN"),200,IF(AND(StuData!$C243&gt;=11,StuData!$J243="GEN"),300,IF(AND(StuData!$C243&gt;8,StuData!$C243&lt;11,StuData!$J243&lt;&gt;"GEN"),100,IF(AND(StuData!$C243&gt;=11,StuData!$J243&lt;&gt;"GEN"),150,"")))))</f>
        <v/>
      </c>
      <c r="L243" s="89" t="str">
        <f>IF(StuData!$F243="","",IF(AND(StuData!$C243&gt;8,StuData!$C243&lt;11),50,""))</f>
        <v/>
      </c>
      <c r="M243" s="89" t="str">
        <f>IF(StuData!$F243="","",IF(AND(StuData!$C243&gt;=11,'School Fees'!$L$3="Yes"),100,""))</f>
        <v/>
      </c>
      <c r="N243" s="89" t="str">
        <f>IF(StuData!$F243="","",IF(AND(StuData!$C243&gt;8,StuData!$H243="F"),5,IF(StuData!$C243&lt;9,"",10)))</f>
        <v/>
      </c>
      <c r="O243" s="89" t="str">
        <f>IF(StuData!$F243="","",IF(StuData!$C243&gt;8,5,""))</f>
        <v/>
      </c>
      <c r="P243" s="89" t="str">
        <f>IF(StuData!$C243=9,'School Fees'!$K$6,IF(StuData!$C243=10,'School Fees'!$K$7,IF(StuData!$C243=11,'School Fees'!$K$8,IF(StuData!$C243=12,'School Fees'!$K$9,""))))</f>
        <v/>
      </c>
      <c r="Q243" s="89"/>
      <c r="R243" s="89"/>
      <c r="S243" s="89" t="str">
        <f>IF(SUM(StuData!$K243:$R243)=0,"",SUM(StuData!$K243:$R243))</f>
        <v/>
      </c>
      <c r="T243" s="92"/>
      <c r="U243" s="89"/>
      <c r="V243" s="23"/>
      <c r="W243" s="23"/>
    </row>
    <row r="244" ht="15.75" customHeight="1">
      <c r="A244" s="23"/>
      <c r="B244" s="89" t="str">
        <f t="shared" si="1"/>
        <v/>
      </c>
      <c r="C244" s="89" t="str">
        <f>IF('Student Record'!A242="","",'Student Record'!A242)</f>
        <v/>
      </c>
      <c r="D244" s="89" t="str">
        <f>IF('Student Record'!B242="","",'Student Record'!B242)</f>
        <v/>
      </c>
      <c r="E244" s="89" t="str">
        <f>IF('Student Record'!C242="","",'Student Record'!C242)</f>
        <v/>
      </c>
      <c r="F244" s="90" t="str">
        <f>IF('Student Record'!E242="","",'Student Record'!E242)</f>
        <v/>
      </c>
      <c r="G244" s="90" t="str">
        <f>IF('Student Record'!G242="","",'Student Record'!G242)</f>
        <v/>
      </c>
      <c r="H244" s="89" t="str">
        <f>IF('Student Record'!I242="","",'Student Record'!I242)</f>
        <v/>
      </c>
      <c r="I244" s="91" t="str">
        <f>IF('Student Record'!J242="","",'Student Record'!J242)</f>
        <v/>
      </c>
      <c r="J244" s="89" t="str">
        <f>IF('Student Record'!O242="","",'Student Record'!O242)</f>
        <v/>
      </c>
      <c r="K244" s="89" t="str">
        <f>IF(StuData!$F244="","",IF(AND(StuData!$C244&gt;8,StuData!$C244&lt;11,StuData!$J244="GEN"),200,IF(AND(StuData!$C244&gt;=11,StuData!$J244="GEN"),300,IF(AND(StuData!$C244&gt;8,StuData!$C244&lt;11,StuData!$J244&lt;&gt;"GEN"),100,IF(AND(StuData!$C244&gt;=11,StuData!$J244&lt;&gt;"GEN"),150,"")))))</f>
        <v/>
      </c>
      <c r="L244" s="89" t="str">
        <f>IF(StuData!$F244="","",IF(AND(StuData!$C244&gt;8,StuData!$C244&lt;11),50,""))</f>
        <v/>
      </c>
      <c r="M244" s="89" t="str">
        <f>IF(StuData!$F244="","",IF(AND(StuData!$C244&gt;=11,'School Fees'!$L$3="Yes"),100,""))</f>
        <v/>
      </c>
      <c r="N244" s="89" t="str">
        <f>IF(StuData!$F244="","",IF(AND(StuData!$C244&gt;8,StuData!$H244="F"),5,IF(StuData!$C244&lt;9,"",10)))</f>
        <v/>
      </c>
      <c r="O244" s="89" t="str">
        <f>IF(StuData!$F244="","",IF(StuData!$C244&gt;8,5,""))</f>
        <v/>
      </c>
      <c r="P244" s="89" t="str">
        <f>IF(StuData!$C244=9,'School Fees'!$K$6,IF(StuData!$C244=10,'School Fees'!$K$7,IF(StuData!$C244=11,'School Fees'!$K$8,IF(StuData!$C244=12,'School Fees'!$K$9,""))))</f>
        <v/>
      </c>
      <c r="Q244" s="89"/>
      <c r="R244" s="89"/>
      <c r="S244" s="89" t="str">
        <f>IF(SUM(StuData!$K244:$R244)=0,"",SUM(StuData!$K244:$R244))</f>
        <v/>
      </c>
      <c r="T244" s="92"/>
      <c r="U244" s="89"/>
      <c r="V244" s="23"/>
      <c r="W244" s="23"/>
    </row>
    <row r="245" ht="15.75" customHeight="1">
      <c r="A245" s="23"/>
      <c r="B245" s="89" t="str">
        <f t="shared" si="1"/>
        <v/>
      </c>
      <c r="C245" s="89" t="str">
        <f>IF('Student Record'!A243="","",'Student Record'!A243)</f>
        <v/>
      </c>
      <c r="D245" s="89" t="str">
        <f>IF('Student Record'!B243="","",'Student Record'!B243)</f>
        <v/>
      </c>
      <c r="E245" s="89" t="str">
        <f>IF('Student Record'!C243="","",'Student Record'!C243)</f>
        <v/>
      </c>
      <c r="F245" s="90" t="str">
        <f>IF('Student Record'!E243="","",'Student Record'!E243)</f>
        <v/>
      </c>
      <c r="G245" s="90" t="str">
        <f>IF('Student Record'!G243="","",'Student Record'!G243)</f>
        <v/>
      </c>
      <c r="H245" s="89" t="str">
        <f>IF('Student Record'!I243="","",'Student Record'!I243)</f>
        <v/>
      </c>
      <c r="I245" s="91" t="str">
        <f>IF('Student Record'!J243="","",'Student Record'!J243)</f>
        <v/>
      </c>
      <c r="J245" s="89" t="str">
        <f>IF('Student Record'!O243="","",'Student Record'!O243)</f>
        <v/>
      </c>
      <c r="K245" s="89" t="str">
        <f>IF(StuData!$F245="","",IF(AND(StuData!$C245&gt;8,StuData!$C245&lt;11,StuData!$J245="GEN"),200,IF(AND(StuData!$C245&gt;=11,StuData!$J245="GEN"),300,IF(AND(StuData!$C245&gt;8,StuData!$C245&lt;11,StuData!$J245&lt;&gt;"GEN"),100,IF(AND(StuData!$C245&gt;=11,StuData!$J245&lt;&gt;"GEN"),150,"")))))</f>
        <v/>
      </c>
      <c r="L245" s="89" t="str">
        <f>IF(StuData!$F245="","",IF(AND(StuData!$C245&gt;8,StuData!$C245&lt;11),50,""))</f>
        <v/>
      </c>
      <c r="M245" s="89" t="str">
        <f>IF(StuData!$F245="","",IF(AND(StuData!$C245&gt;=11,'School Fees'!$L$3="Yes"),100,""))</f>
        <v/>
      </c>
      <c r="N245" s="89" t="str">
        <f>IF(StuData!$F245="","",IF(AND(StuData!$C245&gt;8,StuData!$H245="F"),5,IF(StuData!$C245&lt;9,"",10)))</f>
        <v/>
      </c>
      <c r="O245" s="89" t="str">
        <f>IF(StuData!$F245="","",IF(StuData!$C245&gt;8,5,""))</f>
        <v/>
      </c>
      <c r="P245" s="89" t="str">
        <f>IF(StuData!$C245=9,'School Fees'!$K$6,IF(StuData!$C245=10,'School Fees'!$K$7,IF(StuData!$C245=11,'School Fees'!$K$8,IF(StuData!$C245=12,'School Fees'!$K$9,""))))</f>
        <v/>
      </c>
      <c r="Q245" s="89"/>
      <c r="R245" s="89"/>
      <c r="S245" s="89" t="str">
        <f>IF(SUM(StuData!$K245:$R245)=0,"",SUM(StuData!$K245:$R245))</f>
        <v/>
      </c>
      <c r="T245" s="92"/>
      <c r="U245" s="89"/>
      <c r="V245" s="23"/>
      <c r="W245" s="23"/>
    </row>
    <row r="246" ht="15.75" customHeight="1">
      <c r="A246" s="23"/>
      <c r="B246" s="89" t="str">
        <f t="shared" si="1"/>
        <v/>
      </c>
      <c r="C246" s="89" t="str">
        <f>IF('Student Record'!A244="","",'Student Record'!A244)</f>
        <v/>
      </c>
      <c r="D246" s="89" t="str">
        <f>IF('Student Record'!B244="","",'Student Record'!B244)</f>
        <v/>
      </c>
      <c r="E246" s="89" t="str">
        <f>IF('Student Record'!C244="","",'Student Record'!C244)</f>
        <v/>
      </c>
      <c r="F246" s="90" t="str">
        <f>IF('Student Record'!E244="","",'Student Record'!E244)</f>
        <v/>
      </c>
      <c r="G246" s="90" t="str">
        <f>IF('Student Record'!G244="","",'Student Record'!G244)</f>
        <v/>
      </c>
      <c r="H246" s="89" t="str">
        <f>IF('Student Record'!I244="","",'Student Record'!I244)</f>
        <v/>
      </c>
      <c r="I246" s="91" t="str">
        <f>IF('Student Record'!J244="","",'Student Record'!J244)</f>
        <v/>
      </c>
      <c r="J246" s="89" t="str">
        <f>IF('Student Record'!O244="","",'Student Record'!O244)</f>
        <v/>
      </c>
      <c r="K246" s="89" t="str">
        <f>IF(StuData!$F246="","",IF(AND(StuData!$C246&gt;8,StuData!$C246&lt;11,StuData!$J246="GEN"),200,IF(AND(StuData!$C246&gt;=11,StuData!$J246="GEN"),300,IF(AND(StuData!$C246&gt;8,StuData!$C246&lt;11,StuData!$J246&lt;&gt;"GEN"),100,IF(AND(StuData!$C246&gt;=11,StuData!$J246&lt;&gt;"GEN"),150,"")))))</f>
        <v/>
      </c>
      <c r="L246" s="89" t="str">
        <f>IF(StuData!$F246="","",IF(AND(StuData!$C246&gt;8,StuData!$C246&lt;11),50,""))</f>
        <v/>
      </c>
      <c r="M246" s="89" t="str">
        <f>IF(StuData!$F246="","",IF(AND(StuData!$C246&gt;=11,'School Fees'!$L$3="Yes"),100,""))</f>
        <v/>
      </c>
      <c r="N246" s="89" t="str">
        <f>IF(StuData!$F246="","",IF(AND(StuData!$C246&gt;8,StuData!$H246="F"),5,IF(StuData!$C246&lt;9,"",10)))</f>
        <v/>
      </c>
      <c r="O246" s="89" t="str">
        <f>IF(StuData!$F246="","",IF(StuData!$C246&gt;8,5,""))</f>
        <v/>
      </c>
      <c r="P246" s="89" t="str">
        <f>IF(StuData!$C246=9,'School Fees'!$K$6,IF(StuData!$C246=10,'School Fees'!$K$7,IF(StuData!$C246=11,'School Fees'!$K$8,IF(StuData!$C246=12,'School Fees'!$K$9,""))))</f>
        <v/>
      </c>
      <c r="Q246" s="89"/>
      <c r="R246" s="89"/>
      <c r="S246" s="89" t="str">
        <f>IF(SUM(StuData!$K246:$R246)=0,"",SUM(StuData!$K246:$R246))</f>
        <v/>
      </c>
      <c r="T246" s="92"/>
      <c r="U246" s="89"/>
      <c r="V246" s="23"/>
      <c r="W246" s="23"/>
    </row>
    <row r="247" ht="15.75" customHeight="1">
      <c r="A247" s="23"/>
      <c r="B247" s="89" t="str">
        <f t="shared" si="1"/>
        <v/>
      </c>
      <c r="C247" s="89" t="str">
        <f>IF('Student Record'!A245="","",'Student Record'!A245)</f>
        <v/>
      </c>
      <c r="D247" s="89" t="str">
        <f>IF('Student Record'!B245="","",'Student Record'!B245)</f>
        <v/>
      </c>
      <c r="E247" s="89" t="str">
        <f>IF('Student Record'!C245="","",'Student Record'!C245)</f>
        <v/>
      </c>
      <c r="F247" s="90" t="str">
        <f>IF('Student Record'!E245="","",'Student Record'!E245)</f>
        <v/>
      </c>
      <c r="G247" s="90" t="str">
        <f>IF('Student Record'!G245="","",'Student Record'!G245)</f>
        <v/>
      </c>
      <c r="H247" s="89" t="str">
        <f>IF('Student Record'!I245="","",'Student Record'!I245)</f>
        <v/>
      </c>
      <c r="I247" s="91" t="str">
        <f>IF('Student Record'!J245="","",'Student Record'!J245)</f>
        <v/>
      </c>
      <c r="J247" s="89" t="str">
        <f>IF('Student Record'!O245="","",'Student Record'!O245)</f>
        <v/>
      </c>
      <c r="K247" s="89" t="str">
        <f>IF(StuData!$F247="","",IF(AND(StuData!$C247&gt;8,StuData!$C247&lt;11,StuData!$J247="GEN"),200,IF(AND(StuData!$C247&gt;=11,StuData!$J247="GEN"),300,IF(AND(StuData!$C247&gt;8,StuData!$C247&lt;11,StuData!$J247&lt;&gt;"GEN"),100,IF(AND(StuData!$C247&gt;=11,StuData!$J247&lt;&gt;"GEN"),150,"")))))</f>
        <v/>
      </c>
      <c r="L247" s="89" t="str">
        <f>IF(StuData!$F247="","",IF(AND(StuData!$C247&gt;8,StuData!$C247&lt;11),50,""))</f>
        <v/>
      </c>
      <c r="M247" s="89" t="str">
        <f>IF(StuData!$F247="","",IF(AND(StuData!$C247&gt;=11,'School Fees'!$L$3="Yes"),100,""))</f>
        <v/>
      </c>
      <c r="N247" s="89" t="str">
        <f>IF(StuData!$F247="","",IF(AND(StuData!$C247&gt;8,StuData!$H247="F"),5,IF(StuData!$C247&lt;9,"",10)))</f>
        <v/>
      </c>
      <c r="O247" s="89" t="str">
        <f>IF(StuData!$F247="","",IF(StuData!$C247&gt;8,5,""))</f>
        <v/>
      </c>
      <c r="P247" s="89" t="str">
        <f>IF(StuData!$C247=9,'School Fees'!$K$6,IF(StuData!$C247=10,'School Fees'!$K$7,IF(StuData!$C247=11,'School Fees'!$K$8,IF(StuData!$C247=12,'School Fees'!$K$9,""))))</f>
        <v/>
      </c>
      <c r="Q247" s="89"/>
      <c r="R247" s="89"/>
      <c r="S247" s="89" t="str">
        <f>IF(SUM(StuData!$K247:$R247)=0,"",SUM(StuData!$K247:$R247))</f>
        <v/>
      </c>
      <c r="T247" s="92"/>
      <c r="U247" s="89"/>
      <c r="V247" s="23"/>
      <c r="W247" s="23"/>
    </row>
    <row r="248" ht="15.75" customHeight="1">
      <c r="A248" s="23"/>
      <c r="B248" s="89" t="str">
        <f t="shared" si="1"/>
        <v/>
      </c>
      <c r="C248" s="89" t="str">
        <f>IF('Student Record'!A246="","",'Student Record'!A246)</f>
        <v/>
      </c>
      <c r="D248" s="89" t="str">
        <f>IF('Student Record'!B246="","",'Student Record'!B246)</f>
        <v/>
      </c>
      <c r="E248" s="89" t="str">
        <f>IF('Student Record'!C246="","",'Student Record'!C246)</f>
        <v/>
      </c>
      <c r="F248" s="90" t="str">
        <f>IF('Student Record'!E246="","",'Student Record'!E246)</f>
        <v/>
      </c>
      <c r="G248" s="90" t="str">
        <f>IF('Student Record'!G246="","",'Student Record'!G246)</f>
        <v/>
      </c>
      <c r="H248" s="89" t="str">
        <f>IF('Student Record'!I246="","",'Student Record'!I246)</f>
        <v/>
      </c>
      <c r="I248" s="91" t="str">
        <f>IF('Student Record'!J246="","",'Student Record'!J246)</f>
        <v/>
      </c>
      <c r="J248" s="89" t="str">
        <f>IF('Student Record'!O246="","",'Student Record'!O246)</f>
        <v/>
      </c>
      <c r="K248" s="89" t="str">
        <f>IF(StuData!$F248="","",IF(AND(StuData!$C248&gt;8,StuData!$C248&lt;11,StuData!$J248="GEN"),200,IF(AND(StuData!$C248&gt;=11,StuData!$J248="GEN"),300,IF(AND(StuData!$C248&gt;8,StuData!$C248&lt;11,StuData!$J248&lt;&gt;"GEN"),100,IF(AND(StuData!$C248&gt;=11,StuData!$J248&lt;&gt;"GEN"),150,"")))))</f>
        <v/>
      </c>
      <c r="L248" s="89" t="str">
        <f>IF(StuData!$F248="","",IF(AND(StuData!$C248&gt;8,StuData!$C248&lt;11),50,""))</f>
        <v/>
      </c>
      <c r="M248" s="89" t="str">
        <f>IF(StuData!$F248="","",IF(AND(StuData!$C248&gt;=11,'School Fees'!$L$3="Yes"),100,""))</f>
        <v/>
      </c>
      <c r="N248" s="89" t="str">
        <f>IF(StuData!$F248="","",IF(AND(StuData!$C248&gt;8,StuData!$H248="F"),5,IF(StuData!$C248&lt;9,"",10)))</f>
        <v/>
      </c>
      <c r="O248" s="89" t="str">
        <f>IF(StuData!$F248="","",IF(StuData!$C248&gt;8,5,""))</f>
        <v/>
      </c>
      <c r="P248" s="89" t="str">
        <f>IF(StuData!$C248=9,'School Fees'!$K$6,IF(StuData!$C248=10,'School Fees'!$K$7,IF(StuData!$C248=11,'School Fees'!$K$8,IF(StuData!$C248=12,'School Fees'!$K$9,""))))</f>
        <v/>
      </c>
      <c r="Q248" s="89"/>
      <c r="R248" s="89"/>
      <c r="S248" s="89" t="str">
        <f>IF(SUM(StuData!$K248:$R248)=0,"",SUM(StuData!$K248:$R248))</f>
        <v/>
      </c>
      <c r="T248" s="92"/>
      <c r="U248" s="89"/>
      <c r="V248" s="23"/>
      <c r="W248" s="23"/>
    </row>
    <row r="249" ht="15.75" customHeight="1">
      <c r="A249" s="23"/>
      <c r="B249" s="89" t="str">
        <f t="shared" si="1"/>
        <v/>
      </c>
      <c r="C249" s="89" t="str">
        <f>IF('Student Record'!A247="","",'Student Record'!A247)</f>
        <v/>
      </c>
      <c r="D249" s="89" t="str">
        <f>IF('Student Record'!B247="","",'Student Record'!B247)</f>
        <v/>
      </c>
      <c r="E249" s="89" t="str">
        <f>IF('Student Record'!C247="","",'Student Record'!C247)</f>
        <v/>
      </c>
      <c r="F249" s="90" t="str">
        <f>IF('Student Record'!E247="","",'Student Record'!E247)</f>
        <v/>
      </c>
      <c r="G249" s="90" t="str">
        <f>IF('Student Record'!G247="","",'Student Record'!G247)</f>
        <v/>
      </c>
      <c r="H249" s="89" t="str">
        <f>IF('Student Record'!I247="","",'Student Record'!I247)</f>
        <v/>
      </c>
      <c r="I249" s="91" t="str">
        <f>IF('Student Record'!J247="","",'Student Record'!J247)</f>
        <v/>
      </c>
      <c r="J249" s="89" t="str">
        <f>IF('Student Record'!O247="","",'Student Record'!O247)</f>
        <v/>
      </c>
      <c r="K249" s="89" t="str">
        <f>IF(StuData!$F249="","",IF(AND(StuData!$C249&gt;8,StuData!$C249&lt;11,StuData!$J249="GEN"),200,IF(AND(StuData!$C249&gt;=11,StuData!$J249="GEN"),300,IF(AND(StuData!$C249&gt;8,StuData!$C249&lt;11,StuData!$J249&lt;&gt;"GEN"),100,IF(AND(StuData!$C249&gt;=11,StuData!$J249&lt;&gt;"GEN"),150,"")))))</f>
        <v/>
      </c>
      <c r="L249" s="89" t="str">
        <f>IF(StuData!$F249="","",IF(AND(StuData!$C249&gt;8,StuData!$C249&lt;11),50,""))</f>
        <v/>
      </c>
      <c r="M249" s="89" t="str">
        <f>IF(StuData!$F249="","",IF(AND(StuData!$C249&gt;=11,'School Fees'!$L$3="Yes"),100,""))</f>
        <v/>
      </c>
      <c r="N249" s="89" t="str">
        <f>IF(StuData!$F249="","",IF(AND(StuData!$C249&gt;8,StuData!$H249="F"),5,IF(StuData!$C249&lt;9,"",10)))</f>
        <v/>
      </c>
      <c r="O249" s="89" t="str">
        <f>IF(StuData!$F249="","",IF(StuData!$C249&gt;8,5,""))</f>
        <v/>
      </c>
      <c r="P249" s="89" t="str">
        <f>IF(StuData!$C249=9,'School Fees'!$K$6,IF(StuData!$C249=10,'School Fees'!$K$7,IF(StuData!$C249=11,'School Fees'!$K$8,IF(StuData!$C249=12,'School Fees'!$K$9,""))))</f>
        <v/>
      </c>
      <c r="Q249" s="89"/>
      <c r="R249" s="89"/>
      <c r="S249" s="89" t="str">
        <f>IF(SUM(StuData!$K249:$R249)=0,"",SUM(StuData!$K249:$R249))</f>
        <v/>
      </c>
      <c r="T249" s="92"/>
      <c r="U249" s="89"/>
      <c r="V249" s="23"/>
      <c r="W249" s="23"/>
    </row>
    <row r="250" ht="15.75" customHeight="1">
      <c r="A250" s="23"/>
      <c r="B250" s="89" t="str">
        <f t="shared" si="1"/>
        <v/>
      </c>
      <c r="C250" s="89" t="str">
        <f>IF('Student Record'!A248="","",'Student Record'!A248)</f>
        <v/>
      </c>
      <c r="D250" s="89" t="str">
        <f>IF('Student Record'!B248="","",'Student Record'!B248)</f>
        <v/>
      </c>
      <c r="E250" s="89" t="str">
        <f>IF('Student Record'!C248="","",'Student Record'!C248)</f>
        <v/>
      </c>
      <c r="F250" s="90" t="str">
        <f>IF('Student Record'!E248="","",'Student Record'!E248)</f>
        <v/>
      </c>
      <c r="G250" s="90" t="str">
        <f>IF('Student Record'!G248="","",'Student Record'!G248)</f>
        <v/>
      </c>
      <c r="H250" s="89" t="str">
        <f>IF('Student Record'!I248="","",'Student Record'!I248)</f>
        <v/>
      </c>
      <c r="I250" s="91" t="str">
        <f>IF('Student Record'!J248="","",'Student Record'!J248)</f>
        <v/>
      </c>
      <c r="J250" s="89" t="str">
        <f>IF('Student Record'!O248="","",'Student Record'!O248)</f>
        <v/>
      </c>
      <c r="K250" s="89" t="str">
        <f>IF(StuData!$F250="","",IF(AND(StuData!$C250&gt;8,StuData!$C250&lt;11,StuData!$J250="GEN"),200,IF(AND(StuData!$C250&gt;=11,StuData!$J250="GEN"),300,IF(AND(StuData!$C250&gt;8,StuData!$C250&lt;11,StuData!$J250&lt;&gt;"GEN"),100,IF(AND(StuData!$C250&gt;=11,StuData!$J250&lt;&gt;"GEN"),150,"")))))</f>
        <v/>
      </c>
      <c r="L250" s="89" t="str">
        <f>IF(StuData!$F250="","",IF(AND(StuData!$C250&gt;8,StuData!$C250&lt;11),50,""))</f>
        <v/>
      </c>
      <c r="M250" s="89" t="str">
        <f>IF(StuData!$F250="","",IF(AND(StuData!$C250&gt;=11,'School Fees'!$L$3="Yes"),100,""))</f>
        <v/>
      </c>
      <c r="N250" s="89" t="str">
        <f>IF(StuData!$F250="","",IF(AND(StuData!$C250&gt;8,StuData!$H250="F"),5,IF(StuData!$C250&lt;9,"",10)))</f>
        <v/>
      </c>
      <c r="O250" s="89" t="str">
        <f>IF(StuData!$F250="","",IF(StuData!$C250&gt;8,5,""))</f>
        <v/>
      </c>
      <c r="P250" s="89" t="str">
        <f>IF(StuData!$C250=9,'School Fees'!$K$6,IF(StuData!$C250=10,'School Fees'!$K$7,IF(StuData!$C250=11,'School Fees'!$K$8,IF(StuData!$C250=12,'School Fees'!$K$9,""))))</f>
        <v/>
      </c>
      <c r="Q250" s="89"/>
      <c r="R250" s="89"/>
      <c r="S250" s="89" t="str">
        <f>IF(SUM(StuData!$K250:$R250)=0,"",SUM(StuData!$K250:$R250))</f>
        <v/>
      </c>
      <c r="T250" s="92"/>
      <c r="U250" s="89"/>
      <c r="V250" s="23"/>
      <c r="W250" s="23"/>
    </row>
    <row r="251" ht="15.75" customHeight="1">
      <c r="A251" s="23"/>
      <c r="B251" s="89" t="str">
        <f t="shared" si="1"/>
        <v/>
      </c>
      <c r="C251" s="89" t="str">
        <f>IF('Student Record'!A249="","",'Student Record'!A249)</f>
        <v/>
      </c>
      <c r="D251" s="89" t="str">
        <f>IF('Student Record'!B249="","",'Student Record'!B249)</f>
        <v/>
      </c>
      <c r="E251" s="89" t="str">
        <f>IF('Student Record'!C249="","",'Student Record'!C249)</f>
        <v/>
      </c>
      <c r="F251" s="90" t="str">
        <f>IF('Student Record'!E249="","",'Student Record'!E249)</f>
        <v/>
      </c>
      <c r="G251" s="90" t="str">
        <f>IF('Student Record'!G249="","",'Student Record'!G249)</f>
        <v/>
      </c>
      <c r="H251" s="89" t="str">
        <f>IF('Student Record'!I249="","",'Student Record'!I249)</f>
        <v/>
      </c>
      <c r="I251" s="91" t="str">
        <f>IF('Student Record'!J249="","",'Student Record'!J249)</f>
        <v/>
      </c>
      <c r="J251" s="89" t="str">
        <f>IF('Student Record'!O249="","",'Student Record'!O249)</f>
        <v/>
      </c>
      <c r="K251" s="89" t="str">
        <f>IF(StuData!$F251="","",IF(AND(StuData!$C251&gt;8,StuData!$C251&lt;11,StuData!$J251="GEN"),200,IF(AND(StuData!$C251&gt;=11,StuData!$J251="GEN"),300,IF(AND(StuData!$C251&gt;8,StuData!$C251&lt;11,StuData!$J251&lt;&gt;"GEN"),100,IF(AND(StuData!$C251&gt;=11,StuData!$J251&lt;&gt;"GEN"),150,"")))))</f>
        <v/>
      </c>
      <c r="L251" s="89" t="str">
        <f>IF(StuData!$F251="","",IF(AND(StuData!$C251&gt;8,StuData!$C251&lt;11),50,""))</f>
        <v/>
      </c>
      <c r="M251" s="89" t="str">
        <f>IF(StuData!$F251="","",IF(AND(StuData!$C251&gt;=11,'School Fees'!$L$3="Yes"),100,""))</f>
        <v/>
      </c>
      <c r="N251" s="89" t="str">
        <f>IF(StuData!$F251="","",IF(AND(StuData!$C251&gt;8,StuData!$H251="F"),5,IF(StuData!$C251&lt;9,"",10)))</f>
        <v/>
      </c>
      <c r="O251" s="89" t="str">
        <f>IF(StuData!$F251="","",IF(StuData!$C251&gt;8,5,""))</f>
        <v/>
      </c>
      <c r="P251" s="89" t="str">
        <f>IF(StuData!$C251=9,'School Fees'!$K$6,IF(StuData!$C251=10,'School Fees'!$K$7,IF(StuData!$C251=11,'School Fees'!$K$8,IF(StuData!$C251=12,'School Fees'!$K$9,""))))</f>
        <v/>
      </c>
      <c r="Q251" s="89"/>
      <c r="R251" s="89"/>
      <c r="S251" s="89" t="str">
        <f>IF(SUM(StuData!$K251:$R251)=0,"",SUM(StuData!$K251:$R251))</f>
        <v/>
      </c>
      <c r="T251" s="92"/>
      <c r="U251" s="89"/>
      <c r="V251" s="23"/>
      <c r="W251" s="23"/>
    </row>
    <row r="252" ht="15.75" customHeight="1">
      <c r="A252" s="23"/>
      <c r="B252" s="89" t="str">
        <f t="shared" si="1"/>
        <v/>
      </c>
      <c r="C252" s="89" t="str">
        <f>IF('Student Record'!A250="","",'Student Record'!A250)</f>
        <v/>
      </c>
      <c r="D252" s="89" t="str">
        <f>IF('Student Record'!B250="","",'Student Record'!B250)</f>
        <v/>
      </c>
      <c r="E252" s="89" t="str">
        <f>IF('Student Record'!C250="","",'Student Record'!C250)</f>
        <v/>
      </c>
      <c r="F252" s="90" t="str">
        <f>IF('Student Record'!E250="","",'Student Record'!E250)</f>
        <v/>
      </c>
      <c r="G252" s="90" t="str">
        <f>IF('Student Record'!G250="","",'Student Record'!G250)</f>
        <v/>
      </c>
      <c r="H252" s="89" t="str">
        <f>IF('Student Record'!I250="","",'Student Record'!I250)</f>
        <v/>
      </c>
      <c r="I252" s="91" t="str">
        <f>IF('Student Record'!J250="","",'Student Record'!J250)</f>
        <v/>
      </c>
      <c r="J252" s="89" t="str">
        <f>IF('Student Record'!O250="","",'Student Record'!O250)</f>
        <v/>
      </c>
      <c r="K252" s="89" t="str">
        <f>IF(StuData!$F252="","",IF(AND(StuData!$C252&gt;8,StuData!$C252&lt;11,StuData!$J252="GEN"),200,IF(AND(StuData!$C252&gt;=11,StuData!$J252="GEN"),300,IF(AND(StuData!$C252&gt;8,StuData!$C252&lt;11,StuData!$J252&lt;&gt;"GEN"),100,IF(AND(StuData!$C252&gt;=11,StuData!$J252&lt;&gt;"GEN"),150,"")))))</f>
        <v/>
      </c>
      <c r="L252" s="89" t="str">
        <f>IF(StuData!$F252="","",IF(AND(StuData!$C252&gt;8,StuData!$C252&lt;11),50,""))</f>
        <v/>
      </c>
      <c r="M252" s="89" t="str">
        <f>IF(StuData!$F252="","",IF(AND(StuData!$C252&gt;=11,'School Fees'!$L$3="Yes"),100,""))</f>
        <v/>
      </c>
      <c r="N252" s="89" t="str">
        <f>IF(StuData!$F252="","",IF(AND(StuData!$C252&gt;8,StuData!$H252="F"),5,IF(StuData!$C252&lt;9,"",10)))</f>
        <v/>
      </c>
      <c r="O252" s="89" t="str">
        <f>IF(StuData!$F252="","",IF(StuData!$C252&gt;8,5,""))</f>
        <v/>
      </c>
      <c r="P252" s="89" t="str">
        <f>IF(StuData!$C252=9,'School Fees'!$K$6,IF(StuData!$C252=10,'School Fees'!$K$7,IF(StuData!$C252=11,'School Fees'!$K$8,IF(StuData!$C252=12,'School Fees'!$K$9,""))))</f>
        <v/>
      </c>
      <c r="Q252" s="89"/>
      <c r="R252" s="89"/>
      <c r="S252" s="89" t="str">
        <f>IF(SUM(StuData!$K252:$R252)=0,"",SUM(StuData!$K252:$R252))</f>
        <v/>
      </c>
      <c r="T252" s="92"/>
      <c r="U252" s="89"/>
      <c r="V252" s="23"/>
      <c r="W252" s="23"/>
    </row>
    <row r="253" ht="15.75" customHeight="1">
      <c r="A253" s="23"/>
      <c r="B253" s="89" t="str">
        <f t="shared" si="1"/>
        <v/>
      </c>
      <c r="C253" s="89" t="str">
        <f>IF('Student Record'!A251="","",'Student Record'!A251)</f>
        <v/>
      </c>
      <c r="D253" s="89" t="str">
        <f>IF('Student Record'!B251="","",'Student Record'!B251)</f>
        <v/>
      </c>
      <c r="E253" s="89" t="str">
        <f>IF('Student Record'!C251="","",'Student Record'!C251)</f>
        <v/>
      </c>
      <c r="F253" s="90" t="str">
        <f>IF('Student Record'!E251="","",'Student Record'!E251)</f>
        <v/>
      </c>
      <c r="G253" s="90" t="str">
        <f>IF('Student Record'!G251="","",'Student Record'!G251)</f>
        <v/>
      </c>
      <c r="H253" s="89" t="str">
        <f>IF('Student Record'!I251="","",'Student Record'!I251)</f>
        <v/>
      </c>
      <c r="I253" s="91" t="str">
        <f>IF('Student Record'!J251="","",'Student Record'!J251)</f>
        <v/>
      </c>
      <c r="J253" s="89" t="str">
        <f>IF('Student Record'!O251="","",'Student Record'!O251)</f>
        <v/>
      </c>
      <c r="K253" s="89" t="str">
        <f>IF(StuData!$F253="","",IF(AND(StuData!$C253&gt;8,StuData!$C253&lt;11,StuData!$J253="GEN"),200,IF(AND(StuData!$C253&gt;=11,StuData!$J253="GEN"),300,IF(AND(StuData!$C253&gt;8,StuData!$C253&lt;11,StuData!$J253&lt;&gt;"GEN"),100,IF(AND(StuData!$C253&gt;=11,StuData!$J253&lt;&gt;"GEN"),150,"")))))</f>
        <v/>
      </c>
      <c r="L253" s="89" t="str">
        <f>IF(StuData!$F253="","",IF(AND(StuData!$C253&gt;8,StuData!$C253&lt;11),50,""))</f>
        <v/>
      </c>
      <c r="M253" s="89" t="str">
        <f>IF(StuData!$F253="","",IF(AND(StuData!$C253&gt;=11,'School Fees'!$L$3="Yes"),100,""))</f>
        <v/>
      </c>
      <c r="N253" s="89" t="str">
        <f>IF(StuData!$F253="","",IF(AND(StuData!$C253&gt;8,StuData!$H253="F"),5,IF(StuData!$C253&lt;9,"",10)))</f>
        <v/>
      </c>
      <c r="O253" s="89" t="str">
        <f>IF(StuData!$F253="","",IF(StuData!$C253&gt;8,5,""))</f>
        <v/>
      </c>
      <c r="P253" s="89" t="str">
        <f>IF(StuData!$C253=9,'School Fees'!$K$6,IF(StuData!$C253=10,'School Fees'!$K$7,IF(StuData!$C253=11,'School Fees'!$K$8,IF(StuData!$C253=12,'School Fees'!$K$9,""))))</f>
        <v/>
      </c>
      <c r="Q253" s="89"/>
      <c r="R253" s="89"/>
      <c r="S253" s="89" t="str">
        <f>IF(SUM(StuData!$K253:$R253)=0,"",SUM(StuData!$K253:$R253))</f>
        <v/>
      </c>
      <c r="T253" s="92"/>
      <c r="U253" s="89"/>
      <c r="V253" s="23"/>
      <c r="W253" s="23"/>
    </row>
    <row r="254" ht="15.75" customHeight="1">
      <c r="A254" s="23"/>
      <c r="B254" s="89" t="str">
        <f t="shared" si="1"/>
        <v/>
      </c>
      <c r="C254" s="89" t="str">
        <f>IF('Student Record'!A252="","",'Student Record'!A252)</f>
        <v/>
      </c>
      <c r="D254" s="89" t="str">
        <f>IF('Student Record'!B252="","",'Student Record'!B252)</f>
        <v/>
      </c>
      <c r="E254" s="89" t="str">
        <f>IF('Student Record'!C252="","",'Student Record'!C252)</f>
        <v/>
      </c>
      <c r="F254" s="90" t="str">
        <f>IF('Student Record'!E252="","",'Student Record'!E252)</f>
        <v/>
      </c>
      <c r="G254" s="90" t="str">
        <f>IF('Student Record'!G252="","",'Student Record'!G252)</f>
        <v/>
      </c>
      <c r="H254" s="89" t="str">
        <f>IF('Student Record'!I252="","",'Student Record'!I252)</f>
        <v/>
      </c>
      <c r="I254" s="91" t="str">
        <f>IF('Student Record'!J252="","",'Student Record'!J252)</f>
        <v/>
      </c>
      <c r="J254" s="89" t="str">
        <f>IF('Student Record'!O252="","",'Student Record'!O252)</f>
        <v/>
      </c>
      <c r="K254" s="89" t="str">
        <f>IF(StuData!$F254="","",IF(AND(StuData!$C254&gt;8,StuData!$C254&lt;11,StuData!$J254="GEN"),200,IF(AND(StuData!$C254&gt;=11,StuData!$J254="GEN"),300,IF(AND(StuData!$C254&gt;8,StuData!$C254&lt;11,StuData!$J254&lt;&gt;"GEN"),100,IF(AND(StuData!$C254&gt;=11,StuData!$J254&lt;&gt;"GEN"),150,"")))))</f>
        <v/>
      </c>
      <c r="L254" s="89" t="str">
        <f>IF(StuData!$F254="","",IF(AND(StuData!$C254&gt;8,StuData!$C254&lt;11),50,""))</f>
        <v/>
      </c>
      <c r="M254" s="89" t="str">
        <f>IF(StuData!$F254="","",IF(AND(StuData!$C254&gt;=11,'School Fees'!$L$3="Yes"),100,""))</f>
        <v/>
      </c>
      <c r="N254" s="89" t="str">
        <f>IF(StuData!$F254="","",IF(AND(StuData!$C254&gt;8,StuData!$H254="F"),5,IF(StuData!$C254&lt;9,"",10)))</f>
        <v/>
      </c>
      <c r="O254" s="89" t="str">
        <f>IF(StuData!$F254="","",IF(StuData!$C254&gt;8,5,""))</f>
        <v/>
      </c>
      <c r="P254" s="89" t="str">
        <f>IF(StuData!$C254=9,'School Fees'!$K$6,IF(StuData!$C254=10,'School Fees'!$K$7,IF(StuData!$C254=11,'School Fees'!$K$8,IF(StuData!$C254=12,'School Fees'!$K$9,""))))</f>
        <v/>
      </c>
      <c r="Q254" s="89"/>
      <c r="R254" s="89"/>
      <c r="S254" s="89" t="str">
        <f>IF(SUM(StuData!$K254:$R254)=0,"",SUM(StuData!$K254:$R254))</f>
        <v/>
      </c>
      <c r="T254" s="92"/>
      <c r="U254" s="89"/>
      <c r="V254" s="23"/>
      <c r="W254" s="23"/>
    </row>
    <row r="255" ht="15.75" customHeight="1">
      <c r="A255" s="23"/>
      <c r="B255" s="89" t="str">
        <f t="shared" si="1"/>
        <v/>
      </c>
      <c r="C255" s="89" t="str">
        <f>IF('Student Record'!A253="","",'Student Record'!A253)</f>
        <v/>
      </c>
      <c r="D255" s="89" t="str">
        <f>IF('Student Record'!B253="","",'Student Record'!B253)</f>
        <v/>
      </c>
      <c r="E255" s="89" t="str">
        <f>IF('Student Record'!C253="","",'Student Record'!C253)</f>
        <v/>
      </c>
      <c r="F255" s="90" t="str">
        <f>IF('Student Record'!E253="","",'Student Record'!E253)</f>
        <v/>
      </c>
      <c r="G255" s="90" t="str">
        <f>IF('Student Record'!G253="","",'Student Record'!G253)</f>
        <v/>
      </c>
      <c r="H255" s="89" t="str">
        <f>IF('Student Record'!I253="","",'Student Record'!I253)</f>
        <v/>
      </c>
      <c r="I255" s="91" t="str">
        <f>IF('Student Record'!J253="","",'Student Record'!J253)</f>
        <v/>
      </c>
      <c r="J255" s="89" t="str">
        <f>IF('Student Record'!O253="","",'Student Record'!O253)</f>
        <v/>
      </c>
      <c r="K255" s="89" t="str">
        <f>IF(StuData!$F255="","",IF(AND(StuData!$C255&gt;8,StuData!$C255&lt;11,StuData!$J255="GEN"),200,IF(AND(StuData!$C255&gt;=11,StuData!$J255="GEN"),300,IF(AND(StuData!$C255&gt;8,StuData!$C255&lt;11,StuData!$J255&lt;&gt;"GEN"),100,IF(AND(StuData!$C255&gt;=11,StuData!$J255&lt;&gt;"GEN"),150,"")))))</f>
        <v/>
      </c>
      <c r="L255" s="89" t="str">
        <f>IF(StuData!$F255="","",IF(AND(StuData!$C255&gt;8,StuData!$C255&lt;11),50,""))</f>
        <v/>
      </c>
      <c r="M255" s="89" t="str">
        <f>IF(StuData!$F255="","",IF(AND(StuData!$C255&gt;=11,'School Fees'!$L$3="Yes"),100,""))</f>
        <v/>
      </c>
      <c r="N255" s="89" t="str">
        <f>IF(StuData!$F255="","",IF(AND(StuData!$C255&gt;8,StuData!$H255="F"),5,IF(StuData!$C255&lt;9,"",10)))</f>
        <v/>
      </c>
      <c r="O255" s="89" t="str">
        <f>IF(StuData!$F255="","",IF(StuData!$C255&gt;8,5,""))</f>
        <v/>
      </c>
      <c r="P255" s="89" t="str">
        <f>IF(StuData!$C255=9,'School Fees'!$K$6,IF(StuData!$C255=10,'School Fees'!$K$7,IF(StuData!$C255=11,'School Fees'!$K$8,IF(StuData!$C255=12,'School Fees'!$K$9,""))))</f>
        <v/>
      </c>
      <c r="Q255" s="89"/>
      <c r="R255" s="89"/>
      <c r="S255" s="89" t="str">
        <f>IF(SUM(StuData!$K255:$R255)=0,"",SUM(StuData!$K255:$R255))</f>
        <v/>
      </c>
      <c r="T255" s="92"/>
      <c r="U255" s="89"/>
      <c r="V255" s="23"/>
      <c r="W255" s="23"/>
    </row>
    <row r="256" ht="15.75" customHeight="1">
      <c r="A256" s="23"/>
      <c r="B256" s="89" t="str">
        <f t="shared" si="1"/>
        <v/>
      </c>
      <c r="C256" s="89" t="str">
        <f>IF('Student Record'!A254="","",'Student Record'!A254)</f>
        <v/>
      </c>
      <c r="D256" s="89" t="str">
        <f>IF('Student Record'!B254="","",'Student Record'!B254)</f>
        <v/>
      </c>
      <c r="E256" s="89" t="str">
        <f>IF('Student Record'!C254="","",'Student Record'!C254)</f>
        <v/>
      </c>
      <c r="F256" s="90" t="str">
        <f>IF('Student Record'!E254="","",'Student Record'!E254)</f>
        <v/>
      </c>
      <c r="G256" s="90" t="str">
        <f>IF('Student Record'!G254="","",'Student Record'!G254)</f>
        <v/>
      </c>
      <c r="H256" s="89" t="str">
        <f>IF('Student Record'!I254="","",'Student Record'!I254)</f>
        <v/>
      </c>
      <c r="I256" s="91" t="str">
        <f>IF('Student Record'!J254="","",'Student Record'!J254)</f>
        <v/>
      </c>
      <c r="J256" s="89" t="str">
        <f>IF('Student Record'!O254="","",'Student Record'!O254)</f>
        <v/>
      </c>
      <c r="K256" s="89" t="str">
        <f>IF(StuData!$F256="","",IF(AND(StuData!$C256&gt;8,StuData!$C256&lt;11,StuData!$J256="GEN"),200,IF(AND(StuData!$C256&gt;=11,StuData!$J256="GEN"),300,IF(AND(StuData!$C256&gt;8,StuData!$C256&lt;11,StuData!$J256&lt;&gt;"GEN"),100,IF(AND(StuData!$C256&gt;=11,StuData!$J256&lt;&gt;"GEN"),150,"")))))</f>
        <v/>
      </c>
      <c r="L256" s="89" t="str">
        <f>IF(StuData!$F256="","",IF(AND(StuData!$C256&gt;8,StuData!$C256&lt;11),50,""))</f>
        <v/>
      </c>
      <c r="M256" s="89" t="str">
        <f>IF(StuData!$F256="","",IF(AND(StuData!$C256&gt;=11,'School Fees'!$L$3="Yes"),100,""))</f>
        <v/>
      </c>
      <c r="N256" s="89" t="str">
        <f>IF(StuData!$F256="","",IF(AND(StuData!$C256&gt;8,StuData!$H256="F"),5,IF(StuData!$C256&lt;9,"",10)))</f>
        <v/>
      </c>
      <c r="O256" s="89" t="str">
        <f>IF(StuData!$F256="","",IF(StuData!$C256&gt;8,5,""))</f>
        <v/>
      </c>
      <c r="P256" s="89" t="str">
        <f>IF(StuData!$C256=9,'School Fees'!$K$6,IF(StuData!$C256=10,'School Fees'!$K$7,IF(StuData!$C256=11,'School Fees'!$K$8,IF(StuData!$C256=12,'School Fees'!$K$9,""))))</f>
        <v/>
      </c>
      <c r="Q256" s="89"/>
      <c r="R256" s="89"/>
      <c r="S256" s="89" t="str">
        <f>IF(SUM(StuData!$K256:$R256)=0,"",SUM(StuData!$K256:$R256))</f>
        <v/>
      </c>
      <c r="T256" s="92"/>
      <c r="U256" s="89"/>
      <c r="V256" s="23"/>
      <c r="W256" s="23"/>
    </row>
    <row r="257" ht="15.75" customHeight="1">
      <c r="A257" s="23"/>
      <c r="B257" s="89" t="str">
        <f t="shared" si="1"/>
        <v/>
      </c>
      <c r="C257" s="89" t="str">
        <f>IF('Student Record'!A255="","",'Student Record'!A255)</f>
        <v/>
      </c>
      <c r="D257" s="89" t="str">
        <f>IF('Student Record'!B255="","",'Student Record'!B255)</f>
        <v/>
      </c>
      <c r="E257" s="89" t="str">
        <f>IF('Student Record'!C255="","",'Student Record'!C255)</f>
        <v/>
      </c>
      <c r="F257" s="90" t="str">
        <f>IF('Student Record'!E255="","",'Student Record'!E255)</f>
        <v/>
      </c>
      <c r="G257" s="90" t="str">
        <f>IF('Student Record'!G255="","",'Student Record'!G255)</f>
        <v/>
      </c>
      <c r="H257" s="89" t="str">
        <f>IF('Student Record'!I255="","",'Student Record'!I255)</f>
        <v/>
      </c>
      <c r="I257" s="91" t="str">
        <f>IF('Student Record'!J255="","",'Student Record'!J255)</f>
        <v/>
      </c>
      <c r="J257" s="89" t="str">
        <f>IF('Student Record'!O255="","",'Student Record'!O255)</f>
        <v/>
      </c>
      <c r="K257" s="89" t="str">
        <f>IF(StuData!$F257="","",IF(AND(StuData!$C257&gt;8,StuData!$C257&lt;11,StuData!$J257="GEN"),200,IF(AND(StuData!$C257&gt;=11,StuData!$J257="GEN"),300,IF(AND(StuData!$C257&gt;8,StuData!$C257&lt;11,StuData!$J257&lt;&gt;"GEN"),100,IF(AND(StuData!$C257&gt;=11,StuData!$J257&lt;&gt;"GEN"),150,"")))))</f>
        <v/>
      </c>
      <c r="L257" s="89" t="str">
        <f>IF(StuData!$F257="","",IF(AND(StuData!$C257&gt;8,StuData!$C257&lt;11),50,""))</f>
        <v/>
      </c>
      <c r="M257" s="89" t="str">
        <f>IF(StuData!$F257="","",IF(AND(StuData!$C257&gt;=11,'School Fees'!$L$3="Yes"),100,""))</f>
        <v/>
      </c>
      <c r="N257" s="89" t="str">
        <f>IF(StuData!$F257="","",IF(AND(StuData!$C257&gt;8,StuData!$H257="F"),5,IF(StuData!$C257&lt;9,"",10)))</f>
        <v/>
      </c>
      <c r="O257" s="89" t="str">
        <f>IF(StuData!$F257="","",IF(StuData!$C257&gt;8,5,""))</f>
        <v/>
      </c>
      <c r="P257" s="89" t="str">
        <f>IF(StuData!$C257=9,'School Fees'!$K$6,IF(StuData!$C257=10,'School Fees'!$K$7,IF(StuData!$C257=11,'School Fees'!$K$8,IF(StuData!$C257=12,'School Fees'!$K$9,""))))</f>
        <v/>
      </c>
      <c r="Q257" s="89"/>
      <c r="R257" s="89"/>
      <c r="S257" s="89" t="str">
        <f>IF(SUM(StuData!$K257:$R257)=0,"",SUM(StuData!$K257:$R257))</f>
        <v/>
      </c>
      <c r="T257" s="92"/>
      <c r="U257" s="89"/>
      <c r="V257" s="23"/>
      <c r="W257" s="23"/>
    </row>
    <row r="258" ht="15.75" customHeight="1">
      <c r="A258" s="23"/>
      <c r="B258" s="89" t="str">
        <f t="shared" si="1"/>
        <v/>
      </c>
      <c r="C258" s="89" t="str">
        <f>IF('Student Record'!A256="","",'Student Record'!A256)</f>
        <v/>
      </c>
      <c r="D258" s="89" t="str">
        <f>IF('Student Record'!B256="","",'Student Record'!B256)</f>
        <v/>
      </c>
      <c r="E258" s="89" t="str">
        <f>IF('Student Record'!C256="","",'Student Record'!C256)</f>
        <v/>
      </c>
      <c r="F258" s="90" t="str">
        <f>IF('Student Record'!E256="","",'Student Record'!E256)</f>
        <v/>
      </c>
      <c r="G258" s="90" t="str">
        <f>IF('Student Record'!G256="","",'Student Record'!G256)</f>
        <v/>
      </c>
      <c r="H258" s="89" t="str">
        <f>IF('Student Record'!I256="","",'Student Record'!I256)</f>
        <v/>
      </c>
      <c r="I258" s="91" t="str">
        <f>IF('Student Record'!J256="","",'Student Record'!J256)</f>
        <v/>
      </c>
      <c r="J258" s="89" t="str">
        <f>IF('Student Record'!O256="","",'Student Record'!O256)</f>
        <v/>
      </c>
      <c r="K258" s="89" t="str">
        <f>IF(StuData!$F258="","",IF(AND(StuData!$C258&gt;8,StuData!$C258&lt;11,StuData!$J258="GEN"),200,IF(AND(StuData!$C258&gt;=11,StuData!$J258="GEN"),300,IF(AND(StuData!$C258&gt;8,StuData!$C258&lt;11,StuData!$J258&lt;&gt;"GEN"),100,IF(AND(StuData!$C258&gt;=11,StuData!$J258&lt;&gt;"GEN"),150,"")))))</f>
        <v/>
      </c>
      <c r="L258" s="89" t="str">
        <f>IF(StuData!$F258="","",IF(AND(StuData!$C258&gt;8,StuData!$C258&lt;11),50,""))</f>
        <v/>
      </c>
      <c r="M258" s="89" t="str">
        <f>IF(StuData!$F258="","",IF(AND(StuData!$C258&gt;=11,'School Fees'!$L$3="Yes"),100,""))</f>
        <v/>
      </c>
      <c r="N258" s="89" t="str">
        <f>IF(StuData!$F258="","",IF(AND(StuData!$C258&gt;8,StuData!$H258="F"),5,IF(StuData!$C258&lt;9,"",10)))</f>
        <v/>
      </c>
      <c r="O258" s="89" t="str">
        <f>IF(StuData!$F258="","",IF(StuData!$C258&gt;8,5,""))</f>
        <v/>
      </c>
      <c r="P258" s="89" t="str">
        <f>IF(StuData!$C258=9,'School Fees'!$K$6,IF(StuData!$C258=10,'School Fees'!$K$7,IF(StuData!$C258=11,'School Fees'!$K$8,IF(StuData!$C258=12,'School Fees'!$K$9,""))))</f>
        <v/>
      </c>
      <c r="Q258" s="89"/>
      <c r="R258" s="89"/>
      <c r="S258" s="89" t="str">
        <f>IF(SUM(StuData!$K258:$R258)=0,"",SUM(StuData!$K258:$R258))</f>
        <v/>
      </c>
      <c r="T258" s="92"/>
      <c r="U258" s="89"/>
      <c r="V258" s="23"/>
      <c r="W258" s="23"/>
    </row>
    <row r="259" ht="15.75" customHeight="1">
      <c r="A259" s="23"/>
      <c r="B259" s="89" t="str">
        <f t="shared" si="1"/>
        <v/>
      </c>
      <c r="C259" s="89" t="str">
        <f>IF('Student Record'!A257="","",'Student Record'!A257)</f>
        <v/>
      </c>
      <c r="D259" s="89" t="str">
        <f>IF('Student Record'!B257="","",'Student Record'!B257)</f>
        <v/>
      </c>
      <c r="E259" s="89" t="str">
        <f>IF('Student Record'!C257="","",'Student Record'!C257)</f>
        <v/>
      </c>
      <c r="F259" s="90" t="str">
        <f>IF('Student Record'!E257="","",'Student Record'!E257)</f>
        <v/>
      </c>
      <c r="G259" s="90" t="str">
        <f>IF('Student Record'!G257="","",'Student Record'!G257)</f>
        <v/>
      </c>
      <c r="H259" s="89" t="str">
        <f>IF('Student Record'!I257="","",'Student Record'!I257)</f>
        <v/>
      </c>
      <c r="I259" s="91" t="str">
        <f>IF('Student Record'!J257="","",'Student Record'!J257)</f>
        <v/>
      </c>
      <c r="J259" s="89" t="str">
        <f>IF('Student Record'!O257="","",'Student Record'!O257)</f>
        <v/>
      </c>
      <c r="K259" s="89" t="str">
        <f>IF(StuData!$F259="","",IF(AND(StuData!$C259&gt;8,StuData!$C259&lt;11,StuData!$J259="GEN"),200,IF(AND(StuData!$C259&gt;=11,StuData!$J259="GEN"),300,IF(AND(StuData!$C259&gt;8,StuData!$C259&lt;11,StuData!$J259&lt;&gt;"GEN"),100,IF(AND(StuData!$C259&gt;=11,StuData!$J259&lt;&gt;"GEN"),150,"")))))</f>
        <v/>
      </c>
      <c r="L259" s="89" t="str">
        <f>IF(StuData!$F259="","",IF(AND(StuData!$C259&gt;8,StuData!$C259&lt;11),50,""))</f>
        <v/>
      </c>
      <c r="M259" s="89" t="str">
        <f>IF(StuData!$F259="","",IF(AND(StuData!$C259&gt;=11,'School Fees'!$L$3="Yes"),100,""))</f>
        <v/>
      </c>
      <c r="N259" s="89" t="str">
        <f>IF(StuData!$F259="","",IF(AND(StuData!$C259&gt;8,StuData!$H259="F"),5,IF(StuData!$C259&lt;9,"",10)))</f>
        <v/>
      </c>
      <c r="O259" s="89" t="str">
        <f>IF(StuData!$F259="","",IF(StuData!$C259&gt;8,5,""))</f>
        <v/>
      </c>
      <c r="P259" s="89" t="str">
        <f>IF(StuData!$C259=9,'School Fees'!$K$6,IF(StuData!$C259=10,'School Fees'!$K$7,IF(StuData!$C259=11,'School Fees'!$K$8,IF(StuData!$C259=12,'School Fees'!$K$9,""))))</f>
        <v/>
      </c>
      <c r="Q259" s="89"/>
      <c r="R259" s="89"/>
      <c r="S259" s="89" t="str">
        <f>IF(SUM(StuData!$K259:$R259)=0,"",SUM(StuData!$K259:$R259))</f>
        <v/>
      </c>
      <c r="T259" s="92"/>
      <c r="U259" s="89"/>
      <c r="V259" s="23"/>
      <c r="W259" s="23"/>
    </row>
    <row r="260" ht="15.75" customHeight="1">
      <c r="A260" s="23"/>
      <c r="B260" s="89" t="str">
        <f t="shared" si="1"/>
        <v/>
      </c>
      <c r="C260" s="89" t="str">
        <f>IF('Student Record'!A258="","",'Student Record'!A258)</f>
        <v/>
      </c>
      <c r="D260" s="89" t="str">
        <f>IF('Student Record'!B258="","",'Student Record'!B258)</f>
        <v/>
      </c>
      <c r="E260" s="89" t="str">
        <f>IF('Student Record'!C258="","",'Student Record'!C258)</f>
        <v/>
      </c>
      <c r="F260" s="90" t="str">
        <f>IF('Student Record'!E258="","",'Student Record'!E258)</f>
        <v/>
      </c>
      <c r="G260" s="90" t="str">
        <f>IF('Student Record'!G258="","",'Student Record'!G258)</f>
        <v/>
      </c>
      <c r="H260" s="89" t="str">
        <f>IF('Student Record'!I258="","",'Student Record'!I258)</f>
        <v/>
      </c>
      <c r="I260" s="91" t="str">
        <f>IF('Student Record'!J258="","",'Student Record'!J258)</f>
        <v/>
      </c>
      <c r="J260" s="89" t="str">
        <f>IF('Student Record'!O258="","",'Student Record'!O258)</f>
        <v/>
      </c>
      <c r="K260" s="89" t="str">
        <f>IF(StuData!$F260="","",IF(AND(StuData!$C260&gt;8,StuData!$C260&lt;11,StuData!$J260="GEN"),200,IF(AND(StuData!$C260&gt;=11,StuData!$J260="GEN"),300,IF(AND(StuData!$C260&gt;8,StuData!$C260&lt;11,StuData!$J260&lt;&gt;"GEN"),100,IF(AND(StuData!$C260&gt;=11,StuData!$J260&lt;&gt;"GEN"),150,"")))))</f>
        <v/>
      </c>
      <c r="L260" s="89" t="str">
        <f>IF(StuData!$F260="","",IF(AND(StuData!$C260&gt;8,StuData!$C260&lt;11),50,""))</f>
        <v/>
      </c>
      <c r="M260" s="89" t="str">
        <f>IF(StuData!$F260="","",IF(AND(StuData!$C260&gt;=11,'School Fees'!$L$3="Yes"),100,""))</f>
        <v/>
      </c>
      <c r="N260" s="89" t="str">
        <f>IF(StuData!$F260="","",IF(AND(StuData!$C260&gt;8,StuData!$H260="F"),5,IF(StuData!$C260&lt;9,"",10)))</f>
        <v/>
      </c>
      <c r="O260" s="89" t="str">
        <f>IF(StuData!$F260="","",IF(StuData!$C260&gt;8,5,""))</f>
        <v/>
      </c>
      <c r="P260" s="89" t="str">
        <f>IF(StuData!$C260=9,'School Fees'!$K$6,IF(StuData!$C260=10,'School Fees'!$K$7,IF(StuData!$C260=11,'School Fees'!$K$8,IF(StuData!$C260=12,'School Fees'!$K$9,""))))</f>
        <v/>
      </c>
      <c r="Q260" s="89"/>
      <c r="R260" s="89"/>
      <c r="S260" s="89" t="str">
        <f>IF(SUM(StuData!$K260:$R260)=0,"",SUM(StuData!$K260:$R260))</f>
        <v/>
      </c>
      <c r="T260" s="92"/>
      <c r="U260" s="89"/>
      <c r="V260" s="23"/>
      <c r="W260" s="23"/>
    </row>
    <row r="261" ht="15.75" customHeight="1">
      <c r="A261" s="23"/>
      <c r="B261" s="89" t="str">
        <f t="shared" si="1"/>
        <v/>
      </c>
      <c r="C261" s="89" t="str">
        <f>IF('Student Record'!A259="","",'Student Record'!A259)</f>
        <v/>
      </c>
      <c r="D261" s="89" t="str">
        <f>IF('Student Record'!B259="","",'Student Record'!B259)</f>
        <v/>
      </c>
      <c r="E261" s="89" t="str">
        <f>IF('Student Record'!C259="","",'Student Record'!C259)</f>
        <v/>
      </c>
      <c r="F261" s="90" t="str">
        <f>IF('Student Record'!E259="","",'Student Record'!E259)</f>
        <v/>
      </c>
      <c r="G261" s="90" t="str">
        <f>IF('Student Record'!G259="","",'Student Record'!G259)</f>
        <v/>
      </c>
      <c r="H261" s="89" t="str">
        <f>IF('Student Record'!I259="","",'Student Record'!I259)</f>
        <v/>
      </c>
      <c r="I261" s="91" t="str">
        <f>IF('Student Record'!J259="","",'Student Record'!J259)</f>
        <v/>
      </c>
      <c r="J261" s="89" t="str">
        <f>IF('Student Record'!O259="","",'Student Record'!O259)</f>
        <v/>
      </c>
      <c r="K261" s="89" t="str">
        <f>IF(StuData!$F261="","",IF(AND(StuData!$C261&gt;8,StuData!$C261&lt;11,StuData!$J261="GEN"),200,IF(AND(StuData!$C261&gt;=11,StuData!$J261="GEN"),300,IF(AND(StuData!$C261&gt;8,StuData!$C261&lt;11,StuData!$J261&lt;&gt;"GEN"),100,IF(AND(StuData!$C261&gt;=11,StuData!$J261&lt;&gt;"GEN"),150,"")))))</f>
        <v/>
      </c>
      <c r="L261" s="89" t="str">
        <f>IF(StuData!$F261="","",IF(AND(StuData!$C261&gt;8,StuData!$C261&lt;11),50,""))</f>
        <v/>
      </c>
      <c r="M261" s="89" t="str">
        <f>IF(StuData!$F261="","",IF(AND(StuData!$C261&gt;=11,'School Fees'!$L$3="Yes"),100,""))</f>
        <v/>
      </c>
      <c r="N261" s="89" t="str">
        <f>IF(StuData!$F261="","",IF(AND(StuData!$C261&gt;8,StuData!$H261="F"),5,IF(StuData!$C261&lt;9,"",10)))</f>
        <v/>
      </c>
      <c r="O261" s="89" t="str">
        <f>IF(StuData!$F261="","",IF(StuData!$C261&gt;8,5,""))</f>
        <v/>
      </c>
      <c r="P261" s="89" t="str">
        <f>IF(StuData!$C261=9,'School Fees'!$K$6,IF(StuData!$C261=10,'School Fees'!$K$7,IF(StuData!$C261=11,'School Fees'!$K$8,IF(StuData!$C261=12,'School Fees'!$K$9,""))))</f>
        <v/>
      </c>
      <c r="Q261" s="89"/>
      <c r="R261" s="89"/>
      <c r="S261" s="89" t="str">
        <f>IF(SUM(StuData!$K261:$R261)=0,"",SUM(StuData!$K261:$R261))</f>
        <v/>
      </c>
      <c r="T261" s="92"/>
      <c r="U261" s="89"/>
      <c r="V261" s="23"/>
      <c r="W261" s="23"/>
    </row>
    <row r="262" ht="15.75" customHeight="1">
      <c r="A262" s="23"/>
      <c r="B262" s="89" t="str">
        <f t="shared" si="1"/>
        <v/>
      </c>
      <c r="C262" s="89" t="str">
        <f>IF('Student Record'!A260="","",'Student Record'!A260)</f>
        <v/>
      </c>
      <c r="D262" s="89" t="str">
        <f>IF('Student Record'!B260="","",'Student Record'!B260)</f>
        <v/>
      </c>
      <c r="E262" s="89" t="str">
        <f>IF('Student Record'!C260="","",'Student Record'!C260)</f>
        <v/>
      </c>
      <c r="F262" s="90" t="str">
        <f>IF('Student Record'!E260="","",'Student Record'!E260)</f>
        <v/>
      </c>
      <c r="G262" s="90" t="str">
        <f>IF('Student Record'!G260="","",'Student Record'!G260)</f>
        <v/>
      </c>
      <c r="H262" s="89" t="str">
        <f>IF('Student Record'!I260="","",'Student Record'!I260)</f>
        <v/>
      </c>
      <c r="I262" s="91" t="str">
        <f>IF('Student Record'!J260="","",'Student Record'!J260)</f>
        <v/>
      </c>
      <c r="J262" s="89" t="str">
        <f>IF('Student Record'!O260="","",'Student Record'!O260)</f>
        <v/>
      </c>
      <c r="K262" s="89" t="str">
        <f>IF(StuData!$F262="","",IF(AND(StuData!$C262&gt;8,StuData!$C262&lt;11,StuData!$J262="GEN"),200,IF(AND(StuData!$C262&gt;=11,StuData!$J262="GEN"),300,IF(AND(StuData!$C262&gt;8,StuData!$C262&lt;11,StuData!$J262&lt;&gt;"GEN"),100,IF(AND(StuData!$C262&gt;=11,StuData!$J262&lt;&gt;"GEN"),150,"")))))</f>
        <v/>
      </c>
      <c r="L262" s="89" t="str">
        <f>IF(StuData!$F262="","",IF(AND(StuData!$C262&gt;8,StuData!$C262&lt;11),50,""))</f>
        <v/>
      </c>
      <c r="M262" s="89" t="str">
        <f>IF(StuData!$F262="","",IF(AND(StuData!$C262&gt;=11,'School Fees'!$L$3="Yes"),100,""))</f>
        <v/>
      </c>
      <c r="N262" s="89" t="str">
        <f>IF(StuData!$F262="","",IF(AND(StuData!$C262&gt;8,StuData!$H262="F"),5,IF(StuData!$C262&lt;9,"",10)))</f>
        <v/>
      </c>
      <c r="O262" s="89" t="str">
        <f>IF(StuData!$F262="","",IF(StuData!$C262&gt;8,5,""))</f>
        <v/>
      </c>
      <c r="P262" s="89" t="str">
        <f>IF(StuData!$C262=9,'School Fees'!$K$6,IF(StuData!$C262=10,'School Fees'!$K$7,IF(StuData!$C262=11,'School Fees'!$K$8,IF(StuData!$C262=12,'School Fees'!$K$9,""))))</f>
        <v/>
      </c>
      <c r="Q262" s="89"/>
      <c r="R262" s="89"/>
      <c r="S262" s="89" t="str">
        <f>IF(SUM(StuData!$K262:$R262)=0,"",SUM(StuData!$K262:$R262))</f>
        <v/>
      </c>
      <c r="T262" s="92"/>
      <c r="U262" s="89"/>
      <c r="V262" s="23"/>
      <c r="W262" s="23"/>
    </row>
    <row r="263" ht="15.75" customHeight="1">
      <c r="A263" s="23"/>
      <c r="B263" s="89" t="str">
        <f t="shared" si="1"/>
        <v/>
      </c>
      <c r="C263" s="89" t="str">
        <f>IF('Student Record'!A261="","",'Student Record'!A261)</f>
        <v/>
      </c>
      <c r="D263" s="89" t="str">
        <f>IF('Student Record'!B261="","",'Student Record'!B261)</f>
        <v/>
      </c>
      <c r="E263" s="89" t="str">
        <f>IF('Student Record'!C261="","",'Student Record'!C261)</f>
        <v/>
      </c>
      <c r="F263" s="90" t="str">
        <f>IF('Student Record'!E261="","",'Student Record'!E261)</f>
        <v/>
      </c>
      <c r="G263" s="90" t="str">
        <f>IF('Student Record'!G261="","",'Student Record'!G261)</f>
        <v/>
      </c>
      <c r="H263" s="89" t="str">
        <f>IF('Student Record'!I261="","",'Student Record'!I261)</f>
        <v/>
      </c>
      <c r="I263" s="91" t="str">
        <f>IF('Student Record'!J261="","",'Student Record'!J261)</f>
        <v/>
      </c>
      <c r="J263" s="89" t="str">
        <f>IF('Student Record'!O261="","",'Student Record'!O261)</f>
        <v/>
      </c>
      <c r="K263" s="89" t="str">
        <f>IF(StuData!$F263="","",IF(AND(StuData!$C263&gt;8,StuData!$C263&lt;11,StuData!$J263="GEN"),200,IF(AND(StuData!$C263&gt;=11,StuData!$J263="GEN"),300,IF(AND(StuData!$C263&gt;8,StuData!$C263&lt;11,StuData!$J263&lt;&gt;"GEN"),100,IF(AND(StuData!$C263&gt;=11,StuData!$J263&lt;&gt;"GEN"),150,"")))))</f>
        <v/>
      </c>
      <c r="L263" s="89" t="str">
        <f>IF(StuData!$F263="","",IF(AND(StuData!$C263&gt;8,StuData!$C263&lt;11),50,""))</f>
        <v/>
      </c>
      <c r="M263" s="89" t="str">
        <f>IF(StuData!$F263="","",IF(AND(StuData!$C263&gt;=11,'School Fees'!$L$3="Yes"),100,""))</f>
        <v/>
      </c>
      <c r="N263" s="89" t="str">
        <f>IF(StuData!$F263="","",IF(AND(StuData!$C263&gt;8,StuData!$H263="F"),5,IF(StuData!$C263&lt;9,"",10)))</f>
        <v/>
      </c>
      <c r="O263" s="89" t="str">
        <f>IF(StuData!$F263="","",IF(StuData!$C263&gt;8,5,""))</f>
        <v/>
      </c>
      <c r="P263" s="89" t="str">
        <f>IF(StuData!$C263=9,'School Fees'!$K$6,IF(StuData!$C263=10,'School Fees'!$K$7,IF(StuData!$C263=11,'School Fees'!$K$8,IF(StuData!$C263=12,'School Fees'!$K$9,""))))</f>
        <v/>
      </c>
      <c r="Q263" s="89"/>
      <c r="R263" s="89"/>
      <c r="S263" s="89" t="str">
        <f>IF(SUM(StuData!$K263:$R263)=0,"",SUM(StuData!$K263:$R263))</f>
        <v/>
      </c>
      <c r="T263" s="92"/>
      <c r="U263" s="89"/>
      <c r="V263" s="23"/>
      <c r="W263" s="23"/>
    </row>
    <row r="264" ht="15.75" customHeight="1">
      <c r="A264" s="23"/>
      <c r="B264" s="89" t="str">
        <f t="shared" si="1"/>
        <v/>
      </c>
      <c r="C264" s="89" t="str">
        <f>IF('Student Record'!A262="","",'Student Record'!A262)</f>
        <v/>
      </c>
      <c r="D264" s="89" t="str">
        <f>IF('Student Record'!B262="","",'Student Record'!B262)</f>
        <v/>
      </c>
      <c r="E264" s="89" t="str">
        <f>IF('Student Record'!C262="","",'Student Record'!C262)</f>
        <v/>
      </c>
      <c r="F264" s="90" t="str">
        <f>IF('Student Record'!E262="","",'Student Record'!E262)</f>
        <v/>
      </c>
      <c r="G264" s="90" t="str">
        <f>IF('Student Record'!G262="","",'Student Record'!G262)</f>
        <v/>
      </c>
      <c r="H264" s="89" t="str">
        <f>IF('Student Record'!I262="","",'Student Record'!I262)</f>
        <v/>
      </c>
      <c r="I264" s="91" t="str">
        <f>IF('Student Record'!J262="","",'Student Record'!J262)</f>
        <v/>
      </c>
      <c r="J264" s="89" t="str">
        <f>IF('Student Record'!O262="","",'Student Record'!O262)</f>
        <v/>
      </c>
      <c r="K264" s="89" t="str">
        <f>IF(StuData!$F264="","",IF(AND(StuData!$C264&gt;8,StuData!$C264&lt;11,StuData!$J264="GEN"),200,IF(AND(StuData!$C264&gt;=11,StuData!$J264="GEN"),300,IF(AND(StuData!$C264&gt;8,StuData!$C264&lt;11,StuData!$J264&lt;&gt;"GEN"),100,IF(AND(StuData!$C264&gt;=11,StuData!$J264&lt;&gt;"GEN"),150,"")))))</f>
        <v/>
      </c>
      <c r="L264" s="89" t="str">
        <f>IF(StuData!$F264="","",IF(AND(StuData!$C264&gt;8,StuData!$C264&lt;11),50,""))</f>
        <v/>
      </c>
      <c r="M264" s="89" t="str">
        <f>IF(StuData!$F264="","",IF(AND(StuData!$C264&gt;=11,'School Fees'!$L$3="Yes"),100,""))</f>
        <v/>
      </c>
      <c r="N264" s="89" t="str">
        <f>IF(StuData!$F264="","",IF(AND(StuData!$C264&gt;8,StuData!$H264="F"),5,IF(StuData!$C264&lt;9,"",10)))</f>
        <v/>
      </c>
      <c r="O264" s="89" t="str">
        <f>IF(StuData!$F264="","",IF(StuData!$C264&gt;8,5,""))</f>
        <v/>
      </c>
      <c r="P264" s="89" t="str">
        <f>IF(StuData!$C264=9,'School Fees'!$K$6,IF(StuData!$C264=10,'School Fees'!$K$7,IF(StuData!$C264=11,'School Fees'!$K$8,IF(StuData!$C264=12,'School Fees'!$K$9,""))))</f>
        <v/>
      </c>
      <c r="Q264" s="89"/>
      <c r="R264" s="89"/>
      <c r="S264" s="89" t="str">
        <f>IF(SUM(StuData!$K264:$R264)=0,"",SUM(StuData!$K264:$R264))</f>
        <v/>
      </c>
      <c r="T264" s="92"/>
      <c r="U264" s="89"/>
      <c r="V264" s="23"/>
      <c r="W264" s="23"/>
    </row>
    <row r="265" ht="15.75" customHeight="1">
      <c r="A265" s="23"/>
      <c r="B265" s="89" t="str">
        <f t="shared" si="1"/>
        <v/>
      </c>
      <c r="C265" s="89" t="str">
        <f>IF('Student Record'!A263="","",'Student Record'!A263)</f>
        <v/>
      </c>
      <c r="D265" s="89" t="str">
        <f>IF('Student Record'!B263="","",'Student Record'!B263)</f>
        <v/>
      </c>
      <c r="E265" s="89" t="str">
        <f>IF('Student Record'!C263="","",'Student Record'!C263)</f>
        <v/>
      </c>
      <c r="F265" s="90" t="str">
        <f>IF('Student Record'!E263="","",'Student Record'!E263)</f>
        <v/>
      </c>
      <c r="G265" s="90" t="str">
        <f>IF('Student Record'!G263="","",'Student Record'!G263)</f>
        <v/>
      </c>
      <c r="H265" s="89" t="str">
        <f>IF('Student Record'!I263="","",'Student Record'!I263)</f>
        <v/>
      </c>
      <c r="I265" s="91" t="str">
        <f>IF('Student Record'!J263="","",'Student Record'!J263)</f>
        <v/>
      </c>
      <c r="J265" s="89" t="str">
        <f>IF('Student Record'!O263="","",'Student Record'!O263)</f>
        <v/>
      </c>
      <c r="K265" s="89" t="str">
        <f>IF(StuData!$F265="","",IF(AND(StuData!$C265&gt;8,StuData!$C265&lt;11,StuData!$J265="GEN"),200,IF(AND(StuData!$C265&gt;=11,StuData!$J265="GEN"),300,IF(AND(StuData!$C265&gt;8,StuData!$C265&lt;11,StuData!$J265&lt;&gt;"GEN"),100,IF(AND(StuData!$C265&gt;=11,StuData!$J265&lt;&gt;"GEN"),150,"")))))</f>
        <v/>
      </c>
      <c r="L265" s="89" t="str">
        <f>IF(StuData!$F265="","",IF(AND(StuData!$C265&gt;8,StuData!$C265&lt;11),50,""))</f>
        <v/>
      </c>
      <c r="M265" s="89" t="str">
        <f>IF(StuData!$F265="","",IF(AND(StuData!$C265&gt;=11,'School Fees'!$L$3="Yes"),100,""))</f>
        <v/>
      </c>
      <c r="N265" s="89" t="str">
        <f>IF(StuData!$F265="","",IF(AND(StuData!$C265&gt;8,StuData!$H265="F"),5,IF(StuData!$C265&lt;9,"",10)))</f>
        <v/>
      </c>
      <c r="O265" s="89" t="str">
        <f>IF(StuData!$F265="","",IF(StuData!$C265&gt;8,5,""))</f>
        <v/>
      </c>
      <c r="P265" s="89" t="str">
        <f>IF(StuData!$C265=9,'School Fees'!$K$6,IF(StuData!$C265=10,'School Fees'!$K$7,IF(StuData!$C265=11,'School Fees'!$K$8,IF(StuData!$C265=12,'School Fees'!$K$9,""))))</f>
        <v/>
      </c>
      <c r="Q265" s="89"/>
      <c r="R265" s="89"/>
      <c r="S265" s="89" t="str">
        <f>IF(SUM(StuData!$K265:$R265)=0,"",SUM(StuData!$K265:$R265))</f>
        <v/>
      </c>
      <c r="T265" s="92"/>
      <c r="U265" s="89"/>
      <c r="V265" s="23"/>
      <c r="W265" s="23"/>
    </row>
    <row r="266" ht="15.75" customHeight="1">
      <c r="A266" s="23"/>
      <c r="B266" s="89" t="str">
        <f t="shared" si="1"/>
        <v/>
      </c>
      <c r="C266" s="89" t="str">
        <f>IF('Student Record'!A264="","",'Student Record'!A264)</f>
        <v/>
      </c>
      <c r="D266" s="89" t="str">
        <f>IF('Student Record'!B264="","",'Student Record'!B264)</f>
        <v/>
      </c>
      <c r="E266" s="89" t="str">
        <f>IF('Student Record'!C264="","",'Student Record'!C264)</f>
        <v/>
      </c>
      <c r="F266" s="90" t="str">
        <f>IF('Student Record'!E264="","",'Student Record'!E264)</f>
        <v/>
      </c>
      <c r="G266" s="90" t="str">
        <f>IF('Student Record'!G264="","",'Student Record'!G264)</f>
        <v/>
      </c>
      <c r="H266" s="89" t="str">
        <f>IF('Student Record'!I264="","",'Student Record'!I264)</f>
        <v/>
      </c>
      <c r="I266" s="91" t="str">
        <f>IF('Student Record'!J264="","",'Student Record'!J264)</f>
        <v/>
      </c>
      <c r="J266" s="89" t="str">
        <f>IF('Student Record'!O264="","",'Student Record'!O264)</f>
        <v/>
      </c>
      <c r="K266" s="89" t="str">
        <f>IF(StuData!$F266="","",IF(AND(StuData!$C266&gt;8,StuData!$C266&lt;11,StuData!$J266="GEN"),200,IF(AND(StuData!$C266&gt;=11,StuData!$J266="GEN"),300,IF(AND(StuData!$C266&gt;8,StuData!$C266&lt;11,StuData!$J266&lt;&gt;"GEN"),100,IF(AND(StuData!$C266&gt;=11,StuData!$J266&lt;&gt;"GEN"),150,"")))))</f>
        <v/>
      </c>
      <c r="L266" s="89" t="str">
        <f>IF(StuData!$F266="","",IF(AND(StuData!$C266&gt;8,StuData!$C266&lt;11),50,""))</f>
        <v/>
      </c>
      <c r="M266" s="89" t="str">
        <f>IF(StuData!$F266="","",IF(AND(StuData!$C266&gt;=11,'School Fees'!$L$3="Yes"),100,""))</f>
        <v/>
      </c>
      <c r="N266" s="89" t="str">
        <f>IF(StuData!$F266="","",IF(AND(StuData!$C266&gt;8,StuData!$H266="F"),5,IF(StuData!$C266&lt;9,"",10)))</f>
        <v/>
      </c>
      <c r="O266" s="89" t="str">
        <f>IF(StuData!$F266="","",IF(StuData!$C266&gt;8,5,""))</f>
        <v/>
      </c>
      <c r="P266" s="89" t="str">
        <f>IF(StuData!$C266=9,'School Fees'!$K$6,IF(StuData!$C266=10,'School Fees'!$K$7,IF(StuData!$C266=11,'School Fees'!$K$8,IF(StuData!$C266=12,'School Fees'!$K$9,""))))</f>
        <v/>
      </c>
      <c r="Q266" s="89"/>
      <c r="R266" s="89"/>
      <c r="S266" s="89" t="str">
        <f>IF(SUM(StuData!$K266:$R266)=0,"",SUM(StuData!$K266:$R266))</f>
        <v/>
      </c>
      <c r="T266" s="92"/>
      <c r="U266" s="89"/>
      <c r="V266" s="23"/>
      <c r="W266" s="23"/>
    </row>
    <row r="267" ht="15.75" customHeight="1">
      <c r="A267" s="23"/>
      <c r="B267" s="89" t="str">
        <f t="shared" si="1"/>
        <v/>
      </c>
      <c r="C267" s="89" t="str">
        <f>IF('Student Record'!A265="","",'Student Record'!A265)</f>
        <v/>
      </c>
      <c r="D267" s="89" t="str">
        <f>IF('Student Record'!B265="","",'Student Record'!B265)</f>
        <v/>
      </c>
      <c r="E267" s="89" t="str">
        <f>IF('Student Record'!C265="","",'Student Record'!C265)</f>
        <v/>
      </c>
      <c r="F267" s="90" t="str">
        <f>IF('Student Record'!E265="","",'Student Record'!E265)</f>
        <v/>
      </c>
      <c r="G267" s="90" t="str">
        <f>IF('Student Record'!G265="","",'Student Record'!G265)</f>
        <v/>
      </c>
      <c r="H267" s="89" t="str">
        <f>IF('Student Record'!I265="","",'Student Record'!I265)</f>
        <v/>
      </c>
      <c r="I267" s="91" t="str">
        <f>IF('Student Record'!J265="","",'Student Record'!J265)</f>
        <v/>
      </c>
      <c r="J267" s="89" t="str">
        <f>IF('Student Record'!O265="","",'Student Record'!O265)</f>
        <v/>
      </c>
      <c r="K267" s="89" t="str">
        <f>IF(StuData!$F267="","",IF(AND(StuData!$C267&gt;8,StuData!$C267&lt;11,StuData!$J267="GEN"),200,IF(AND(StuData!$C267&gt;=11,StuData!$J267="GEN"),300,IF(AND(StuData!$C267&gt;8,StuData!$C267&lt;11,StuData!$J267&lt;&gt;"GEN"),100,IF(AND(StuData!$C267&gt;=11,StuData!$J267&lt;&gt;"GEN"),150,"")))))</f>
        <v/>
      </c>
      <c r="L267" s="89" t="str">
        <f>IF(StuData!$F267="","",IF(AND(StuData!$C267&gt;8,StuData!$C267&lt;11),50,""))</f>
        <v/>
      </c>
      <c r="M267" s="89" t="str">
        <f>IF(StuData!$F267="","",IF(AND(StuData!$C267&gt;=11,'School Fees'!$L$3="Yes"),100,""))</f>
        <v/>
      </c>
      <c r="N267" s="89" t="str">
        <f>IF(StuData!$F267="","",IF(AND(StuData!$C267&gt;8,StuData!$H267="F"),5,IF(StuData!$C267&lt;9,"",10)))</f>
        <v/>
      </c>
      <c r="O267" s="89" t="str">
        <f>IF(StuData!$F267="","",IF(StuData!$C267&gt;8,5,""))</f>
        <v/>
      </c>
      <c r="P267" s="89" t="str">
        <f>IF(StuData!$C267=9,'School Fees'!$K$6,IF(StuData!$C267=10,'School Fees'!$K$7,IF(StuData!$C267=11,'School Fees'!$K$8,IF(StuData!$C267=12,'School Fees'!$K$9,""))))</f>
        <v/>
      </c>
      <c r="Q267" s="89"/>
      <c r="R267" s="89"/>
      <c r="S267" s="89" t="str">
        <f>IF(SUM(StuData!$K267:$R267)=0,"",SUM(StuData!$K267:$R267))</f>
        <v/>
      </c>
      <c r="T267" s="92"/>
      <c r="U267" s="89"/>
      <c r="V267" s="23"/>
      <c r="W267" s="23"/>
    </row>
    <row r="268" ht="15.75" customHeight="1">
      <c r="A268" s="23"/>
      <c r="B268" s="89" t="str">
        <f t="shared" si="1"/>
        <v/>
      </c>
      <c r="C268" s="89" t="str">
        <f>IF('Student Record'!A266="","",'Student Record'!A266)</f>
        <v/>
      </c>
      <c r="D268" s="89" t="str">
        <f>IF('Student Record'!B266="","",'Student Record'!B266)</f>
        <v/>
      </c>
      <c r="E268" s="89" t="str">
        <f>IF('Student Record'!C266="","",'Student Record'!C266)</f>
        <v/>
      </c>
      <c r="F268" s="90" t="str">
        <f>IF('Student Record'!E266="","",'Student Record'!E266)</f>
        <v/>
      </c>
      <c r="G268" s="90" t="str">
        <f>IF('Student Record'!G266="","",'Student Record'!G266)</f>
        <v/>
      </c>
      <c r="H268" s="89" t="str">
        <f>IF('Student Record'!I266="","",'Student Record'!I266)</f>
        <v/>
      </c>
      <c r="I268" s="91" t="str">
        <f>IF('Student Record'!J266="","",'Student Record'!J266)</f>
        <v/>
      </c>
      <c r="J268" s="89" t="str">
        <f>IF('Student Record'!O266="","",'Student Record'!O266)</f>
        <v/>
      </c>
      <c r="K268" s="89" t="str">
        <f>IF(StuData!$F268="","",IF(AND(StuData!$C268&gt;8,StuData!$C268&lt;11,StuData!$J268="GEN"),200,IF(AND(StuData!$C268&gt;=11,StuData!$J268="GEN"),300,IF(AND(StuData!$C268&gt;8,StuData!$C268&lt;11,StuData!$J268&lt;&gt;"GEN"),100,IF(AND(StuData!$C268&gt;=11,StuData!$J268&lt;&gt;"GEN"),150,"")))))</f>
        <v/>
      </c>
      <c r="L268" s="89" t="str">
        <f>IF(StuData!$F268="","",IF(AND(StuData!$C268&gt;8,StuData!$C268&lt;11),50,""))</f>
        <v/>
      </c>
      <c r="M268" s="89" t="str">
        <f>IF(StuData!$F268="","",IF(AND(StuData!$C268&gt;=11,'School Fees'!$L$3="Yes"),100,""))</f>
        <v/>
      </c>
      <c r="N268" s="89" t="str">
        <f>IF(StuData!$F268="","",IF(AND(StuData!$C268&gt;8,StuData!$H268="F"),5,IF(StuData!$C268&lt;9,"",10)))</f>
        <v/>
      </c>
      <c r="O268" s="89" t="str">
        <f>IF(StuData!$F268="","",IF(StuData!$C268&gt;8,5,""))</f>
        <v/>
      </c>
      <c r="P268" s="89" t="str">
        <f>IF(StuData!$C268=9,'School Fees'!$K$6,IF(StuData!$C268=10,'School Fees'!$K$7,IF(StuData!$C268=11,'School Fees'!$K$8,IF(StuData!$C268=12,'School Fees'!$K$9,""))))</f>
        <v/>
      </c>
      <c r="Q268" s="89"/>
      <c r="R268" s="89"/>
      <c r="S268" s="89" t="str">
        <f>IF(SUM(StuData!$K268:$R268)=0,"",SUM(StuData!$K268:$R268))</f>
        <v/>
      </c>
      <c r="T268" s="92"/>
      <c r="U268" s="89"/>
      <c r="V268" s="23"/>
      <c r="W268" s="23"/>
    </row>
    <row r="269" ht="15.75" customHeight="1">
      <c r="A269" s="23"/>
      <c r="B269" s="89" t="str">
        <f t="shared" si="1"/>
        <v/>
      </c>
      <c r="C269" s="89" t="str">
        <f>IF('Student Record'!A267="","",'Student Record'!A267)</f>
        <v/>
      </c>
      <c r="D269" s="89" t="str">
        <f>IF('Student Record'!B267="","",'Student Record'!B267)</f>
        <v/>
      </c>
      <c r="E269" s="89" t="str">
        <f>IF('Student Record'!C267="","",'Student Record'!C267)</f>
        <v/>
      </c>
      <c r="F269" s="90" t="str">
        <f>IF('Student Record'!E267="","",'Student Record'!E267)</f>
        <v/>
      </c>
      <c r="G269" s="90" t="str">
        <f>IF('Student Record'!G267="","",'Student Record'!G267)</f>
        <v/>
      </c>
      <c r="H269" s="89" t="str">
        <f>IF('Student Record'!I267="","",'Student Record'!I267)</f>
        <v/>
      </c>
      <c r="I269" s="91" t="str">
        <f>IF('Student Record'!J267="","",'Student Record'!J267)</f>
        <v/>
      </c>
      <c r="J269" s="89" t="str">
        <f>IF('Student Record'!O267="","",'Student Record'!O267)</f>
        <v/>
      </c>
      <c r="K269" s="89" t="str">
        <f>IF(StuData!$F269="","",IF(AND(StuData!$C269&gt;8,StuData!$C269&lt;11,StuData!$J269="GEN"),200,IF(AND(StuData!$C269&gt;=11,StuData!$J269="GEN"),300,IF(AND(StuData!$C269&gt;8,StuData!$C269&lt;11,StuData!$J269&lt;&gt;"GEN"),100,IF(AND(StuData!$C269&gt;=11,StuData!$J269&lt;&gt;"GEN"),150,"")))))</f>
        <v/>
      </c>
      <c r="L269" s="89" t="str">
        <f>IF(StuData!$F269="","",IF(AND(StuData!$C269&gt;8,StuData!$C269&lt;11),50,""))</f>
        <v/>
      </c>
      <c r="M269" s="89" t="str">
        <f>IF(StuData!$F269="","",IF(AND(StuData!$C269&gt;=11,'School Fees'!$L$3="Yes"),100,""))</f>
        <v/>
      </c>
      <c r="N269" s="89" t="str">
        <f>IF(StuData!$F269="","",IF(AND(StuData!$C269&gt;8,StuData!$H269="F"),5,IF(StuData!$C269&lt;9,"",10)))</f>
        <v/>
      </c>
      <c r="O269" s="89" t="str">
        <f>IF(StuData!$F269="","",IF(StuData!$C269&gt;8,5,""))</f>
        <v/>
      </c>
      <c r="P269" s="89" t="str">
        <f>IF(StuData!$C269=9,'School Fees'!$K$6,IF(StuData!$C269=10,'School Fees'!$K$7,IF(StuData!$C269=11,'School Fees'!$K$8,IF(StuData!$C269=12,'School Fees'!$K$9,""))))</f>
        <v/>
      </c>
      <c r="Q269" s="89"/>
      <c r="R269" s="89"/>
      <c r="S269" s="89" t="str">
        <f>IF(SUM(StuData!$K269:$R269)=0,"",SUM(StuData!$K269:$R269))</f>
        <v/>
      </c>
      <c r="T269" s="92"/>
      <c r="U269" s="89"/>
      <c r="V269" s="23"/>
      <c r="W269" s="23"/>
    </row>
    <row r="270" ht="15.75" customHeight="1">
      <c r="A270" s="23"/>
      <c r="B270" s="89" t="str">
        <f t="shared" si="1"/>
        <v/>
      </c>
      <c r="C270" s="89" t="str">
        <f>IF('Student Record'!A268="","",'Student Record'!A268)</f>
        <v/>
      </c>
      <c r="D270" s="89" t="str">
        <f>IF('Student Record'!B268="","",'Student Record'!B268)</f>
        <v/>
      </c>
      <c r="E270" s="89" t="str">
        <f>IF('Student Record'!C268="","",'Student Record'!C268)</f>
        <v/>
      </c>
      <c r="F270" s="90" t="str">
        <f>IF('Student Record'!E268="","",'Student Record'!E268)</f>
        <v/>
      </c>
      <c r="G270" s="90" t="str">
        <f>IF('Student Record'!G268="","",'Student Record'!G268)</f>
        <v/>
      </c>
      <c r="H270" s="89" t="str">
        <f>IF('Student Record'!I268="","",'Student Record'!I268)</f>
        <v/>
      </c>
      <c r="I270" s="91" t="str">
        <f>IF('Student Record'!J268="","",'Student Record'!J268)</f>
        <v/>
      </c>
      <c r="J270" s="89" t="str">
        <f>IF('Student Record'!O268="","",'Student Record'!O268)</f>
        <v/>
      </c>
      <c r="K270" s="89" t="str">
        <f>IF(StuData!$F270="","",IF(AND(StuData!$C270&gt;8,StuData!$C270&lt;11,StuData!$J270="GEN"),200,IF(AND(StuData!$C270&gt;=11,StuData!$J270="GEN"),300,IF(AND(StuData!$C270&gt;8,StuData!$C270&lt;11,StuData!$J270&lt;&gt;"GEN"),100,IF(AND(StuData!$C270&gt;=11,StuData!$J270&lt;&gt;"GEN"),150,"")))))</f>
        <v/>
      </c>
      <c r="L270" s="89" t="str">
        <f>IF(StuData!$F270="","",IF(AND(StuData!$C270&gt;8,StuData!$C270&lt;11),50,""))</f>
        <v/>
      </c>
      <c r="M270" s="89" t="str">
        <f>IF(StuData!$F270="","",IF(AND(StuData!$C270&gt;=11,'School Fees'!$L$3="Yes"),100,""))</f>
        <v/>
      </c>
      <c r="N270" s="89" t="str">
        <f>IF(StuData!$F270="","",IF(AND(StuData!$C270&gt;8,StuData!$H270="F"),5,IF(StuData!$C270&lt;9,"",10)))</f>
        <v/>
      </c>
      <c r="O270" s="89" t="str">
        <f>IF(StuData!$F270="","",IF(StuData!$C270&gt;8,5,""))</f>
        <v/>
      </c>
      <c r="P270" s="89" t="str">
        <f>IF(StuData!$C270=9,'School Fees'!$K$6,IF(StuData!$C270=10,'School Fees'!$K$7,IF(StuData!$C270=11,'School Fees'!$K$8,IF(StuData!$C270=12,'School Fees'!$K$9,""))))</f>
        <v/>
      </c>
      <c r="Q270" s="89"/>
      <c r="R270" s="89"/>
      <c r="S270" s="89" t="str">
        <f>IF(SUM(StuData!$K270:$R270)=0,"",SUM(StuData!$K270:$R270))</f>
        <v/>
      </c>
      <c r="T270" s="92"/>
      <c r="U270" s="89"/>
      <c r="V270" s="23"/>
      <c r="W270" s="23"/>
    </row>
    <row r="271" ht="15.75" customHeight="1">
      <c r="A271" s="23"/>
      <c r="B271" s="89" t="str">
        <f t="shared" si="1"/>
        <v/>
      </c>
      <c r="C271" s="89" t="str">
        <f>IF('Student Record'!A269="","",'Student Record'!A269)</f>
        <v/>
      </c>
      <c r="D271" s="89" t="str">
        <f>IF('Student Record'!B269="","",'Student Record'!B269)</f>
        <v/>
      </c>
      <c r="E271" s="89" t="str">
        <f>IF('Student Record'!C269="","",'Student Record'!C269)</f>
        <v/>
      </c>
      <c r="F271" s="90" t="str">
        <f>IF('Student Record'!E269="","",'Student Record'!E269)</f>
        <v/>
      </c>
      <c r="G271" s="90" t="str">
        <f>IF('Student Record'!G269="","",'Student Record'!G269)</f>
        <v/>
      </c>
      <c r="H271" s="89" t="str">
        <f>IF('Student Record'!I269="","",'Student Record'!I269)</f>
        <v/>
      </c>
      <c r="I271" s="91" t="str">
        <f>IF('Student Record'!J269="","",'Student Record'!J269)</f>
        <v/>
      </c>
      <c r="J271" s="89" t="str">
        <f>IF('Student Record'!O269="","",'Student Record'!O269)</f>
        <v/>
      </c>
      <c r="K271" s="89" t="str">
        <f>IF(StuData!$F271="","",IF(AND(StuData!$C271&gt;8,StuData!$C271&lt;11,StuData!$J271="GEN"),200,IF(AND(StuData!$C271&gt;=11,StuData!$J271="GEN"),300,IF(AND(StuData!$C271&gt;8,StuData!$C271&lt;11,StuData!$J271&lt;&gt;"GEN"),100,IF(AND(StuData!$C271&gt;=11,StuData!$J271&lt;&gt;"GEN"),150,"")))))</f>
        <v/>
      </c>
      <c r="L271" s="89" t="str">
        <f>IF(StuData!$F271="","",IF(AND(StuData!$C271&gt;8,StuData!$C271&lt;11),50,""))</f>
        <v/>
      </c>
      <c r="M271" s="89" t="str">
        <f>IF(StuData!$F271="","",IF(AND(StuData!$C271&gt;=11,'School Fees'!$L$3="Yes"),100,""))</f>
        <v/>
      </c>
      <c r="N271" s="89" t="str">
        <f>IF(StuData!$F271="","",IF(AND(StuData!$C271&gt;8,StuData!$H271="F"),5,IF(StuData!$C271&lt;9,"",10)))</f>
        <v/>
      </c>
      <c r="O271" s="89" t="str">
        <f>IF(StuData!$F271="","",IF(StuData!$C271&gt;8,5,""))</f>
        <v/>
      </c>
      <c r="P271" s="89" t="str">
        <f>IF(StuData!$C271=9,'School Fees'!$K$6,IF(StuData!$C271=10,'School Fees'!$K$7,IF(StuData!$C271=11,'School Fees'!$K$8,IF(StuData!$C271=12,'School Fees'!$K$9,""))))</f>
        <v/>
      </c>
      <c r="Q271" s="89"/>
      <c r="R271" s="89"/>
      <c r="S271" s="89" t="str">
        <f>IF(SUM(StuData!$K271:$R271)=0,"",SUM(StuData!$K271:$R271))</f>
        <v/>
      </c>
      <c r="T271" s="92"/>
      <c r="U271" s="89"/>
      <c r="V271" s="23"/>
      <c r="W271" s="23"/>
    </row>
    <row r="272" ht="15.75" customHeight="1">
      <c r="A272" s="23"/>
      <c r="B272" s="89" t="str">
        <f t="shared" si="1"/>
        <v/>
      </c>
      <c r="C272" s="89" t="str">
        <f>IF('Student Record'!A270="","",'Student Record'!A270)</f>
        <v/>
      </c>
      <c r="D272" s="89" t="str">
        <f>IF('Student Record'!B270="","",'Student Record'!B270)</f>
        <v/>
      </c>
      <c r="E272" s="89" t="str">
        <f>IF('Student Record'!C270="","",'Student Record'!C270)</f>
        <v/>
      </c>
      <c r="F272" s="90" t="str">
        <f>IF('Student Record'!E270="","",'Student Record'!E270)</f>
        <v/>
      </c>
      <c r="G272" s="90" t="str">
        <f>IF('Student Record'!G270="","",'Student Record'!G270)</f>
        <v/>
      </c>
      <c r="H272" s="89" t="str">
        <f>IF('Student Record'!I270="","",'Student Record'!I270)</f>
        <v/>
      </c>
      <c r="I272" s="91" t="str">
        <f>IF('Student Record'!J270="","",'Student Record'!J270)</f>
        <v/>
      </c>
      <c r="J272" s="89" t="str">
        <f>IF('Student Record'!O270="","",'Student Record'!O270)</f>
        <v/>
      </c>
      <c r="K272" s="89" t="str">
        <f>IF(StuData!$F272="","",IF(AND(StuData!$C272&gt;8,StuData!$C272&lt;11,StuData!$J272="GEN"),200,IF(AND(StuData!$C272&gt;=11,StuData!$J272="GEN"),300,IF(AND(StuData!$C272&gt;8,StuData!$C272&lt;11,StuData!$J272&lt;&gt;"GEN"),100,IF(AND(StuData!$C272&gt;=11,StuData!$J272&lt;&gt;"GEN"),150,"")))))</f>
        <v/>
      </c>
      <c r="L272" s="89" t="str">
        <f>IF(StuData!$F272="","",IF(AND(StuData!$C272&gt;8,StuData!$C272&lt;11),50,""))</f>
        <v/>
      </c>
      <c r="M272" s="89" t="str">
        <f>IF(StuData!$F272="","",IF(AND(StuData!$C272&gt;=11,'School Fees'!$L$3="Yes"),100,""))</f>
        <v/>
      </c>
      <c r="N272" s="89" t="str">
        <f>IF(StuData!$F272="","",IF(AND(StuData!$C272&gt;8,StuData!$H272="F"),5,IF(StuData!$C272&lt;9,"",10)))</f>
        <v/>
      </c>
      <c r="O272" s="89" t="str">
        <f>IF(StuData!$F272="","",IF(StuData!$C272&gt;8,5,""))</f>
        <v/>
      </c>
      <c r="P272" s="89" t="str">
        <f>IF(StuData!$C272=9,'School Fees'!$K$6,IF(StuData!$C272=10,'School Fees'!$K$7,IF(StuData!$C272=11,'School Fees'!$K$8,IF(StuData!$C272=12,'School Fees'!$K$9,""))))</f>
        <v/>
      </c>
      <c r="Q272" s="89"/>
      <c r="R272" s="89"/>
      <c r="S272" s="89" t="str">
        <f>IF(SUM(StuData!$K272:$R272)=0,"",SUM(StuData!$K272:$R272))</f>
        <v/>
      </c>
      <c r="T272" s="92"/>
      <c r="U272" s="89"/>
      <c r="V272" s="23"/>
      <c r="W272" s="23"/>
    </row>
    <row r="273" ht="15.75" customHeight="1">
      <c r="A273" s="23"/>
      <c r="B273" s="89" t="str">
        <f t="shared" si="1"/>
        <v/>
      </c>
      <c r="C273" s="89" t="str">
        <f>IF('Student Record'!A271="","",'Student Record'!A271)</f>
        <v/>
      </c>
      <c r="D273" s="89" t="str">
        <f>IF('Student Record'!B271="","",'Student Record'!B271)</f>
        <v/>
      </c>
      <c r="E273" s="89" t="str">
        <f>IF('Student Record'!C271="","",'Student Record'!C271)</f>
        <v/>
      </c>
      <c r="F273" s="90" t="str">
        <f>IF('Student Record'!E271="","",'Student Record'!E271)</f>
        <v/>
      </c>
      <c r="G273" s="90" t="str">
        <f>IF('Student Record'!G271="","",'Student Record'!G271)</f>
        <v/>
      </c>
      <c r="H273" s="89" t="str">
        <f>IF('Student Record'!I271="","",'Student Record'!I271)</f>
        <v/>
      </c>
      <c r="I273" s="91" t="str">
        <f>IF('Student Record'!J271="","",'Student Record'!J271)</f>
        <v/>
      </c>
      <c r="J273" s="89" t="str">
        <f>IF('Student Record'!O271="","",'Student Record'!O271)</f>
        <v/>
      </c>
      <c r="K273" s="89" t="str">
        <f>IF(StuData!$F273="","",IF(AND(StuData!$C273&gt;8,StuData!$C273&lt;11,StuData!$J273="GEN"),200,IF(AND(StuData!$C273&gt;=11,StuData!$J273="GEN"),300,IF(AND(StuData!$C273&gt;8,StuData!$C273&lt;11,StuData!$J273&lt;&gt;"GEN"),100,IF(AND(StuData!$C273&gt;=11,StuData!$J273&lt;&gt;"GEN"),150,"")))))</f>
        <v/>
      </c>
      <c r="L273" s="89" t="str">
        <f>IF(StuData!$F273="","",IF(AND(StuData!$C273&gt;8,StuData!$C273&lt;11),50,""))</f>
        <v/>
      </c>
      <c r="M273" s="89" t="str">
        <f>IF(StuData!$F273="","",IF(AND(StuData!$C273&gt;=11,'School Fees'!$L$3="Yes"),100,""))</f>
        <v/>
      </c>
      <c r="N273" s="89" t="str">
        <f>IF(StuData!$F273="","",IF(AND(StuData!$C273&gt;8,StuData!$H273="F"),5,IF(StuData!$C273&lt;9,"",10)))</f>
        <v/>
      </c>
      <c r="O273" s="89" t="str">
        <f>IF(StuData!$F273="","",IF(StuData!$C273&gt;8,5,""))</f>
        <v/>
      </c>
      <c r="P273" s="89" t="str">
        <f>IF(StuData!$C273=9,'School Fees'!$K$6,IF(StuData!$C273=10,'School Fees'!$K$7,IF(StuData!$C273=11,'School Fees'!$K$8,IF(StuData!$C273=12,'School Fees'!$K$9,""))))</f>
        <v/>
      </c>
      <c r="Q273" s="89"/>
      <c r="R273" s="89"/>
      <c r="S273" s="89" t="str">
        <f>IF(SUM(StuData!$K273:$R273)=0,"",SUM(StuData!$K273:$R273))</f>
        <v/>
      </c>
      <c r="T273" s="92"/>
      <c r="U273" s="89"/>
      <c r="V273" s="23"/>
      <c r="W273" s="23"/>
    </row>
    <row r="274" ht="15.75" customHeight="1">
      <c r="A274" s="23"/>
      <c r="B274" s="89" t="str">
        <f t="shared" si="1"/>
        <v/>
      </c>
      <c r="C274" s="89" t="str">
        <f>IF('Student Record'!A272="","",'Student Record'!A272)</f>
        <v/>
      </c>
      <c r="D274" s="89" t="str">
        <f>IF('Student Record'!B272="","",'Student Record'!B272)</f>
        <v/>
      </c>
      <c r="E274" s="89" t="str">
        <f>IF('Student Record'!C272="","",'Student Record'!C272)</f>
        <v/>
      </c>
      <c r="F274" s="90" t="str">
        <f>IF('Student Record'!E272="","",'Student Record'!E272)</f>
        <v/>
      </c>
      <c r="G274" s="90" t="str">
        <f>IF('Student Record'!G272="","",'Student Record'!G272)</f>
        <v/>
      </c>
      <c r="H274" s="89" t="str">
        <f>IF('Student Record'!I272="","",'Student Record'!I272)</f>
        <v/>
      </c>
      <c r="I274" s="91" t="str">
        <f>IF('Student Record'!J272="","",'Student Record'!J272)</f>
        <v/>
      </c>
      <c r="J274" s="89" t="str">
        <f>IF('Student Record'!O272="","",'Student Record'!O272)</f>
        <v/>
      </c>
      <c r="K274" s="89" t="str">
        <f>IF(StuData!$F274="","",IF(AND(StuData!$C274&gt;8,StuData!$C274&lt;11,StuData!$J274="GEN"),200,IF(AND(StuData!$C274&gt;=11,StuData!$J274="GEN"),300,IF(AND(StuData!$C274&gt;8,StuData!$C274&lt;11,StuData!$J274&lt;&gt;"GEN"),100,IF(AND(StuData!$C274&gt;=11,StuData!$J274&lt;&gt;"GEN"),150,"")))))</f>
        <v/>
      </c>
      <c r="L274" s="89" t="str">
        <f>IF(StuData!$F274="","",IF(AND(StuData!$C274&gt;8,StuData!$C274&lt;11),50,""))</f>
        <v/>
      </c>
      <c r="M274" s="89" t="str">
        <f>IF(StuData!$F274="","",IF(AND(StuData!$C274&gt;=11,'School Fees'!$L$3="Yes"),100,""))</f>
        <v/>
      </c>
      <c r="N274" s="89" t="str">
        <f>IF(StuData!$F274="","",IF(AND(StuData!$C274&gt;8,StuData!$H274="F"),5,IF(StuData!$C274&lt;9,"",10)))</f>
        <v/>
      </c>
      <c r="O274" s="89" t="str">
        <f>IF(StuData!$F274="","",IF(StuData!$C274&gt;8,5,""))</f>
        <v/>
      </c>
      <c r="P274" s="89" t="str">
        <f>IF(StuData!$C274=9,'School Fees'!$K$6,IF(StuData!$C274=10,'School Fees'!$K$7,IF(StuData!$C274=11,'School Fees'!$K$8,IF(StuData!$C274=12,'School Fees'!$K$9,""))))</f>
        <v/>
      </c>
      <c r="Q274" s="89"/>
      <c r="R274" s="89"/>
      <c r="S274" s="89" t="str">
        <f>IF(SUM(StuData!$K274:$R274)=0,"",SUM(StuData!$K274:$R274))</f>
        <v/>
      </c>
      <c r="T274" s="92"/>
      <c r="U274" s="89"/>
      <c r="V274" s="23"/>
      <c r="W274" s="23"/>
    </row>
    <row r="275" ht="15.75" customHeight="1">
      <c r="A275" s="23"/>
      <c r="B275" s="89" t="str">
        <f t="shared" si="1"/>
        <v/>
      </c>
      <c r="C275" s="89" t="str">
        <f>IF('Student Record'!A273="","",'Student Record'!A273)</f>
        <v/>
      </c>
      <c r="D275" s="89" t="str">
        <f>IF('Student Record'!B273="","",'Student Record'!B273)</f>
        <v/>
      </c>
      <c r="E275" s="89" t="str">
        <f>IF('Student Record'!C273="","",'Student Record'!C273)</f>
        <v/>
      </c>
      <c r="F275" s="90" t="str">
        <f>IF('Student Record'!E273="","",'Student Record'!E273)</f>
        <v/>
      </c>
      <c r="G275" s="90" t="str">
        <f>IF('Student Record'!G273="","",'Student Record'!G273)</f>
        <v/>
      </c>
      <c r="H275" s="89" t="str">
        <f>IF('Student Record'!I273="","",'Student Record'!I273)</f>
        <v/>
      </c>
      <c r="I275" s="91" t="str">
        <f>IF('Student Record'!J273="","",'Student Record'!J273)</f>
        <v/>
      </c>
      <c r="J275" s="89" t="str">
        <f>IF('Student Record'!O273="","",'Student Record'!O273)</f>
        <v/>
      </c>
      <c r="K275" s="89" t="str">
        <f>IF(StuData!$F275="","",IF(AND(StuData!$C275&gt;8,StuData!$C275&lt;11,StuData!$J275="GEN"),200,IF(AND(StuData!$C275&gt;=11,StuData!$J275="GEN"),300,IF(AND(StuData!$C275&gt;8,StuData!$C275&lt;11,StuData!$J275&lt;&gt;"GEN"),100,IF(AND(StuData!$C275&gt;=11,StuData!$J275&lt;&gt;"GEN"),150,"")))))</f>
        <v/>
      </c>
      <c r="L275" s="89" t="str">
        <f>IF(StuData!$F275="","",IF(AND(StuData!$C275&gt;8,StuData!$C275&lt;11),50,""))</f>
        <v/>
      </c>
      <c r="M275" s="89" t="str">
        <f>IF(StuData!$F275="","",IF(AND(StuData!$C275&gt;=11,'School Fees'!$L$3="Yes"),100,""))</f>
        <v/>
      </c>
      <c r="N275" s="89" t="str">
        <f>IF(StuData!$F275="","",IF(AND(StuData!$C275&gt;8,StuData!$H275="F"),5,IF(StuData!$C275&lt;9,"",10)))</f>
        <v/>
      </c>
      <c r="O275" s="89" t="str">
        <f>IF(StuData!$F275="","",IF(StuData!$C275&gt;8,5,""))</f>
        <v/>
      </c>
      <c r="P275" s="89" t="str">
        <f>IF(StuData!$C275=9,'School Fees'!$K$6,IF(StuData!$C275=10,'School Fees'!$K$7,IF(StuData!$C275=11,'School Fees'!$K$8,IF(StuData!$C275=12,'School Fees'!$K$9,""))))</f>
        <v/>
      </c>
      <c r="Q275" s="89"/>
      <c r="R275" s="89"/>
      <c r="S275" s="89" t="str">
        <f>IF(SUM(StuData!$K275:$R275)=0,"",SUM(StuData!$K275:$R275))</f>
        <v/>
      </c>
      <c r="T275" s="92"/>
      <c r="U275" s="89"/>
      <c r="V275" s="23"/>
      <c r="W275" s="23"/>
    </row>
    <row r="276" ht="15.75" customHeight="1">
      <c r="A276" s="23"/>
      <c r="B276" s="89" t="str">
        <f t="shared" si="1"/>
        <v/>
      </c>
      <c r="C276" s="89" t="str">
        <f>IF('Student Record'!A274="","",'Student Record'!A274)</f>
        <v/>
      </c>
      <c r="D276" s="89" t="str">
        <f>IF('Student Record'!B274="","",'Student Record'!B274)</f>
        <v/>
      </c>
      <c r="E276" s="89" t="str">
        <f>IF('Student Record'!C274="","",'Student Record'!C274)</f>
        <v/>
      </c>
      <c r="F276" s="90" t="str">
        <f>IF('Student Record'!E274="","",'Student Record'!E274)</f>
        <v/>
      </c>
      <c r="G276" s="90" t="str">
        <f>IF('Student Record'!G274="","",'Student Record'!G274)</f>
        <v/>
      </c>
      <c r="H276" s="89" t="str">
        <f>IF('Student Record'!I274="","",'Student Record'!I274)</f>
        <v/>
      </c>
      <c r="I276" s="91" t="str">
        <f>IF('Student Record'!J274="","",'Student Record'!J274)</f>
        <v/>
      </c>
      <c r="J276" s="89" t="str">
        <f>IF('Student Record'!O274="","",'Student Record'!O274)</f>
        <v/>
      </c>
      <c r="K276" s="89" t="str">
        <f>IF(StuData!$F276="","",IF(AND(StuData!$C276&gt;8,StuData!$C276&lt;11,StuData!$J276="GEN"),200,IF(AND(StuData!$C276&gt;=11,StuData!$J276="GEN"),300,IF(AND(StuData!$C276&gt;8,StuData!$C276&lt;11,StuData!$J276&lt;&gt;"GEN"),100,IF(AND(StuData!$C276&gt;=11,StuData!$J276&lt;&gt;"GEN"),150,"")))))</f>
        <v/>
      </c>
      <c r="L276" s="89" t="str">
        <f>IF(StuData!$F276="","",IF(AND(StuData!$C276&gt;8,StuData!$C276&lt;11),50,""))</f>
        <v/>
      </c>
      <c r="M276" s="89" t="str">
        <f>IF(StuData!$F276="","",IF(AND(StuData!$C276&gt;=11,'School Fees'!$L$3="Yes"),100,""))</f>
        <v/>
      </c>
      <c r="N276" s="89" t="str">
        <f>IF(StuData!$F276="","",IF(AND(StuData!$C276&gt;8,StuData!$H276="F"),5,IF(StuData!$C276&lt;9,"",10)))</f>
        <v/>
      </c>
      <c r="O276" s="89" t="str">
        <f>IF(StuData!$F276="","",IF(StuData!$C276&gt;8,5,""))</f>
        <v/>
      </c>
      <c r="P276" s="89" t="str">
        <f>IF(StuData!$C276=9,'School Fees'!$K$6,IF(StuData!$C276=10,'School Fees'!$K$7,IF(StuData!$C276=11,'School Fees'!$K$8,IF(StuData!$C276=12,'School Fees'!$K$9,""))))</f>
        <v/>
      </c>
      <c r="Q276" s="89"/>
      <c r="R276" s="89"/>
      <c r="S276" s="89" t="str">
        <f>IF(SUM(StuData!$K276:$R276)=0,"",SUM(StuData!$K276:$R276))</f>
        <v/>
      </c>
      <c r="T276" s="92"/>
      <c r="U276" s="89"/>
      <c r="V276" s="23"/>
      <c r="W276" s="23"/>
    </row>
    <row r="277" ht="15.75" customHeight="1">
      <c r="A277" s="23"/>
      <c r="B277" s="89" t="str">
        <f t="shared" si="1"/>
        <v/>
      </c>
      <c r="C277" s="89" t="str">
        <f>IF('Student Record'!A275="","",'Student Record'!A275)</f>
        <v/>
      </c>
      <c r="D277" s="89" t="str">
        <f>IF('Student Record'!B275="","",'Student Record'!B275)</f>
        <v/>
      </c>
      <c r="E277" s="89" t="str">
        <f>IF('Student Record'!C275="","",'Student Record'!C275)</f>
        <v/>
      </c>
      <c r="F277" s="90" t="str">
        <f>IF('Student Record'!E275="","",'Student Record'!E275)</f>
        <v/>
      </c>
      <c r="G277" s="90" t="str">
        <f>IF('Student Record'!G275="","",'Student Record'!G275)</f>
        <v/>
      </c>
      <c r="H277" s="89" t="str">
        <f>IF('Student Record'!I275="","",'Student Record'!I275)</f>
        <v/>
      </c>
      <c r="I277" s="91" t="str">
        <f>IF('Student Record'!J275="","",'Student Record'!J275)</f>
        <v/>
      </c>
      <c r="J277" s="89" t="str">
        <f>IF('Student Record'!O275="","",'Student Record'!O275)</f>
        <v/>
      </c>
      <c r="K277" s="89" t="str">
        <f>IF(StuData!$F277="","",IF(AND(StuData!$C277&gt;8,StuData!$C277&lt;11,StuData!$J277="GEN"),200,IF(AND(StuData!$C277&gt;=11,StuData!$J277="GEN"),300,IF(AND(StuData!$C277&gt;8,StuData!$C277&lt;11,StuData!$J277&lt;&gt;"GEN"),100,IF(AND(StuData!$C277&gt;=11,StuData!$J277&lt;&gt;"GEN"),150,"")))))</f>
        <v/>
      </c>
      <c r="L277" s="89" t="str">
        <f>IF(StuData!$F277="","",IF(AND(StuData!$C277&gt;8,StuData!$C277&lt;11),50,""))</f>
        <v/>
      </c>
      <c r="M277" s="89" t="str">
        <f>IF(StuData!$F277="","",IF(AND(StuData!$C277&gt;=11,'School Fees'!$L$3="Yes"),100,""))</f>
        <v/>
      </c>
      <c r="N277" s="89" t="str">
        <f>IF(StuData!$F277="","",IF(AND(StuData!$C277&gt;8,StuData!$H277="F"),5,IF(StuData!$C277&lt;9,"",10)))</f>
        <v/>
      </c>
      <c r="O277" s="89" t="str">
        <f>IF(StuData!$F277="","",IF(StuData!$C277&gt;8,5,""))</f>
        <v/>
      </c>
      <c r="P277" s="89" t="str">
        <f>IF(StuData!$C277=9,'School Fees'!$K$6,IF(StuData!$C277=10,'School Fees'!$K$7,IF(StuData!$C277=11,'School Fees'!$K$8,IF(StuData!$C277=12,'School Fees'!$K$9,""))))</f>
        <v/>
      </c>
      <c r="Q277" s="89"/>
      <c r="R277" s="89"/>
      <c r="S277" s="89" t="str">
        <f>IF(SUM(StuData!$K277:$R277)=0,"",SUM(StuData!$K277:$R277))</f>
        <v/>
      </c>
      <c r="T277" s="92"/>
      <c r="U277" s="89"/>
      <c r="V277" s="23"/>
      <c r="W277" s="23"/>
    </row>
    <row r="278" ht="15.75" customHeight="1">
      <c r="A278" s="23"/>
      <c r="B278" s="89" t="str">
        <f t="shared" si="1"/>
        <v/>
      </c>
      <c r="C278" s="89" t="str">
        <f>IF('Student Record'!A276="","",'Student Record'!A276)</f>
        <v/>
      </c>
      <c r="D278" s="89" t="str">
        <f>IF('Student Record'!B276="","",'Student Record'!B276)</f>
        <v/>
      </c>
      <c r="E278" s="89" t="str">
        <f>IF('Student Record'!C276="","",'Student Record'!C276)</f>
        <v/>
      </c>
      <c r="F278" s="90" t="str">
        <f>IF('Student Record'!E276="","",'Student Record'!E276)</f>
        <v/>
      </c>
      <c r="G278" s="90" t="str">
        <f>IF('Student Record'!G276="","",'Student Record'!G276)</f>
        <v/>
      </c>
      <c r="H278" s="89" t="str">
        <f>IF('Student Record'!I276="","",'Student Record'!I276)</f>
        <v/>
      </c>
      <c r="I278" s="91" t="str">
        <f>IF('Student Record'!J276="","",'Student Record'!J276)</f>
        <v/>
      </c>
      <c r="J278" s="89" t="str">
        <f>IF('Student Record'!O276="","",'Student Record'!O276)</f>
        <v/>
      </c>
      <c r="K278" s="89" t="str">
        <f>IF(StuData!$F278="","",IF(AND(StuData!$C278&gt;8,StuData!$C278&lt;11,StuData!$J278="GEN"),200,IF(AND(StuData!$C278&gt;=11,StuData!$J278="GEN"),300,IF(AND(StuData!$C278&gt;8,StuData!$C278&lt;11,StuData!$J278&lt;&gt;"GEN"),100,IF(AND(StuData!$C278&gt;=11,StuData!$J278&lt;&gt;"GEN"),150,"")))))</f>
        <v/>
      </c>
      <c r="L278" s="89" t="str">
        <f>IF(StuData!$F278="","",IF(AND(StuData!$C278&gt;8,StuData!$C278&lt;11),50,""))</f>
        <v/>
      </c>
      <c r="M278" s="89" t="str">
        <f>IF(StuData!$F278="","",IF(AND(StuData!$C278&gt;=11,'School Fees'!$L$3="Yes"),100,""))</f>
        <v/>
      </c>
      <c r="N278" s="89" t="str">
        <f>IF(StuData!$F278="","",IF(AND(StuData!$C278&gt;8,StuData!$H278="F"),5,IF(StuData!$C278&lt;9,"",10)))</f>
        <v/>
      </c>
      <c r="O278" s="89" t="str">
        <f>IF(StuData!$F278="","",IF(StuData!$C278&gt;8,5,""))</f>
        <v/>
      </c>
      <c r="P278" s="89" t="str">
        <f>IF(StuData!$C278=9,'School Fees'!$K$6,IF(StuData!$C278=10,'School Fees'!$K$7,IF(StuData!$C278=11,'School Fees'!$K$8,IF(StuData!$C278=12,'School Fees'!$K$9,""))))</f>
        <v/>
      </c>
      <c r="Q278" s="89"/>
      <c r="R278" s="89"/>
      <c r="S278" s="89" t="str">
        <f>IF(SUM(StuData!$K278:$R278)=0,"",SUM(StuData!$K278:$R278))</f>
        <v/>
      </c>
      <c r="T278" s="92"/>
      <c r="U278" s="89"/>
      <c r="V278" s="23"/>
      <c r="W278" s="23"/>
    </row>
    <row r="279" ht="15.75" customHeight="1">
      <c r="A279" s="23"/>
      <c r="B279" s="89" t="str">
        <f t="shared" si="1"/>
        <v/>
      </c>
      <c r="C279" s="89" t="str">
        <f>IF('Student Record'!A277="","",'Student Record'!A277)</f>
        <v/>
      </c>
      <c r="D279" s="89" t="str">
        <f>IF('Student Record'!B277="","",'Student Record'!B277)</f>
        <v/>
      </c>
      <c r="E279" s="89" t="str">
        <f>IF('Student Record'!C277="","",'Student Record'!C277)</f>
        <v/>
      </c>
      <c r="F279" s="90" t="str">
        <f>IF('Student Record'!E277="","",'Student Record'!E277)</f>
        <v/>
      </c>
      <c r="G279" s="90" t="str">
        <f>IF('Student Record'!G277="","",'Student Record'!G277)</f>
        <v/>
      </c>
      <c r="H279" s="89" t="str">
        <f>IF('Student Record'!I277="","",'Student Record'!I277)</f>
        <v/>
      </c>
      <c r="I279" s="91" t="str">
        <f>IF('Student Record'!J277="","",'Student Record'!J277)</f>
        <v/>
      </c>
      <c r="J279" s="89" t="str">
        <f>IF('Student Record'!O277="","",'Student Record'!O277)</f>
        <v/>
      </c>
      <c r="K279" s="89" t="str">
        <f>IF(StuData!$F279="","",IF(AND(StuData!$C279&gt;8,StuData!$C279&lt;11,StuData!$J279="GEN"),200,IF(AND(StuData!$C279&gt;=11,StuData!$J279="GEN"),300,IF(AND(StuData!$C279&gt;8,StuData!$C279&lt;11,StuData!$J279&lt;&gt;"GEN"),100,IF(AND(StuData!$C279&gt;=11,StuData!$J279&lt;&gt;"GEN"),150,"")))))</f>
        <v/>
      </c>
      <c r="L279" s="89" t="str">
        <f>IF(StuData!$F279="","",IF(AND(StuData!$C279&gt;8,StuData!$C279&lt;11),50,""))</f>
        <v/>
      </c>
      <c r="M279" s="89" t="str">
        <f>IF(StuData!$F279="","",IF(AND(StuData!$C279&gt;=11,'School Fees'!$L$3="Yes"),100,""))</f>
        <v/>
      </c>
      <c r="N279" s="89" t="str">
        <f>IF(StuData!$F279="","",IF(AND(StuData!$C279&gt;8,StuData!$H279="F"),5,IF(StuData!$C279&lt;9,"",10)))</f>
        <v/>
      </c>
      <c r="O279" s="89" t="str">
        <f>IF(StuData!$F279="","",IF(StuData!$C279&gt;8,5,""))</f>
        <v/>
      </c>
      <c r="P279" s="89" t="str">
        <f>IF(StuData!$C279=9,'School Fees'!$K$6,IF(StuData!$C279=10,'School Fees'!$K$7,IF(StuData!$C279=11,'School Fees'!$K$8,IF(StuData!$C279=12,'School Fees'!$K$9,""))))</f>
        <v/>
      </c>
      <c r="Q279" s="89"/>
      <c r="R279" s="89"/>
      <c r="S279" s="89" t="str">
        <f>IF(SUM(StuData!$K279:$R279)=0,"",SUM(StuData!$K279:$R279))</f>
        <v/>
      </c>
      <c r="T279" s="92"/>
      <c r="U279" s="89"/>
      <c r="V279" s="23"/>
      <c r="W279" s="23"/>
    </row>
    <row r="280" ht="15.75" customHeight="1">
      <c r="A280" s="23"/>
      <c r="B280" s="89" t="str">
        <f t="shared" si="1"/>
        <v/>
      </c>
      <c r="C280" s="89" t="str">
        <f>IF('Student Record'!A278="","",'Student Record'!A278)</f>
        <v/>
      </c>
      <c r="D280" s="89" t="str">
        <f>IF('Student Record'!B278="","",'Student Record'!B278)</f>
        <v/>
      </c>
      <c r="E280" s="89" t="str">
        <f>IF('Student Record'!C278="","",'Student Record'!C278)</f>
        <v/>
      </c>
      <c r="F280" s="90" t="str">
        <f>IF('Student Record'!E278="","",'Student Record'!E278)</f>
        <v/>
      </c>
      <c r="G280" s="90" t="str">
        <f>IF('Student Record'!G278="","",'Student Record'!G278)</f>
        <v/>
      </c>
      <c r="H280" s="89" t="str">
        <f>IF('Student Record'!I278="","",'Student Record'!I278)</f>
        <v/>
      </c>
      <c r="I280" s="91" t="str">
        <f>IF('Student Record'!J278="","",'Student Record'!J278)</f>
        <v/>
      </c>
      <c r="J280" s="89" t="str">
        <f>IF('Student Record'!O278="","",'Student Record'!O278)</f>
        <v/>
      </c>
      <c r="K280" s="89" t="str">
        <f>IF(StuData!$F280="","",IF(AND(StuData!$C280&gt;8,StuData!$C280&lt;11,StuData!$J280="GEN"),200,IF(AND(StuData!$C280&gt;=11,StuData!$J280="GEN"),300,IF(AND(StuData!$C280&gt;8,StuData!$C280&lt;11,StuData!$J280&lt;&gt;"GEN"),100,IF(AND(StuData!$C280&gt;=11,StuData!$J280&lt;&gt;"GEN"),150,"")))))</f>
        <v/>
      </c>
      <c r="L280" s="89" t="str">
        <f>IF(StuData!$F280="","",IF(AND(StuData!$C280&gt;8,StuData!$C280&lt;11),50,""))</f>
        <v/>
      </c>
      <c r="M280" s="89" t="str">
        <f>IF(StuData!$F280="","",IF(AND(StuData!$C280&gt;=11,'School Fees'!$L$3="Yes"),100,""))</f>
        <v/>
      </c>
      <c r="N280" s="89" t="str">
        <f>IF(StuData!$F280="","",IF(AND(StuData!$C280&gt;8,StuData!$H280="F"),5,IF(StuData!$C280&lt;9,"",10)))</f>
        <v/>
      </c>
      <c r="O280" s="89" t="str">
        <f>IF(StuData!$F280="","",IF(StuData!$C280&gt;8,5,""))</f>
        <v/>
      </c>
      <c r="P280" s="89" t="str">
        <f>IF(StuData!$C280=9,'School Fees'!$K$6,IF(StuData!$C280=10,'School Fees'!$K$7,IF(StuData!$C280=11,'School Fees'!$K$8,IF(StuData!$C280=12,'School Fees'!$K$9,""))))</f>
        <v/>
      </c>
      <c r="Q280" s="89"/>
      <c r="R280" s="89"/>
      <c r="S280" s="89" t="str">
        <f>IF(SUM(StuData!$K280:$R280)=0,"",SUM(StuData!$K280:$R280))</f>
        <v/>
      </c>
      <c r="T280" s="92"/>
      <c r="U280" s="89"/>
      <c r="V280" s="23"/>
      <c r="W280" s="23"/>
    </row>
    <row r="281" ht="15.75" customHeight="1">
      <c r="A281" s="23"/>
      <c r="B281" s="89" t="str">
        <f t="shared" si="1"/>
        <v/>
      </c>
      <c r="C281" s="89" t="str">
        <f>IF('Student Record'!A279="","",'Student Record'!A279)</f>
        <v/>
      </c>
      <c r="D281" s="89" t="str">
        <f>IF('Student Record'!B279="","",'Student Record'!B279)</f>
        <v/>
      </c>
      <c r="E281" s="89" t="str">
        <f>IF('Student Record'!C279="","",'Student Record'!C279)</f>
        <v/>
      </c>
      <c r="F281" s="90" t="str">
        <f>IF('Student Record'!E279="","",'Student Record'!E279)</f>
        <v/>
      </c>
      <c r="G281" s="90" t="str">
        <f>IF('Student Record'!G279="","",'Student Record'!G279)</f>
        <v/>
      </c>
      <c r="H281" s="89" t="str">
        <f>IF('Student Record'!I279="","",'Student Record'!I279)</f>
        <v/>
      </c>
      <c r="I281" s="91" t="str">
        <f>IF('Student Record'!J279="","",'Student Record'!J279)</f>
        <v/>
      </c>
      <c r="J281" s="89" t="str">
        <f>IF('Student Record'!O279="","",'Student Record'!O279)</f>
        <v/>
      </c>
      <c r="K281" s="89" t="str">
        <f>IF(StuData!$F281="","",IF(AND(StuData!$C281&gt;8,StuData!$C281&lt;11,StuData!$J281="GEN"),200,IF(AND(StuData!$C281&gt;=11,StuData!$J281="GEN"),300,IF(AND(StuData!$C281&gt;8,StuData!$C281&lt;11,StuData!$J281&lt;&gt;"GEN"),100,IF(AND(StuData!$C281&gt;=11,StuData!$J281&lt;&gt;"GEN"),150,"")))))</f>
        <v/>
      </c>
      <c r="L281" s="89" t="str">
        <f>IF(StuData!$F281="","",IF(AND(StuData!$C281&gt;8,StuData!$C281&lt;11),50,""))</f>
        <v/>
      </c>
      <c r="M281" s="89" t="str">
        <f>IF(StuData!$F281="","",IF(AND(StuData!$C281&gt;=11,'School Fees'!$L$3="Yes"),100,""))</f>
        <v/>
      </c>
      <c r="N281" s="89" t="str">
        <f>IF(StuData!$F281="","",IF(AND(StuData!$C281&gt;8,StuData!$H281="F"),5,IF(StuData!$C281&lt;9,"",10)))</f>
        <v/>
      </c>
      <c r="O281" s="89" t="str">
        <f>IF(StuData!$F281="","",IF(StuData!$C281&gt;8,5,""))</f>
        <v/>
      </c>
      <c r="P281" s="89" t="str">
        <f>IF(StuData!$C281=9,'School Fees'!$K$6,IF(StuData!$C281=10,'School Fees'!$K$7,IF(StuData!$C281=11,'School Fees'!$K$8,IF(StuData!$C281=12,'School Fees'!$K$9,""))))</f>
        <v/>
      </c>
      <c r="Q281" s="89"/>
      <c r="R281" s="89"/>
      <c r="S281" s="89" t="str">
        <f>IF(SUM(StuData!$K281:$R281)=0,"",SUM(StuData!$K281:$R281))</f>
        <v/>
      </c>
      <c r="T281" s="92"/>
      <c r="U281" s="89"/>
      <c r="V281" s="23"/>
      <c r="W281" s="23"/>
    </row>
    <row r="282" ht="15.75" customHeight="1">
      <c r="A282" s="23"/>
      <c r="B282" s="89" t="str">
        <f t="shared" si="1"/>
        <v/>
      </c>
      <c r="C282" s="89" t="str">
        <f>IF('Student Record'!A280="","",'Student Record'!A280)</f>
        <v/>
      </c>
      <c r="D282" s="89" t="str">
        <f>IF('Student Record'!B280="","",'Student Record'!B280)</f>
        <v/>
      </c>
      <c r="E282" s="89" t="str">
        <f>IF('Student Record'!C280="","",'Student Record'!C280)</f>
        <v/>
      </c>
      <c r="F282" s="90" t="str">
        <f>IF('Student Record'!E280="","",'Student Record'!E280)</f>
        <v/>
      </c>
      <c r="G282" s="90" t="str">
        <f>IF('Student Record'!G280="","",'Student Record'!G280)</f>
        <v/>
      </c>
      <c r="H282" s="89" t="str">
        <f>IF('Student Record'!I280="","",'Student Record'!I280)</f>
        <v/>
      </c>
      <c r="I282" s="91" t="str">
        <f>IF('Student Record'!J280="","",'Student Record'!J280)</f>
        <v/>
      </c>
      <c r="J282" s="89" t="str">
        <f>IF('Student Record'!O280="","",'Student Record'!O280)</f>
        <v/>
      </c>
      <c r="K282" s="89" t="str">
        <f>IF(StuData!$F282="","",IF(AND(StuData!$C282&gt;8,StuData!$C282&lt;11,StuData!$J282="GEN"),200,IF(AND(StuData!$C282&gt;=11,StuData!$J282="GEN"),300,IF(AND(StuData!$C282&gt;8,StuData!$C282&lt;11,StuData!$J282&lt;&gt;"GEN"),100,IF(AND(StuData!$C282&gt;=11,StuData!$J282&lt;&gt;"GEN"),150,"")))))</f>
        <v/>
      </c>
      <c r="L282" s="89" t="str">
        <f>IF(StuData!$F282="","",IF(AND(StuData!$C282&gt;8,StuData!$C282&lt;11),50,""))</f>
        <v/>
      </c>
      <c r="M282" s="89" t="str">
        <f>IF(StuData!$F282="","",IF(AND(StuData!$C282&gt;=11,'School Fees'!$L$3="Yes"),100,""))</f>
        <v/>
      </c>
      <c r="N282" s="89" t="str">
        <f>IF(StuData!$F282="","",IF(AND(StuData!$C282&gt;8,StuData!$H282="F"),5,IF(StuData!$C282&lt;9,"",10)))</f>
        <v/>
      </c>
      <c r="O282" s="89" t="str">
        <f>IF(StuData!$F282="","",IF(StuData!$C282&gt;8,5,""))</f>
        <v/>
      </c>
      <c r="P282" s="89" t="str">
        <f>IF(StuData!$C282=9,'School Fees'!$K$6,IF(StuData!$C282=10,'School Fees'!$K$7,IF(StuData!$C282=11,'School Fees'!$K$8,IF(StuData!$C282=12,'School Fees'!$K$9,""))))</f>
        <v/>
      </c>
      <c r="Q282" s="89"/>
      <c r="R282" s="89"/>
      <c r="S282" s="89" t="str">
        <f>IF(SUM(StuData!$K282:$R282)=0,"",SUM(StuData!$K282:$R282))</f>
        <v/>
      </c>
      <c r="T282" s="92"/>
      <c r="U282" s="89"/>
      <c r="V282" s="23"/>
      <c r="W282" s="23"/>
    </row>
    <row r="283" ht="15.75" customHeight="1">
      <c r="A283" s="23"/>
      <c r="B283" s="89" t="str">
        <f t="shared" si="1"/>
        <v/>
      </c>
      <c r="C283" s="89" t="str">
        <f>IF('Student Record'!A281="","",'Student Record'!A281)</f>
        <v/>
      </c>
      <c r="D283" s="89" t="str">
        <f>IF('Student Record'!B281="","",'Student Record'!B281)</f>
        <v/>
      </c>
      <c r="E283" s="89" t="str">
        <f>IF('Student Record'!C281="","",'Student Record'!C281)</f>
        <v/>
      </c>
      <c r="F283" s="90" t="str">
        <f>IF('Student Record'!E281="","",'Student Record'!E281)</f>
        <v/>
      </c>
      <c r="G283" s="90" t="str">
        <f>IF('Student Record'!G281="","",'Student Record'!G281)</f>
        <v/>
      </c>
      <c r="H283" s="89" t="str">
        <f>IF('Student Record'!I281="","",'Student Record'!I281)</f>
        <v/>
      </c>
      <c r="I283" s="91" t="str">
        <f>IF('Student Record'!J281="","",'Student Record'!J281)</f>
        <v/>
      </c>
      <c r="J283" s="89" t="str">
        <f>IF('Student Record'!O281="","",'Student Record'!O281)</f>
        <v/>
      </c>
      <c r="K283" s="89" t="str">
        <f>IF(StuData!$F283="","",IF(AND(StuData!$C283&gt;8,StuData!$C283&lt;11,StuData!$J283="GEN"),200,IF(AND(StuData!$C283&gt;=11,StuData!$J283="GEN"),300,IF(AND(StuData!$C283&gt;8,StuData!$C283&lt;11,StuData!$J283&lt;&gt;"GEN"),100,IF(AND(StuData!$C283&gt;=11,StuData!$J283&lt;&gt;"GEN"),150,"")))))</f>
        <v/>
      </c>
      <c r="L283" s="89" t="str">
        <f>IF(StuData!$F283="","",IF(AND(StuData!$C283&gt;8,StuData!$C283&lt;11),50,""))</f>
        <v/>
      </c>
      <c r="M283" s="89" t="str">
        <f>IF(StuData!$F283="","",IF(AND(StuData!$C283&gt;=11,'School Fees'!$L$3="Yes"),100,""))</f>
        <v/>
      </c>
      <c r="N283" s="89" t="str">
        <f>IF(StuData!$F283="","",IF(AND(StuData!$C283&gt;8,StuData!$H283="F"),5,IF(StuData!$C283&lt;9,"",10)))</f>
        <v/>
      </c>
      <c r="O283" s="89" t="str">
        <f>IF(StuData!$F283="","",IF(StuData!$C283&gt;8,5,""))</f>
        <v/>
      </c>
      <c r="P283" s="89" t="str">
        <f>IF(StuData!$C283=9,'School Fees'!$K$6,IF(StuData!$C283=10,'School Fees'!$K$7,IF(StuData!$C283=11,'School Fees'!$K$8,IF(StuData!$C283=12,'School Fees'!$K$9,""))))</f>
        <v/>
      </c>
      <c r="Q283" s="89"/>
      <c r="R283" s="89"/>
      <c r="S283" s="89" t="str">
        <f>IF(SUM(StuData!$K283:$R283)=0,"",SUM(StuData!$K283:$R283))</f>
        <v/>
      </c>
      <c r="T283" s="92"/>
      <c r="U283" s="89"/>
      <c r="V283" s="23"/>
      <c r="W283" s="23"/>
    </row>
    <row r="284" ht="15.75" customHeight="1">
      <c r="A284" s="23"/>
      <c r="B284" s="89" t="str">
        <f t="shared" si="1"/>
        <v/>
      </c>
      <c r="C284" s="89" t="str">
        <f>IF('Student Record'!A282="","",'Student Record'!A282)</f>
        <v/>
      </c>
      <c r="D284" s="89" t="str">
        <f>IF('Student Record'!B282="","",'Student Record'!B282)</f>
        <v/>
      </c>
      <c r="E284" s="89" t="str">
        <f>IF('Student Record'!C282="","",'Student Record'!C282)</f>
        <v/>
      </c>
      <c r="F284" s="90" t="str">
        <f>IF('Student Record'!E282="","",'Student Record'!E282)</f>
        <v/>
      </c>
      <c r="G284" s="90" t="str">
        <f>IF('Student Record'!G282="","",'Student Record'!G282)</f>
        <v/>
      </c>
      <c r="H284" s="89" t="str">
        <f>IF('Student Record'!I282="","",'Student Record'!I282)</f>
        <v/>
      </c>
      <c r="I284" s="91" t="str">
        <f>IF('Student Record'!J282="","",'Student Record'!J282)</f>
        <v/>
      </c>
      <c r="J284" s="89" t="str">
        <f>IF('Student Record'!O282="","",'Student Record'!O282)</f>
        <v/>
      </c>
      <c r="K284" s="89" t="str">
        <f>IF(StuData!$F284="","",IF(AND(StuData!$C284&gt;8,StuData!$C284&lt;11,StuData!$J284="GEN"),200,IF(AND(StuData!$C284&gt;=11,StuData!$J284="GEN"),300,IF(AND(StuData!$C284&gt;8,StuData!$C284&lt;11,StuData!$J284&lt;&gt;"GEN"),100,IF(AND(StuData!$C284&gt;=11,StuData!$J284&lt;&gt;"GEN"),150,"")))))</f>
        <v/>
      </c>
      <c r="L284" s="89" t="str">
        <f>IF(StuData!$F284="","",IF(AND(StuData!$C284&gt;8,StuData!$C284&lt;11),50,""))</f>
        <v/>
      </c>
      <c r="M284" s="89" t="str">
        <f>IF(StuData!$F284="","",IF(AND(StuData!$C284&gt;=11,'School Fees'!$L$3="Yes"),100,""))</f>
        <v/>
      </c>
      <c r="N284" s="89" t="str">
        <f>IF(StuData!$F284="","",IF(AND(StuData!$C284&gt;8,StuData!$H284="F"),5,IF(StuData!$C284&lt;9,"",10)))</f>
        <v/>
      </c>
      <c r="O284" s="89" t="str">
        <f>IF(StuData!$F284="","",IF(StuData!$C284&gt;8,5,""))</f>
        <v/>
      </c>
      <c r="P284" s="89" t="str">
        <f>IF(StuData!$C284=9,'School Fees'!$K$6,IF(StuData!$C284=10,'School Fees'!$K$7,IF(StuData!$C284=11,'School Fees'!$K$8,IF(StuData!$C284=12,'School Fees'!$K$9,""))))</f>
        <v/>
      </c>
      <c r="Q284" s="89"/>
      <c r="R284" s="89"/>
      <c r="S284" s="89" t="str">
        <f>IF(SUM(StuData!$K284:$R284)=0,"",SUM(StuData!$K284:$R284))</f>
        <v/>
      </c>
      <c r="T284" s="92"/>
      <c r="U284" s="89"/>
      <c r="V284" s="23"/>
      <c r="W284" s="23"/>
    </row>
    <row r="285" ht="15.75" customHeight="1">
      <c r="A285" s="23"/>
      <c r="B285" s="89" t="str">
        <f t="shared" si="1"/>
        <v/>
      </c>
      <c r="C285" s="89" t="str">
        <f>IF('Student Record'!A283="","",'Student Record'!A283)</f>
        <v/>
      </c>
      <c r="D285" s="89" t="str">
        <f>IF('Student Record'!B283="","",'Student Record'!B283)</f>
        <v/>
      </c>
      <c r="E285" s="89" t="str">
        <f>IF('Student Record'!C283="","",'Student Record'!C283)</f>
        <v/>
      </c>
      <c r="F285" s="90" t="str">
        <f>IF('Student Record'!E283="","",'Student Record'!E283)</f>
        <v/>
      </c>
      <c r="G285" s="90" t="str">
        <f>IF('Student Record'!G283="","",'Student Record'!G283)</f>
        <v/>
      </c>
      <c r="H285" s="89" t="str">
        <f>IF('Student Record'!I283="","",'Student Record'!I283)</f>
        <v/>
      </c>
      <c r="I285" s="91" t="str">
        <f>IF('Student Record'!J283="","",'Student Record'!J283)</f>
        <v/>
      </c>
      <c r="J285" s="89" t="str">
        <f>IF('Student Record'!O283="","",'Student Record'!O283)</f>
        <v/>
      </c>
      <c r="K285" s="89" t="str">
        <f>IF(StuData!$F285="","",IF(AND(StuData!$C285&gt;8,StuData!$C285&lt;11,StuData!$J285="GEN"),200,IF(AND(StuData!$C285&gt;=11,StuData!$J285="GEN"),300,IF(AND(StuData!$C285&gt;8,StuData!$C285&lt;11,StuData!$J285&lt;&gt;"GEN"),100,IF(AND(StuData!$C285&gt;=11,StuData!$J285&lt;&gt;"GEN"),150,"")))))</f>
        <v/>
      </c>
      <c r="L285" s="89" t="str">
        <f>IF(StuData!$F285="","",IF(AND(StuData!$C285&gt;8,StuData!$C285&lt;11),50,""))</f>
        <v/>
      </c>
      <c r="M285" s="89" t="str">
        <f>IF(StuData!$F285="","",IF(AND(StuData!$C285&gt;=11,'School Fees'!$L$3="Yes"),100,""))</f>
        <v/>
      </c>
      <c r="N285" s="89" t="str">
        <f>IF(StuData!$F285="","",IF(AND(StuData!$C285&gt;8,StuData!$H285="F"),5,IF(StuData!$C285&lt;9,"",10)))</f>
        <v/>
      </c>
      <c r="O285" s="89" t="str">
        <f>IF(StuData!$F285="","",IF(StuData!$C285&gt;8,5,""))</f>
        <v/>
      </c>
      <c r="P285" s="89" t="str">
        <f>IF(StuData!$C285=9,'School Fees'!$K$6,IF(StuData!$C285=10,'School Fees'!$K$7,IF(StuData!$C285=11,'School Fees'!$K$8,IF(StuData!$C285=12,'School Fees'!$K$9,""))))</f>
        <v/>
      </c>
      <c r="Q285" s="89"/>
      <c r="R285" s="89"/>
      <c r="S285" s="89" t="str">
        <f>IF(SUM(StuData!$K285:$R285)=0,"",SUM(StuData!$K285:$R285))</f>
        <v/>
      </c>
      <c r="T285" s="92"/>
      <c r="U285" s="89"/>
      <c r="V285" s="23"/>
      <c r="W285" s="23"/>
    </row>
    <row r="286" ht="15.75" customHeight="1">
      <c r="A286" s="23"/>
      <c r="B286" s="89" t="str">
        <f t="shared" si="1"/>
        <v/>
      </c>
      <c r="C286" s="89" t="str">
        <f>IF('Student Record'!A284="","",'Student Record'!A284)</f>
        <v/>
      </c>
      <c r="D286" s="89" t="str">
        <f>IF('Student Record'!B284="","",'Student Record'!B284)</f>
        <v/>
      </c>
      <c r="E286" s="89" t="str">
        <f>IF('Student Record'!C284="","",'Student Record'!C284)</f>
        <v/>
      </c>
      <c r="F286" s="90" t="str">
        <f>IF('Student Record'!E284="","",'Student Record'!E284)</f>
        <v/>
      </c>
      <c r="G286" s="90" t="str">
        <f>IF('Student Record'!G284="","",'Student Record'!G284)</f>
        <v/>
      </c>
      <c r="H286" s="89" t="str">
        <f>IF('Student Record'!I284="","",'Student Record'!I284)</f>
        <v/>
      </c>
      <c r="I286" s="91" t="str">
        <f>IF('Student Record'!J284="","",'Student Record'!J284)</f>
        <v/>
      </c>
      <c r="J286" s="89" t="str">
        <f>IF('Student Record'!O284="","",'Student Record'!O284)</f>
        <v/>
      </c>
      <c r="K286" s="89" t="str">
        <f>IF(StuData!$F286="","",IF(AND(StuData!$C286&gt;8,StuData!$C286&lt;11,StuData!$J286="GEN"),200,IF(AND(StuData!$C286&gt;=11,StuData!$J286="GEN"),300,IF(AND(StuData!$C286&gt;8,StuData!$C286&lt;11,StuData!$J286&lt;&gt;"GEN"),100,IF(AND(StuData!$C286&gt;=11,StuData!$J286&lt;&gt;"GEN"),150,"")))))</f>
        <v/>
      </c>
      <c r="L286" s="89" t="str">
        <f>IF(StuData!$F286="","",IF(AND(StuData!$C286&gt;8,StuData!$C286&lt;11),50,""))</f>
        <v/>
      </c>
      <c r="M286" s="89" t="str">
        <f>IF(StuData!$F286="","",IF(AND(StuData!$C286&gt;=11,'School Fees'!$L$3="Yes"),100,""))</f>
        <v/>
      </c>
      <c r="N286" s="89" t="str">
        <f>IF(StuData!$F286="","",IF(AND(StuData!$C286&gt;8,StuData!$H286="F"),5,IF(StuData!$C286&lt;9,"",10)))</f>
        <v/>
      </c>
      <c r="O286" s="89" t="str">
        <f>IF(StuData!$F286="","",IF(StuData!$C286&gt;8,5,""))</f>
        <v/>
      </c>
      <c r="P286" s="89" t="str">
        <f>IF(StuData!$C286=9,'School Fees'!$K$6,IF(StuData!$C286=10,'School Fees'!$K$7,IF(StuData!$C286=11,'School Fees'!$K$8,IF(StuData!$C286=12,'School Fees'!$K$9,""))))</f>
        <v/>
      </c>
      <c r="Q286" s="89"/>
      <c r="R286" s="89"/>
      <c r="S286" s="89" t="str">
        <f>IF(SUM(StuData!$K286:$R286)=0,"",SUM(StuData!$K286:$R286))</f>
        <v/>
      </c>
      <c r="T286" s="92"/>
      <c r="U286" s="89"/>
      <c r="V286" s="23"/>
      <c r="W286" s="23"/>
    </row>
    <row r="287" ht="15.75" customHeight="1">
      <c r="A287" s="23"/>
      <c r="B287" s="89" t="str">
        <f t="shared" si="1"/>
        <v/>
      </c>
      <c r="C287" s="89" t="str">
        <f>IF('Student Record'!A285="","",'Student Record'!A285)</f>
        <v/>
      </c>
      <c r="D287" s="89" t="str">
        <f>IF('Student Record'!B285="","",'Student Record'!B285)</f>
        <v/>
      </c>
      <c r="E287" s="89" t="str">
        <f>IF('Student Record'!C285="","",'Student Record'!C285)</f>
        <v/>
      </c>
      <c r="F287" s="90" t="str">
        <f>IF('Student Record'!E285="","",'Student Record'!E285)</f>
        <v/>
      </c>
      <c r="G287" s="90" t="str">
        <f>IF('Student Record'!G285="","",'Student Record'!G285)</f>
        <v/>
      </c>
      <c r="H287" s="89" t="str">
        <f>IF('Student Record'!I285="","",'Student Record'!I285)</f>
        <v/>
      </c>
      <c r="I287" s="91" t="str">
        <f>IF('Student Record'!J285="","",'Student Record'!J285)</f>
        <v/>
      </c>
      <c r="J287" s="89" t="str">
        <f>IF('Student Record'!O285="","",'Student Record'!O285)</f>
        <v/>
      </c>
      <c r="K287" s="89" t="str">
        <f>IF(StuData!$F287="","",IF(AND(StuData!$C287&gt;8,StuData!$C287&lt;11,StuData!$J287="GEN"),200,IF(AND(StuData!$C287&gt;=11,StuData!$J287="GEN"),300,IF(AND(StuData!$C287&gt;8,StuData!$C287&lt;11,StuData!$J287&lt;&gt;"GEN"),100,IF(AND(StuData!$C287&gt;=11,StuData!$J287&lt;&gt;"GEN"),150,"")))))</f>
        <v/>
      </c>
      <c r="L287" s="89" t="str">
        <f>IF(StuData!$F287="","",IF(AND(StuData!$C287&gt;8,StuData!$C287&lt;11),50,""))</f>
        <v/>
      </c>
      <c r="M287" s="89" t="str">
        <f>IF(StuData!$F287="","",IF(AND(StuData!$C287&gt;=11,'School Fees'!$L$3="Yes"),100,""))</f>
        <v/>
      </c>
      <c r="N287" s="89" t="str">
        <f>IF(StuData!$F287="","",IF(AND(StuData!$C287&gt;8,StuData!$H287="F"),5,IF(StuData!$C287&lt;9,"",10)))</f>
        <v/>
      </c>
      <c r="O287" s="89" t="str">
        <f>IF(StuData!$F287="","",IF(StuData!$C287&gt;8,5,""))</f>
        <v/>
      </c>
      <c r="P287" s="89" t="str">
        <f>IF(StuData!$C287=9,'School Fees'!$K$6,IF(StuData!$C287=10,'School Fees'!$K$7,IF(StuData!$C287=11,'School Fees'!$K$8,IF(StuData!$C287=12,'School Fees'!$K$9,""))))</f>
        <v/>
      </c>
      <c r="Q287" s="89"/>
      <c r="R287" s="89"/>
      <c r="S287" s="89" t="str">
        <f>IF(SUM(StuData!$K287:$R287)=0,"",SUM(StuData!$K287:$R287))</f>
        <v/>
      </c>
      <c r="T287" s="92"/>
      <c r="U287" s="89"/>
      <c r="V287" s="23"/>
      <c r="W287" s="23"/>
    </row>
    <row r="288" ht="15.75" customHeight="1">
      <c r="A288" s="23"/>
      <c r="B288" s="89" t="str">
        <f t="shared" si="1"/>
        <v/>
      </c>
      <c r="C288" s="89" t="str">
        <f>IF('Student Record'!A286="","",'Student Record'!A286)</f>
        <v/>
      </c>
      <c r="D288" s="89" t="str">
        <f>IF('Student Record'!B286="","",'Student Record'!B286)</f>
        <v/>
      </c>
      <c r="E288" s="89" t="str">
        <f>IF('Student Record'!C286="","",'Student Record'!C286)</f>
        <v/>
      </c>
      <c r="F288" s="90" t="str">
        <f>IF('Student Record'!E286="","",'Student Record'!E286)</f>
        <v/>
      </c>
      <c r="G288" s="90" t="str">
        <f>IF('Student Record'!G286="","",'Student Record'!G286)</f>
        <v/>
      </c>
      <c r="H288" s="89" t="str">
        <f>IF('Student Record'!I286="","",'Student Record'!I286)</f>
        <v/>
      </c>
      <c r="I288" s="91" t="str">
        <f>IF('Student Record'!J286="","",'Student Record'!J286)</f>
        <v/>
      </c>
      <c r="J288" s="89" t="str">
        <f>IF('Student Record'!O286="","",'Student Record'!O286)</f>
        <v/>
      </c>
      <c r="K288" s="89" t="str">
        <f>IF(StuData!$F288="","",IF(AND(StuData!$C288&gt;8,StuData!$C288&lt;11,StuData!$J288="GEN"),200,IF(AND(StuData!$C288&gt;=11,StuData!$J288="GEN"),300,IF(AND(StuData!$C288&gt;8,StuData!$C288&lt;11,StuData!$J288&lt;&gt;"GEN"),100,IF(AND(StuData!$C288&gt;=11,StuData!$J288&lt;&gt;"GEN"),150,"")))))</f>
        <v/>
      </c>
      <c r="L288" s="89" t="str">
        <f>IF(StuData!$F288="","",IF(AND(StuData!$C288&gt;8,StuData!$C288&lt;11),50,""))</f>
        <v/>
      </c>
      <c r="M288" s="89" t="str">
        <f>IF(StuData!$F288="","",IF(AND(StuData!$C288&gt;=11,'School Fees'!$L$3="Yes"),100,""))</f>
        <v/>
      </c>
      <c r="N288" s="89" t="str">
        <f>IF(StuData!$F288="","",IF(AND(StuData!$C288&gt;8,StuData!$H288="F"),5,IF(StuData!$C288&lt;9,"",10)))</f>
        <v/>
      </c>
      <c r="O288" s="89" t="str">
        <f>IF(StuData!$F288="","",IF(StuData!$C288&gt;8,5,""))</f>
        <v/>
      </c>
      <c r="P288" s="89" t="str">
        <f>IF(StuData!$C288=9,'School Fees'!$K$6,IF(StuData!$C288=10,'School Fees'!$K$7,IF(StuData!$C288=11,'School Fees'!$K$8,IF(StuData!$C288=12,'School Fees'!$K$9,""))))</f>
        <v/>
      </c>
      <c r="Q288" s="89"/>
      <c r="R288" s="89"/>
      <c r="S288" s="89" t="str">
        <f>IF(SUM(StuData!$K288:$R288)=0,"",SUM(StuData!$K288:$R288))</f>
        <v/>
      </c>
      <c r="T288" s="92"/>
      <c r="U288" s="89"/>
      <c r="V288" s="23"/>
      <c r="W288" s="23"/>
    </row>
    <row r="289" ht="15.75" customHeight="1">
      <c r="A289" s="23"/>
      <c r="B289" s="89" t="str">
        <f t="shared" si="1"/>
        <v/>
      </c>
      <c r="C289" s="89" t="str">
        <f>IF('Student Record'!A287="","",'Student Record'!A287)</f>
        <v/>
      </c>
      <c r="D289" s="89" t="str">
        <f>IF('Student Record'!B287="","",'Student Record'!B287)</f>
        <v/>
      </c>
      <c r="E289" s="89" t="str">
        <f>IF('Student Record'!C287="","",'Student Record'!C287)</f>
        <v/>
      </c>
      <c r="F289" s="90" t="str">
        <f>IF('Student Record'!E287="","",'Student Record'!E287)</f>
        <v/>
      </c>
      <c r="G289" s="90" t="str">
        <f>IF('Student Record'!G287="","",'Student Record'!G287)</f>
        <v/>
      </c>
      <c r="H289" s="89" t="str">
        <f>IF('Student Record'!I287="","",'Student Record'!I287)</f>
        <v/>
      </c>
      <c r="I289" s="91" t="str">
        <f>IF('Student Record'!J287="","",'Student Record'!J287)</f>
        <v/>
      </c>
      <c r="J289" s="89" t="str">
        <f>IF('Student Record'!O287="","",'Student Record'!O287)</f>
        <v/>
      </c>
      <c r="K289" s="89" t="str">
        <f>IF(StuData!$F289="","",IF(AND(StuData!$C289&gt;8,StuData!$C289&lt;11,StuData!$J289="GEN"),200,IF(AND(StuData!$C289&gt;=11,StuData!$J289="GEN"),300,IF(AND(StuData!$C289&gt;8,StuData!$C289&lt;11,StuData!$J289&lt;&gt;"GEN"),100,IF(AND(StuData!$C289&gt;=11,StuData!$J289&lt;&gt;"GEN"),150,"")))))</f>
        <v/>
      </c>
      <c r="L289" s="89" t="str">
        <f>IF(StuData!$F289="","",IF(AND(StuData!$C289&gt;8,StuData!$C289&lt;11),50,""))</f>
        <v/>
      </c>
      <c r="M289" s="89" t="str">
        <f>IF(StuData!$F289="","",IF(AND(StuData!$C289&gt;=11,'School Fees'!$L$3="Yes"),100,""))</f>
        <v/>
      </c>
      <c r="N289" s="89" t="str">
        <f>IF(StuData!$F289="","",IF(AND(StuData!$C289&gt;8,StuData!$H289="F"),5,IF(StuData!$C289&lt;9,"",10)))</f>
        <v/>
      </c>
      <c r="O289" s="89" t="str">
        <f>IF(StuData!$F289="","",IF(StuData!$C289&gt;8,5,""))</f>
        <v/>
      </c>
      <c r="P289" s="89" t="str">
        <f>IF(StuData!$C289=9,'School Fees'!$K$6,IF(StuData!$C289=10,'School Fees'!$K$7,IF(StuData!$C289=11,'School Fees'!$K$8,IF(StuData!$C289=12,'School Fees'!$K$9,""))))</f>
        <v/>
      </c>
      <c r="Q289" s="89"/>
      <c r="R289" s="89"/>
      <c r="S289" s="89" t="str">
        <f>IF(SUM(StuData!$K289:$R289)=0,"",SUM(StuData!$K289:$R289))</f>
        <v/>
      </c>
      <c r="T289" s="92"/>
      <c r="U289" s="89"/>
      <c r="V289" s="23"/>
      <c r="W289" s="23"/>
    </row>
    <row r="290" ht="15.75" customHeight="1">
      <c r="A290" s="23"/>
      <c r="B290" s="89" t="str">
        <f t="shared" si="1"/>
        <v/>
      </c>
      <c r="C290" s="89" t="str">
        <f>IF('Student Record'!A288="","",'Student Record'!A288)</f>
        <v/>
      </c>
      <c r="D290" s="89" t="str">
        <f>IF('Student Record'!B288="","",'Student Record'!B288)</f>
        <v/>
      </c>
      <c r="E290" s="89" t="str">
        <f>IF('Student Record'!C288="","",'Student Record'!C288)</f>
        <v/>
      </c>
      <c r="F290" s="90" t="str">
        <f>IF('Student Record'!E288="","",'Student Record'!E288)</f>
        <v/>
      </c>
      <c r="G290" s="90" t="str">
        <f>IF('Student Record'!G288="","",'Student Record'!G288)</f>
        <v/>
      </c>
      <c r="H290" s="89" t="str">
        <f>IF('Student Record'!I288="","",'Student Record'!I288)</f>
        <v/>
      </c>
      <c r="I290" s="91" t="str">
        <f>IF('Student Record'!J288="","",'Student Record'!J288)</f>
        <v/>
      </c>
      <c r="J290" s="89" t="str">
        <f>IF('Student Record'!O288="","",'Student Record'!O288)</f>
        <v/>
      </c>
      <c r="K290" s="89" t="str">
        <f>IF(StuData!$F290="","",IF(AND(StuData!$C290&gt;8,StuData!$C290&lt;11,StuData!$J290="GEN"),200,IF(AND(StuData!$C290&gt;=11,StuData!$J290="GEN"),300,IF(AND(StuData!$C290&gt;8,StuData!$C290&lt;11,StuData!$J290&lt;&gt;"GEN"),100,IF(AND(StuData!$C290&gt;=11,StuData!$J290&lt;&gt;"GEN"),150,"")))))</f>
        <v/>
      </c>
      <c r="L290" s="89" t="str">
        <f>IF(StuData!$F290="","",IF(AND(StuData!$C290&gt;8,StuData!$C290&lt;11),50,""))</f>
        <v/>
      </c>
      <c r="M290" s="89" t="str">
        <f>IF(StuData!$F290="","",IF(AND(StuData!$C290&gt;=11,'School Fees'!$L$3="Yes"),100,""))</f>
        <v/>
      </c>
      <c r="N290" s="89" t="str">
        <f>IF(StuData!$F290="","",IF(AND(StuData!$C290&gt;8,StuData!$H290="F"),5,IF(StuData!$C290&lt;9,"",10)))</f>
        <v/>
      </c>
      <c r="O290" s="89" t="str">
        <f>IF(StuData!$F290="","",IF(StuData!$C290&gt;8,5,""))</f>
        <v/>
      </c>
      <c r="P290" s="89" t="str">
        <f>IF(StuData!$C290=9,'School Fees'!$K$6,IF(StuData!$C290=10,'School Fees'!$K$7,IF(StuData!$C290=11,'School Fees'!$K$8,IF(StuData!$C290=12,'School Fees'!$K$9,""))))</f>
        <v/>
      </c>
      <c r="Q290" s="89"/>
      <c r="R290" s="89"/>
      <c r="S290" s="89" t="str">
        <f>IF(SUM(StuData!$K290:$R290)=0,"",SUM(StuData!$K290:$R290))</f>
        <v/>
      </c>
      <c r="T290" s="92"/>
      <c r="U290" s="89"/>
      <c r="V290" s="23"/>
      <c r="W290" s="23"/>
    </row>
    <row r="291" ht="15.75" customHeight="1">
      <c r="A291" s="23"/>
      <c r="B291" s="89" t="str">
        <f t="shared" si="1"/>
        <v/>
      </c>
      <c r="C291" s="89" t="str">
        <f>IF('Student Record'!A289="","",'Student Record'!A289)</f>
        <v/>
      </c>
      <c r="D291" s="89" t="str">
        <f>IF('Student Record'!B289="","",'Student Record'!B289)</f>
        <v/>
      </c>
      <c r="E291" s="89" t="str">
        <f>IF('Student Record'!C289="","",'Student Record'!C289)</f>
        <v/>
      </c>
      <c r="F291" s="90" t="str">
        <f>IF('Student Record'!E289="","",'Student Record'!E289)</f>
        <v/>
      </c>
      <c r="G291" s="90" t="str">
        <f>IF('Student Record'!G289="","",'Student Record'!G289)</f>
        <v/>
      </c>
      <c r="H291" s="89" t="str">
        <f>IF('Student Record'!I289="","",'Student Record'!I289)</f>
        <v/>
      </c>
      <c r="I291" s="91" t="str">
        <f>IF('Student Record'!J289="","",'Student Record'!J289)</f>
        <v/>
      </c>
      <c r="J291" s="89" t="str">
        <f>IF('Student Record'!O289="","",'Student Record'!O289)</f>
        <v/>
      </c>
      <c r="K291" s="89" t="str">
        <f>IF(StuData!$F291="","",IF(AND(StuData!$C291&gt;8,StuData!$C291&lt;11,StuData!$J291="GEN"),200,IF(AND(StuData!$C291&gt;=11,StuData!$J291="GEN"),300,IF(AND(StuData!$C291&gt;8,StuData!$C291&lt;11,StuData!$J291&lt;&gt;"GEN"),100,IF(AND(StuData!$C291&gt;=11,StuData!$J291&lt;&gt;"GEN"),150,"")))))</f>
        <v/>
      </c>
      <c r="L291" s="89" t="str">
        <f>IF(StuData!$F291="","",IF(AND(StuData!$C291&gt;8,StuData!$C291&lt;11),50,""))</f>
        <v/>
      </c>
      <c r="M291" s="89" t="str">
        <f>IF(StuData!$F291="","",IF(AND(StuData!$C291&gt;=11,'School Fees'!$L$3="Yes"),100,""))</f>
        <v/>
      </c>
      <c r="N291" s="89" t="str">
        <f>IF(StuData!$F291="","",IF(AND(StuData!$C291&gt;8,StuData!$H291="F"),5,IF(StuData!$C291&lt;9,"",10)))</f>
        <v/>
      </c>
      <c r="O291" s="89" t="str">
        <f>IF(StuData!$F291="","",IF(StuData!$C291&gt;8,5,""))</f>
        <v/>
      </c>
      <c r="P291" s="89" t="str">
        <f>IF(StuData!$C291=9,'School Fees'!$K$6,IF(StuData!$C291=10,'School Fees'!$K$7,IF(StuData!$C291=11,'School Fees'!$K$8,IF(StuData!$C291=12,'School Fees'!$K$9,""))))</f>
        <v/>
      </c>
      <c r="Q291" s="89"/>
      <c r="R291" s="89"/>
      <c r="S291" s="89" t="str">
        <f>IF(SUM(StuData!$K291:$R291)=0,"",SUM(StuData!$K291:$R291))</f>
        <v/>
      </c>
      <c r="T291" s="92"/>
      <c r="U291" s="89"/>
      <c r="V291" s="23"/>
      <c r="W291" s="23"/>
    </row>
    <row r="292" ht="15.75" customHeight="1">
      <c r="A292" s="23"/>
      <c r="B292" s="89" t="str">
        <f t="shared" si="1"/>
        <v/>
      </c>
      <c r="C292" s="89" t="str">
        <f>IF('Student Record'!A290="","",'Student Record'!A290)</f>
        <v/>
      </c>
      <c r="D292" s="89" t="str">
        <f>IF('Student Record'!B290="","",'Student Record'!B290)</f>
        <v/>
      </c>
      <c r="E292" s="89" t="str">
        <f>IF('Student Record'!C290="","",'Student Record'!C290)</f>
        <v/>
      </c>
      <c r="F292" s="90" t="str">
        <f>IF('Student Record'!E290="","",'Student Record'!E290)</f>
        <v/>
      </c>
      <c r="G292" s="90" t="str">
        <f>IF('Student Record'!G290="","",'Student Record'!G290)</f>
        <v/>
      </c>
      <c r="H292" s="89" t="str">
        <f>IF('Student Record'!I290="","",'Student Record'!I290)</f>
        <v/>
      </c>
      <c r="I292" s="91" t="str">
        <f>IF('Student Record'!J290="","",'Student Record'!J290)</f>
        <v/>
      </c>
      <c r="J292" s="89" t="str">
        <f>IF('Student Record'!O290="","",'Student Record'!O290)</f>
        <v/>
      </c>
      <c r="K292" s="89" t="str">
        <f>IF(StuData!$F292="","",IF(AND(StuData!$C292&gt;8,StuData!$C292&lt;11,StuData!$J292="GEN"),200,IF(AND(StuData!$C292&gt;=11,StuData!$J292="GEN"),300,IF(AND(StuData!$C292&gt;8,StuData!$C292&lt;11,StuData!$J292&lt;&gt;"GEN"),100,IF(AND(StuData!$C292&gt;=11,StuData!$J292&lt;&gt;"GEN"),150,"")))))</f>
        <v/>
      </c>
      <c r="L292" s="89" t="str">
        <f>IF(StuData!$F292="","",IF(AND(StuData!$C292&gt;8,StuData!$C292&lt;11),50,""))</f>
        <v/>
      </c>
      <c r="M292" s="89" t="str">
        <f>IF(StuData!$F292="","",IF(AND(StuData!$C292&gt;=11,'School Fees'!$L$3="Yes"),100,""))</f>
        <v/>
      </c>
      <c r="N292" s="89" t="str">
        <f>IF(StuData!$F292="","",IF(AND(StuData!$C292&gt;8,StuData!$H292="F"),5,IF(StuData!$C292&lt;9,"",10)))</f>
        <v/>
      </c>
      <c r="O292" s="89" t="str">
        <f>IF(StuData!$F292="","",IF(StuData!$C292&gt;8,5,""))</f>
        <v/>
      </c>
      <c r="P292" s="89" t="str">
        <f>IF(StuData!$C292=9,'School Fees'!$K$6,IF(StuData!$C292=10,'School Fees'!$K$7,IF(StuData!$C292=11,'School Fees'!$K$8,IF(StuData!$C292=12,'School Fees'!$K$9,""))))</f>
        <v/>
      </c>
      <c r="Q292" s="89"/>
      <c r="R292" s="89"/>
      <c r="S292" s="89" t="str">
        <f>IF(SUM(StuData!$K292:$R292)=0,"",SUM(StuData!$K292:$R292))</f>
        <v/>
      </c>
      <c r="T292" s="92"/>
      <c r="U292" s="89"/>
      <c r="V292" s="23"/>
      <c r="W292" s="23"/>
    </row>
    <row r="293" ht="15.75" customHeight="1">
      <c r="A293" s="23"/>
      <c r="B293" s="89" t="str">
        <f t="shared" si="1"/>
        <v/>
      </c>
      <c r="C293" s="89" t="str">
        <f>IF('Student Record'!A291="","",'Student Record'!A291)</f>
        <v/>
      </c>
      <c r="D293" s="89" t="str">
        <f>IF('Student Record'!B291="","",'Student Record'!B291)</f>
        <v/>
      </c>
      <c r="E293" s="89" t="str">
        <f>IF('Student Record'!C291="","",'Student Record'!C291)</f>
        <v/>
      </c>
      <c r="F293" s="90" t="str">
        <f>IF('Student Record'!E291="","",'Student Record'!E291)</f>
        <v/>
      </c>
      <c r="G293" s="90" t="str">
        <f>IF('Student Record'!G291="","",'Student Record'!G291)</f>
        <v/>
      </c>
      <c r="H293" s="89" t="str">
        <f>IF('Student Record'!I291="","",'Student Record'!I291)</f>
        <v/>
      </c>
      <c r="I293" s="91" t="str">
        <f>IF('Student Record'!J291="","",'Student Record'!J291)</f>
        <v/>
      </c>
      <c r="J293" s="89" t="str">
        <f>IF('Student Record'!O291="","",'Student Record'!O291)</f>
        <v/>
      </c>
      <c r="K293" s="89" t="str">
        <f>IF(StuData!$F293="","",IF(AND(StuData!$C293&gt;8,StuData!$C293&lt;11,StuData!$J293="GEN"),200,IF(AND(StuData!$C293&gt;=11,StuData!$J293="GEN"),300,IF(AND(StuData!$C293&gt;8,StuData!$C293&lt;11,StuData!$J293&lt;&gt;"GEN"),100,IF(AND(StuData!$C293&gt;=11,StuData!$J293&lt;&gt;"GEN"),150,"")))))</f>
        <v/>
      </c>
      <c r="L293" s="89" t="str">
        <f>IF(StuData!$F293="","",IF(AND(StuData!$C293&gt;8,StuData!$C293&lt;11),50,""))</f>
        <v/>
      </c>
      <c r="M293" s="89" t="str">
        <f>IF(StuData!$F293="","",IF(AND(StuData!$C293&gt;=11,'School Fees'!$L$3="Yes"),100,""))</f>
        <v/>
      </c>
      <c r="N293" s="89" t="str">
        <f>IF(StuData!$F293="","",IF(AND(StuData!$C293&gt;8,StuData!$H293="F"),5,IF(StuData!$C293&lt;9,"",10)))</f>
        <v/>
      </c>
      <c r="O293" s="89" t="str">
        <f>IF(StuData!$F293="","",IF(StuData!$C293&gt;8,5,""))</f>
        <v/>
      </c>
      <c r="P293" s="89" t="str">
        <f>IF(StuData!$C293=9,'School Fees'!$K$6,IF(StuData!$C293=10,'School Fees'!$K$7,IF(StuData!$C293=11,'School Fees'!$K$8,IF(StuData!$C293=12,'School Fees'!$K$9,""))))</f>
        <v/>
      </c>
      <c r="Q293" s="89"/>
      <c r="R293" s="89"/>
      <c r="S293" s="89" t="str">
        <f>IF(SUM(StuData!$K293:$R293)=0,"",SUM(StuData!$K293:$R293))</f>
        <v/>
      </c>
      <c r="T293" s="92"/>
      <c r="U293" s="89"/>
      <c r="V293" s="23"/>
      <c r="W293" s="23"/>
    </row>
    <row r="294" ht="15.75" customHeight="1">
      <c r="A294" s="23"/>
      <c r="B294" s="89" t="str">
        <f t="shared" si="1"/>
        <v/>
      </c>
      <c r="C294" s="89" t="str">
        <f>IF('Student Record'!A292="","",'Student Record'!A292)</f>
        <v/>
      </c>
      <c r="D294" s="89" t="str">
        <f>IF('Student Record'!B292="","",'Student Record'!B292)</f>
        <v/>
      </c>
      <c r="E294" s="89" t="str">
        <f>IF('Student Record'!C292="","",'Student Record'!C292)</f>
        <v/>
      </c>
      <c r="F294" s="90" t="str">
        <f>IF('Student Record'!E292="","",'Student Record'!E292)</f>
        <v/>
      </c>
      <c r="G294" s="90" t="str">
        <f>IF('Student Record'!G292="","",'Student Record'!G292)</f>
        <v/>
      </c>
      <c r="H294" s="89" t="str">
        <f>IF('Student Record'!I292="","",'Student Record'!I292)</f>
        <v/>
      </c>
      <c r="I294" s="91" t="str">
        <f>IF('Student Record'!J292="","",'Student Record'!J292)</f>
        <v/>
      </c>
      <c r="J294" s="89" t="str">
        <f>IF('Student Record'!O292="","",'Student Record'!O292)</f>
        <v/>
      </c>
      <c r="K294" s="89" t="str">
        <f>IF(StuData!$F294="","",IF(AND(StuData!$C294&gt;8,StuData!$C294&lt;11,StuData!$J294="GEN"),200,IF(AND(StuData!$C294&gt;=11,StuData!$J294="GEN"),300,IF(AND(StuData!$C294&gt;8,StuData!$C294&lt;11,StuData!$J294&lt;&gt;"GEN"),100,IF(AND(StuData!$C294&gt;=11,StuData!$J294&lt;&gt;"GEN"),150,"")))))</f>
        <v/>
      </c>
      <c r="L294" s="89" t="str">
        <f>IF(StuData!$F294="","",IF(AND(StuData!$C294&gt;8,StuData!$C294&lt;11),50,""))</f>
        <v/>
      </c>
      <c r="M294" s="89" t="str">
        <f>IF(StuData!$F294="","",IF(AND(StuData!$C294&gt;=11,'School Fees'!$L$3="Yes"),100,""))</f>
        <v/>
      </c>
      <c r="N294" s="89" t="str">
        <f>IF(StuData!$F294="","",IF(AND(StuData!$C294&gt;8,StuData!$H294="F"),5,IF(StuData!$C294&lt;9,"",10)))</f>
        <v/>
      </c>
      <c r="O294" s="89" t="str">
        <f>IF(StuData!$F294="","",IF(StuData!$C294&gt;8,5,""))</f>
        <v/>
      </c>
      <c r="P294" s="89" t="str">
        <f>IF(StuData!$C294=9,'School Fees'!$K$6,IF(StuData!$C294=10,'School Fees'!$K$7,IF(StuData!$C294=11,'School Fees'!$K$8,IF(StuData!$C294=12,'School Fees'!$K$9,""))))</f>
        <v/>
      </c>
      <c r="Q294" s="89"/>
      <c r="R294" s="89"/>
      <c r="S294" s="89" t="str">
        <f>IF(SUM(StuData!$K294:$R294)=0,"",SUM(StuData!$K294:$R294))</f>
        <v/>
      </c>
      <c r="T294" s="92"/>
      <c r="U294" s="89"/>
      <c r="V294" s="23"/>
      <c r="W294" s="23"/>
    </row>
    <row r="295" ht="15.75" customHeight="1">
      <c r="A295" s="23"/>
      <c r="B295" s="89" t="str">
        <f t="shared" si="1"/>
        <v/>
      </c>
      <c r="C295" s="89" t="str">
        <f>IF('Student Record'!A293="","",'Student Record'!A293)</f>
        <v/>
      </c>
      <c r="D295" s="89" t="str">
        <f>IF('Student Record'!B293="","",'Student Record'!B293)</f>
        <v/>
      </c>
      <c r="E295" s="89" t="str">
        <f>IF('Student Record'!C293="","",'Student Record'!C293)</f>
        <v/>
      </c>
      <c r="F295" s="90" t="str">
        <f>IF('Student Record'!E293="","",'Student Record'!E293)</f>
        <v/>
      </c>
      <c r="G295" s="90" t="str">
        <f>IF('Student Record'!G293="","",'Student Record'!G293)</f>
        <v/>
      </c>
      <c r="H295" s="89" t="str">
        <f>IF('Student Record'!I293="","",'Student Record'!I293)</f>
        <v/>
      </c>
      <c r="I295" s="91" t="str">
        <f>IF('Student Record'!J293="","",'Student Record'!J293)</f>
        <v/>
      </c>
      <c r="J295" s="89" t="str">
        <f>IF('Student Record'!O293="","",'Student Record'!O293)</f>
        <v/>
      </c>
      <c r="K295" s="89" t="str">
        <f>IF(StuData!$F295="","",IF(AND(StuData!$C295&gt;8,StuData!$C295&lt;11,StuData!$J295="GEN"),200,IF(AND(StuData!$C295&gt;=11,StuData!$J295="GEN"),300,IF(AND(StuData!$C295&gt;8,StuData!$C295&lt;11,StuData!$J295&lt;&gt;"GEN"),100,IF(AND(StuData!$C295&gt;=11,StuData!$J295&lt;&gt;"GEN"),150,"")))))</f>
        <v/>
      </c>
      <c r="L295" s="89" t="str">
        <f>IF(StuData!$F295="","",IF(AND(StuData!$C295&gt;8,StuData!$C295&lt;11),50,""))</f>
        <v/>
      </c>
      <c r="M295" s="89" t="str">
        <f>IF(StuData!$F295="","",IF(AND(StuData!$C295&gt;=11,'School Fees'!$L$3="Yes"),100,""))</f>
        <v/>
      </c>
      <c r="N295" s="89" t="str">
        <f>IF(StuData!$F295="","",IF(AND(StuData!$C295&gt;8,StuData!$H295="F"),5,IF(StuData!$C295&lt;9,"",10)))</f>
        <v/>
      </c>
      <c r="O295" s="89" t="str">
        <f>IF(StuData!$F295="","",IF(StuData!$C295&gt;8,5,""))</f>
        <v/>
      </c>
      <c r="P295" s="89" t="str">
        <f>IF(StuData!$C295=9,'School Fees'!$K$6,IF(StuData!$C295=10,'School Fees'!$K$7,IF(StuData!$C295=11,'School Fees'!$K$8,IF(StuData!$C295=12,'School Fees'!$K$9,""))))</f>
        <v/>
      </c>
      <c r="Q295" s="89"/>
      <c r="R295" s="89"/>
      <c r="S295" s="89" t="str">
        <f>IF(SUM(StuData!$K295:$R295)=0,"",SUM(StuData!$K295:$R295))</f>
        <v/>
      </c>
      <c r="T295" s="92"/>
      <c r="U295" s="89"/>
      <c r="V295" s="23"/>
      <c r="W295" s="23"/>
    </row>
    <row r="296" ht="15.75" customHeight="1">
      <c r="A296" s="23"/>
      <c r="B296" s="89" t="str">
        <f t="shared" si="1"/>
        <v/>
      </c>
      <c r="C296" s="89" t="str">
        <f>IF('Student Record'!A294="","",'Student Record'!A294)</f>
        <v/>
      </c>
      <c r="D296" s="89" t="str">
        <f>IF('Student Record'!B294="","",'Student Record'!B294)</f>
        <v/>
      </c>
      <c r="E296" s="89" t="str">
        <f>IF('Student Record'!C294="","",'Student Record'!C294)</f>
        <v/>
      </c>
      <c r="F296" s="90" t="str">
        <f>IF('Student Record'!E294="","",'Student Record'!E294)</f>
        <v/>
      </c>
      <c r="G296" s="90" t="str">
        <f>IF('Student Record'!G294="","",'Student Record'!G294)</f>
        <v/>
      </c>
      <c r="H296" s="89" t="str">
        <f>IF('Student Record'!I294="","",'Student Record'!I294)</f>
        <v/>
      </c>
      <c r="I296" s="91" t="str">
        <f>IF('Student Record'!J294="","",'Student Record'!J294)</f>
        <v/>
      </c>
      <c r="J296" s="89" t="str">
        <f>IF('Student Record'!O294="","",'Student Record'!O294)</f>
        <v/>
      </c>
      <c r="K296" s="89" t="str">
        <f>IF(StuData!$F296="","",IF(AND(StuData!$C296&gt;8,StuData!$C296&lt;11,StuData!$J296="GEN"),200,IF(AND(StuData!$C296&gt;=11,StuData!$J296="GEN"),300,IF(AND(StuData!$C296&gt;8,StuData!$C296&lt;11,StuData!$J296&lt;&gt;"GEN"),100,IF(AND(StuData!$C296&gt;=11,StuData!$J296&lt;&gt;"GEN"),150,"")))))</f>
        <v/>
      </c>
      <c r="L296" s="89" t="str">
        <f>IF(StuData!$F296="","",IF(AND(StuData!$C296&gt;8,StuData!$C296&lt;11),50,""))</f>
        <v/>
      </c>
      <c r="M296" s="89" t="str">
        <f>IF(StuData!$F296="","",IF(AND(StuData!$C296&gt;=11,'School Fees'!$L$3="Yes"),100,""))</f>
        <v/>
      </c>
      <c r="N296" s="89" t="str">
        <f>IF(StuData!$F296="","",IF(AND(StuData!$C296&gt;8,StuData!$H296="F"),5,IF(StuData!$C296&lt;9,"",10)))</f>
        <v/>
      </c>
      <c r="O296" s="89" t="str">
        <f>IF(StuData!$F296="","",IF(StuData!$C296&gt;8,5,""))</f>
        <v/>
      </c>
      <c r="P296" s="89" t="str">
        <f>IF(StuData!$C296=9,'School Fees'!$K$6,IF(StuData!$C296=10,'School Fees'!$K$7,IF(StuData!$C296=11,'School Fees'!$K$8,IF(StuData!$C296=12,'School Fees'!$K$9,""))))</f>
        <v/>
      </c>
      <c r="Q296" s="89"/>
      <c r="R296" s="89"/>
      <c r="S296" s="89" t="str">
        <f>IF(SUM(StuData!$K296:$R296)=0,"",SUM(StuData!$K296:$R296))</f>
        <v/>
      </c>
      <c r="T296" s="92"/>
      <c r="U296" s="89"/>
      <c r="V296" s="23"/>
      <c r="W296" s="23"/>
    </row>
    <row r="297" ht="15.75" customHeight="1">
      <c r="A297" s="23"/>
      <c r="B297" s="89" t="str">
        <f t="shared" si="1"/>
        <v/>
      </c>
      <c r="C297" s="89" t="str">
        <f>IF('Student Record'!A295="","",'Student Record'!A295)</f>
        <v/>
      </c>
      <c r="D297" s="89" t="str">
        <f>IF('Student Record'!B295="","",'Student Record'!B295)</f>
        <v/>
      </c>
      <c r="E297" s="89" t="str">
        <f>IF('Student Record'!C295="","",'Student Record'!C295)</f>
        <v/>
      </c>
      <c r="F297" s="90" t="str">
        <f>IF('Student Record'!E295="","",'Student Record'!E295)</f>
        <v/>
      </c>
      <c r="G297" s="90" t="str">
        <f>IF('Student Record'!G295="","",'Student Record'!G295)</f>
        <v/>
      </c>
      <c r="H297" s="89" t="str">
        <f>IF('Student Record'!I295="","",'Student Record'!I295)</f>
        <v/>
      </c>
      <c r="I297" s="91" t="str">
        <f>IF('Student Record'!J295="","",'Student Record'!J295)</f>
        <v/>
      </c>
      <c r="J297" s="89" t="str">
        <f>IF('Student Record'!O295="","",'Student Record'!O295)</f>
        <v/>
      </c>
      <c r="K297" s="89" t="str">
        <f>IF(StuData!$F297="","",IF(AND(StuData!$C297&gt;8,StuData!$C297&lt;11,StuData!$J297="GEN"),200,IF(AND(StuData!$C297&gt;=11,StuData!$J297="GEN"),300,IF(AND(StuData!$C297&gt;8,StuData!$C297&lt;11,StuData!$J297&lt;&gt;"GEN"),100,IF(AND(StuData!$C297&gt;=11,StuData!$J297&lt;&gt;"GEN"),150,"")))))</f>
        <v/>
      </c>
      <c r="L297" s="89" t="str">
        <f>IF(StuData!$F297="","",IF(AND(StuData!$C297&gt;8,StuData!$C297&lt;11),50,""))</f>
        <v/>
      </c>
      <c r="M297" s="89" t="str">
        <f>IF(StuData!$F297="","",IF(AND(StuData!$C297&gt;=11,'School Fees'!$L$3="Yes"),100,""))</f>
        <v/>
      </c>
      <c r="N297" s="89" t="str">
        <f>IF(StuData!$F297="","",IF(AND(StuData!$C297&gt;8,StuData!$H297="F"),5,IF(StuData!$C297&lt;9,"",10)))</f>
        <v/>
      </c>
      <c r="O297" s="89" t="str">
        <f>IF(StuData!$F297="","",IF(StuData!$C297&gt;8,5,""))</f>
        <v/>
      </c>
      <c r="P297" s="89" t="str">
        <f>IF(StuData!$C297=9,'School Fees'!$K$6,IF(StuData!$C297=10,'School Fees'!$K$7,IF(StuData!$C297=11,'School Fees'!$K$8,IF(StuData!$C297=12,'School Fees'!$K$9,""))))</f>
        <v/>
      </c>
      <c r="Q297" s="89"/>
      <c r="R297" s="89"/>
      <c r="S297" s="89" t="str">
        <f>IF(SUM(StuData!$K297:$R297)=0,"",SUM(StuData!$K297:$R297))</f>
        <v/>
      </c>
      <c r="T297" s="92"/>
      <c r="U297" s="89"/>
      <c r="V297" s="23"/>
      <c r="W297" s="23"/>
    </row>
    <row r="298" ht="15.75" customHeight="1">
      <c r="A298" s="23"/>
      <c r="B298" s="89" t="str">
        <f t="shared" si="1"/>
        <v/>
      </c>
      <c r="C298" s="89" t="str">
        <f>IF('Student Record'!A296="","",'Student Record'!A296)</f>
        <v/>
      </c>
      <c r="D298" s="89" t="str">
        <f>IF('Student Record'!B296="","",'Student Record'!B296)</f>
        <v/>
      </c>
      <c r="E298" s="89" t="str">
        <f>IF('Student Record'!C296="","",'Student Record'!C296)</f>
        <v/>
      </c>
      <c r="F298" s="90" t="str">
        <f>IF('Student Record'!E296="","",'Student Record'!E296)</f>
        <v/>
      </c>
      <c r="G298" s="90" t="str">
        <f>IF('Student Record'!G296="","",'Student Record'!G296)</f>
        <v/>
      </c>
      <c r="H298" s="89" t="str">
        <f>IF('Student Record'!I296="","",'Student Record'!I296)</f>
        <v/>
      </c>
      <c r="I298" s="91" t="str">
        <f>IF('Student Record'!J296="","",'Student Record'!J296)</f>
        <v/>
      </c>
      <c r="J298" s="89" t="str">
        <f>IF('Student Record'!O296="","",'Student Record'!O296)</f>
        <v/>
      </c>
      <c r="K298" s="89" t="str">
        <f>IF(StuData!$F298="","",IF(AND(StuData!$C298&gt;8,StuData!$C298&lt;11,StuData!$J298="GEN"),200,IF(AND(StuData!$C298&gt;=11,StuData!$J298="GEN"),300,IF(AND(StuData!$C298&gt;8,StuData!$C298&lt;11,StuData!$J298&lt;&gt;"GEN"),100,IF(AND(StuData!$C298&gt;=11,StuData!$J298&lt;&gt;"GEN"),150,"")))))</f>
        <v/>
      </c>
      <c r="L298" s="89" t="str">
        <f>IF(StuData!$F298="","",IF(AND(StuData!$C298&gt;8,StuData!$C298&lt;11),50,""))</f>
        <v/>
      </c>
      <c r="M298" s="89" t="str">
        <f>IF(StuData!$F298="","",IF(AND(StuData!$C298&gt;=11,'School Fees'!$L$3="Yes"),100,""))</f>
        <v/>
      </c>
      <c r="N298" s="89" t="str">
        <f>IF(StuData!$F298="","",IF(AND(StuData!$C298&gt;8,StuData!$H298="F"),5,IF(StuData!$C298&lt;9,"",10)))</f>
        <v/>
      </c>
      <c r="O298" s="89" t="str">
        <f>IF(StuData!$F298="","",IF(StuData!$C298&gt;8,5,""))</f>
        <v/>
      </c>
      <c r="P298" s="89" t="str">
        <f>IF(StuData!$C298=9,'School Fees'!$K$6,IF(StuData!$C298=10,'School Fees'!$K$7,IF(StuData!$C298=11,'School Fees'!$K$8,IF(StuData!$C298=12,'School Fees'!$K$9,""))))</f>
        <v/>
      </c>
      <c r="Q298" s="89"/>
      <c r="R298" s="89"/>
      <c r="S298" s="89" t="str">
        <f>IF(SUM(StuData!$K298:$R298)=0,"",SUM(StuData!$K298:$R298))</f>
        <v/>
      </c>
      <c r="T298" s="92"/>
      <c r="U298" s="89"/>
      <c r="V298" s="23"/>
      <c r="W298" s="23"/>
    </row>
    <row r="299" ht="15.75" customHeight="1">
      <c r="A299" s="23"/>
      <c r="B299" s="89" t="str">
        <f t="shared" si="1"/>
        <v/>
      </c>
      <c r="C299" s="89" t="str">
        <f>IF('Student Record'!A297="","",'Student Record'!A297)</f>
        <v/>
      </c>
      <c r="D299" s="89" t="str">
        <f>IF('Student Record'!B297="","",'Student Record'!B297)</f>
        <v/>
      </c>
      <c r="E299" s="89" t="str">
        <f>IF('Student Record'!C297="","",'Student Record'!C297)</f>
        <v/>
      </c>
      <c r="F299" s="90" t="str">
        <f>IF('Student Record'!E297="","",'Student Record'!E297)</f>
        <v/>
      </c>
      <c r="G299" s="90" t="str">
        <f>IF('Student Record'!G297="","",'Student Record'!G297)</f>
        <v/>
      </c>
      <c r="H299" s="89" t="str">
        <f>IF('Student Record'!I297="","",'Student Record'!I297)</f>
        <v/>
      </c>
      <c r="I299" s="91" t="str">
        <f>IF('Student Record'!J297="","",'Student Record'!J297)</f>
        <v/>
      </c>
      <c r="J299" s="89" t="str">
        <f>IF('Student Record'!O297="","",'Student Record'!O297)</f>
        <v/>
      </c>
      <c r="K299" s="89" t="str">
        <f>IF(StuData!$F299="","",IF(AND(StuData!$C299&gt;8,StuData!$C299&lt;11,StuData!$J299="GEN"),200,IF(AND(StuData!$C299&gt;=11,StuData!$J299="GEN"),300,IF(AND(StuData!$C299&gt;8,StuData!$C299&lt;11,StuData!$J299&lt;&gt;"GEN"),100,IF(AND(StuData!$C299&gt;=11,StuData!$J299&lt;&gt;"GEN"),150,"")))))</f>
        <v/>
      </c>
      <c r="L299" s="89" t="str">
        <f>IF(StuData!$F299="","",IF(AND(StuData!$C299&gt;8,StuData!$C299&lt;11),50,""))</f>
        <v/>
      </c>
      <c r="M299" s="89" t="str">
        <f>IF(StuData!$F299="","",IF(AND(StuData!$C299&gt;=11,'School Fees'!$L$3="Yes"),100,""))</f>
        <v/>
      </c>
      <c r="N299" s="89" t="str">
        <f>IF(StuData!$F299="","",IF(AND(StuData!$C299&gt;8,StuData!$H299="F"),5,IF(StuData!$C299&lt;9,"",10)))</f>
        <v/>
      </c>
      <c r="O299" s="89" t="str">
        <f>IF(StuData!$F299="","",IF(StuData!$C299&gt;8,5,""))</f>
        <v/>
      </c>
      <c r="P299" s="89" t="str">
        <f>IF(StuData!$C299=9,'School Fees'!$K$6,IF(StuData!$C299=10,'School Fees'!$K$7,IF(StuData!$C299=11,'School Fees'!$K$8,IF(StuData!$C299=12,'School Fees'!$K$9,""))))</f>
        <v/>
      </c>
      <c r="Q299" s="89"/>
      <c r="R299" s="89"/>
      <c r="S299" s="89" t="str">
        <f>IF(SUM(StuData!$K299:$R299)=0,"",SUM(StuData!$K299:$R299))</f>
        <v/>
      </c>
      <c r="T299" s="92"/>
      <c r="U299" s="89"/>
      <c r="V299" s="23"/>
      <c r="W299" s="23"/>
    </row>
    <row r="300" ht="15.75" customHeight="1">
      <c r="A300" s="23"/>
      <c r="B300" s="89" t="str">
        <f t="shared" si="1"/>
        <v/>
      </c>
      <c r="C300" s="89" t="str">
        <f>IF('Student Record'!A298="","",'Student Record'!A298)</f>
        <v/>
      </c>
      <c r="D300" s="89" t="str">
        <f>IF('Student Record'!B298="","",'Student Record'!B298)</f>
        <v/>
      </c>
      <c r="E300" s="89" t="str">
        <f>IF('Student Record'!C298="","",'Student Record'!C298)</f>
        <v/>
      </c>
      <c r="F300" s="90" t="str">
        <f>IF('Student Record'!E298="","",'Student Record'!E298)</f>
        <v/>
      </c>
      <c r="G300" s="90" t="str">
        <f>IF('Student Record'!G298="","",'Student Record'!G298)</f>
        <v/>
      </c>
      <c r="H300" s="89" t="str">
        <f>IF('Student Record'!I298="","",'Student Record'!I298)</f>
        <v/>
      </c>
      <c r="I300" s="91" t="str">
        <f>IF('Student Record'!J298="","",'Student Record'!J298)</f>
        <v/>
      </c>
      <c r="J300" s="89" t="str">
        <f>IF('Student Record'!O298="","",'Student Record'!O298)</f>
        <v/>
      </c>
      <c r="K300" s="89" t="str">
        <f>IF(StuData!$F300="","",IF(AND(StuData!$C300&gt;8,StuData!$C300&lt;11,StuData!$J300="GEN"),200,IF(AND(StuData!$C300&gt;=11,StuData!$J300="GEN"),300,IF(AND(StuData!$C300&gt;8,StuData!$C300&lt;11,StuData!$J300&lt;&gt;"GEN"),100,IF(AND(StuData!$C300&gt;=11,StuData!$J300&lt;&gt;"GEN"),150,"")))))</f>
        <v/>
      </c>
      <c r="L300" s="89" t="str">
        <f>IF(StuData!$F300="","",IF(AND(StuData!$C300&gt;8,StuData!$C300&lt;11),50,""))</f>
        <v/>
      </c>
      <c r="M300" s="89" t="str">
        <f>IF(StuData!$F300="","",IF(AND(StuData!$C300&gt;=11,'School Fees'!$L$3="Yes"),100,""))</f>
        <v/>
      </c>
      <c r="N300" s="89" t="str">
        <f>IF(StuData!$F300="","",IF(AND(StuData!$C300&gt;8,StuData!$H300="F"),5,IF(StuData!$C300&lt;9,"",10)))</f>
        <v/>
      </c>
      <c r="O300" s="89" t="str">
        <f>IF(StuData!$F300="","",IF(StuData!$C300&gt;8,5,""))</f>
        <v/>
      </c>
      <c r="P300" s="89" t="str">
        <f>IF(StuData!$C300=9,'School Fees'!$K$6,IF(StuData!$C300=10,'School Fees'!$K$7,IF(StuData!$C300=11,'School Fees'!$K$8,IF(StuData!$C300=12,'School Fees'!$K$9,""))))</f>
        <v/>
      </c>
      <c r="Q300" s="89"/>
      <c r="R300" s="89"/>
      <c r="S300" s="89" t="str">
        <f>IF(SUM(StuData!$K300:$R300)=0,"",SUM(StuData!$K300:$R300))</f>
        <v/>
      </c>
      <c r="T300" s="92"/>
      <c r="U300" s="89"/>
      <c r="V300" s="23"/>
      <c r="W300" s="23"/>
    </row>
    <row r="301" ht="15.75" customHeight="1">
      <c r="A301" s="23"/>
      <c r="B301" s="89" t="str">
        <f t="shared" si="1"/>
        <v/>
      </c>
      <c r="C301" s="89" t="str">
        <f>IF('Student Record'!A299="","",'Student Record'!A299)</f>
        <v/>
      </c>
      <c r="D301" s="89" t="str">
        <f>IF('Student Record'!B299="","",'Student Record'!B299)</f>
        <v/>
      </c>
      <c r="E301" s="89" t="str">
        <f>IF('Student Record'!C299="","",'Student Record'!C299)</f>
        <v/>
      </c>
      <c r="F301" s="90" t="str">
        <f>IF('Student Record'!E299="","",'Student Record'!E299)</f>
        <v/>
      </c>
      <c r="G301" s="90" t="str">
        <f>IF('Student Record'!G299="","",'Student Record'!G299)</f>
        <v/>
      </c>
      <c r="H301" s="89" t="str">
        <f>IF('Student Record'!I299="","",'Student Record'!I299)</f>
        <v/>
      </c>
      <c r="I301" s="91" t="str">
        <f>IF('Student Record'!J299="","",'Student Record'!J299)</f>
        <v/>
      </c>
      <c r="J301" s="89" t="str">
        <f>IF('Student Record'!O299="","",'Student Record'!O299)</f>
        <v/>
      </c>
      <c r="K301" s="89" t="str">
        <f>IF(StuData!$F301="","",IF(AND(StuData!$C301&gt;8,StuData!$C301&lt;11,StuData!$J301="GEN"),200,IF(AND(StuData!$C301&gt;=11,StuData!$J301="GEN"),300,IF(AND(StuData!$C301&gt;8,StuData!$C301&lt;11,StuData!$J301&lt;&gt;"GEN"),100,IF(AND(StuData!$C301&gt;=11,StuData!$J301&lt;&gt;"GEN"),150,"")))))</f>
        <v/>
      </c>
      <c r="L301" s="89" t="str">
        <f>IF(StuData!$F301="","",IF(AND(StuData!$C301&gt;8,StuData!$C301&lt;11),50,""))</f>
        <v/>
      </c>
      <c r="M301" s="89" t="str">
        <f>IF(StuData!$F301="","",IF(AND(StuData!$C301&gt;=11,'School Fees'!$L$3="Yes"),100,""))</f>
        <v/>
      </c>
      <c r="N301" s="89" t="str">
        <f>IF(StuData!$F301="","",IF(AND(StuData!$C301&gt;8,StuData!$H301="F"),5,IF(StuData!$C301&lt;9,"",10)))</f>
        <v/>
      </c>
      <c r="O301" s="89" t="str">
        <f>IF(StuData!$F301="","",IF(StuData!$C301&gt;8,5,""))</f>
        <v/>
      </c>
      <c r="P301" s="89" t="str">
        <f>IF(StuData!$C301=9,'School Fees'!$K$6,IF(StuData!$C301=10,'School Fees'!$K$7,IF(StuData!$C301=11,'School Fees'!$K$8,IF(StuData!$C301=12,'School Fees'!$K$9,""))))</f>
        <v/>
      </c>
      <c r="Q301" s="89"/>
      <c r="R301" s="89"/>
      <c r="S301" s="89" t="str">
        <f>IF(SUM(StuData!$K301:$R301)=0,"",SUM(StuData!$K301:$R301))</f>
        <v/>
      </c>
      <c r="T301" s="92"/>
      <c r="U301" s="89"/>
      <c r="V301" s="23"/>
      <c r="W301" s="23"/>
    </row>
    <row r="302" ht="15.75" customHeight="1">
      <c r="A302" s="23"/>
      <c r="B302" s="89" t="str">
        <f t="shared" si="1"/>
        <v/>
      </c>
      <c r="C302" s="89" t="str">
        <f>IF('Student Record'!A300="","",'Student Record'!A300)</f>
        <v/>
      </c>
      <c r="D302" s="89" t="str">
        <f>IF('Student Record'!B300="","",'Student Record'!B300)</f>
        <v/>
      </c>
      <c r="E302" s="89" t="str">
        <f>IF('Student Record'!C300="","",'Student Record'!C300)</f>
        <v/>
      </c>
      <c r="F302" s="90" t="str">
        <f>IF('Student Record'!E300="","",'Student Record'!E300)</f>
        <v/>
      </c>
      <c r="G302" s="90" t="str">
        <f>IF('Student Record'!G300="","",'Student Record'!G300)</f>
        <v/>
      </c>
      <c r="H302" s="89" t="str">
        <f>IF('Student Record'!I300="","",'Student Record'!I300)</f>
        <v/>
      </c>
      <c r="I302" s="91" t="str">
        <f>IF('Student Record'!J300="","",'Student Record'!J300)</f>
        <v/>
      </c>
      <c r="J302" s="89" t="str">
        <f>IF('Student Record'!O300="","",'Student Record'!O300)</f>
        <v/>
      </c>
      <c r="K302" s="89" t="str">
        <f>IF(StuData!$F302="","",IF(AND(StuData!$C302&gt;8,StuData!$C302&lt;11,StuData!$J302="GEN"),200,IF(AND(StuData!$C302&gt;=11,StuData!$J302="GEN"),300,IF(AND(StuData!$C302&gt;8,StuData!$C302&lt;11,StuData!$J302&lt;&gt;"GEN"),100,IF(AND(StuData!$C302&gt;=11,StuData!$J302&lt;&gt;"GEN"),150,"")))))</f>
        <v/>
      </c>
      <c r="L302" s="89" t="str">
        <f>IF(StuData!$F302="","",IF(AND(StuData!$C302&gt;8,StuData!$C302&lt;11),50,""))</f>
        <v/>
      </c>
      <c r="M302" s="89" t="str">
        <f>IF(StuData!$F302="","",IF(AND(StuData!$C302&gt;=11,'School Fees'!$L$3="Yes"),100,""))</f>
        <v/>
      </c>
      <c r="N302" s="89" t="str">
        <f>IF(StuData!$F302="","",IF(AND(StuData!$C302&gt;8,StuData!$H302="F"),5,IF(StuData!$C302&lt;9,"",10)))</f>
        <v/>
      </c>
      <c r="O302" s="89" t="str">
        <f>IF(StuData!$F302="","",IF(StuData!$C302&gt;8,5,""))</f>
        <v/>
      </c>
      <c r="P302" s="89" t="str">
        <f>IF(StuData!$C302=9,'School Fees'!$K$6,IF(StuData!$C302=10,'School Fees'!$K$7,IF(StuData!$C302=11,'School Fees'!$K$8,IF(StuData!$C302=12,'School Fees'!$K$9,""))))</f>
        <v/>
      </c>
      <c r="Q302" s="89"/>
      <c r="R302" s="89"/>
      <c r="S302" s="89" t="str">
        <f>IF(SUM(StuData!$K302:$R302)=0,"",SUM(StuData!$K302:$R302))</f>
        <v/>
      </c>
      <c r="T302" s="92"/>
      <c r="U302" s="89"/>
      <c r="V302" s="23"/>
      <c r="W302" s="23"/>
    </row>
    <row r="303" ht="15.75" customHeight="1">
      <c r="A303" s="23"/>
      <c r="B303" s="89" t="str">
        <f t="shared" si="1"/>
        <v/>
      </c>
      <c r="C303" s="89" t="str">
        <f>IF('Student Record'!A301="","",'Student Record'!A301)</f>
        <v/>
      </c>
      <c r="D303" s="89" t="str">
        <f>IF('Student Record'!B301="","",'Student Record'!B301)</f>
        <v/>
      </c>
      <c r="E303" s="89" t="str">
        <f>IF('Student Record'!C301="","",'Student Record'!C301)</f>
        <v/>
      </c>
      <c r="F303" s="90" t="str">
        <f>IF('Student Record'!E301="","",'Student Record'!E301)</f>
        <v/>
      </c>
      <c r="G303" s="90" t="str">
        <f>IF('Student Record'!G301="","",'Student Record'!G301)</f>
        <v/>
      </c>
      <c r="H303" s="89" t="str">
        <f>IF('Student Record'!I301="","",'Student Record'!I301)</f>
        <v/>
      </c>
      <c r="I303" s="91" t="str">
        <f>IF('Student Record'!J301="","",'Student Record'!J301)</f>
        <v/>
      </c>
      <c r="J303" s="89" t="str">
        <f>IF('Student Record'!O301="","",'Student Record'!O301)</f>
        <v/>
      </c>
      <c r="K303" s="89" t="str">
        <f>IF(StuData!$F303="","",IF(AND(StuData!$C303&gt;8,StuData!$C303&lt;11,StuData!$J303="GEN"),200,IF(AND(StuData!$C303&gt;=11,StuData!$J303="GEN"),300,IF(AND(StuData!$C303&gt;8,StuData!$C303&lt;11,StuData!$J303&lt;&gt;"GEN"),100,IF(AND(StuData!$C303&gt;=11,StuData!$J303&lt;&gt;"GEN"),150,"")))))</f>
        <v/>
      </c>
      <c r="L303" s="89" t="str">
        <f>IF(StuData!$F303="","",IF(AND(StuData!$C303&gt;8,StuData!$C303&lt;11),50,""))</f>
        <v/>
      </c>
      <c r="M303" s="89" t="str">
        <f>IF(StuData!$F303="","",IF(AND(StuData!$C303&gt;=11,'School Fees'!$L$3="Yes"),100,""))</f>
        <v/>
      </c>
      <c r="N303" s="89" t="str">
        <f>IF(StuData!$F303="","",IF(AND(StuData!$C303&gt;8,StuData!$H303="F"),5,IF(StuData!$C303&lt;9,"",10)))</f>
        <v/>
      </c>
      <c r="O303" s="89" t="str">
        <f>IF(StuData!$F303="","",IF(StuData!$C303&gt;8,5,""))</f>
        <v/>
      </c>
      <c r="P303" s="89" t="str">
        <f>IF(StuData!$C303=9,'School Fees'!$K$6,IF(StuData!$C303=10,'School Fees'!$K$7,IF(StuData!$C303=11,'School Fees'!$K$8,IF(StuData!$C303=12,'School Fees'!$K$9,""))))</f>
        <v/>
      </c>
      <c r="Q303" s="89"/>
      <c r="R303" s="89"/>
      <c r="S303" s="89" t="str">
        <f>IF(SUM(StuData!$K303:$R303)=0,"",SUM(StuData!$K303:$R303))</f>
        <v/>
      </c>
      <c r="T303" s="92"/>
      <c r="U303" s="89"/>
      <c r="V303" s="23"/>
      <c r="W303" s="23"/>
    </row>
    <row r="304" ht="15.75" customHeight="1">
      <c r="A304" s="23"/>
      <c r="B304" s="89" t="str">
        <f t="shared" si="1"/>
        <v/>
      </c>
      <c r="C304" s="89" t="str">
        <f>IF('Student Record'!A302="","",'Student Record'!A302)</f>
        <v/>
      </c>
      <c r="D304" s="89" t="str">
        <f>IF('Student Record'!B302="","",'Student Record'!B302)</f>
        <v/>
      </c>
      <c r="E304" s="89" t="str">
        <f>IF('Student Record'!C302="","",'Student Record'!C302)</f>
        <v/>
      </c>
      <c r="F304" s="90" t="str">
        <f>IF('Student Record'!E302="","",'Student Record'!E302)</f>
        <v/>
      </c>
      <c r="G304" s="90" t="str">
        <f>IF('Student Record'!G302="","",'Student Record'!G302)</f>
        <v/>
      </c>
      <c r="H304" s="89" t="str">
        <f>IF('Student Record'!I302="","",'Student Record'!I302)</f>
        <v/>
      </c>
      <c r="I304" s="91" t="str">
        <f>IF('Student Record'!J302="","",'Student Record'!J302)</f>
        <v/>
      </c>
      <c r="J304" s="89" t="str">
        <f>IF('Student Record'!O302="","",'Student Record'!O302)</f>
        <v/>
      </c>
      <c r="K304" s="89" t="str">
        <f>IF(StuData!$F304="","",IF(AND(StuData!$C304&gt;8,StuData!$C304&lt;11,StuData!$J304="GEN"),200,IF(AND(StuData!$C304&gt;=11,StuData!$J304="GEN"),300,IF(AND(StuData!$C304&gt;8,StuData!$C304&lt;11,StuData!$J304&lt;&gt;"GEN"),100,IF(AND(StuData!$C304&gt;=11,StuData!$J304&lt;&gt;"GEN"),150,"")))))</f>
        <v/>
      </c>
      <c r="L304" s="89" t="str">
        <f>IF(StuData!$F304="","",IF(AND(StuData!$C304&gt;8,StuData!$C304&lt;11),50,""))</f>
        <v/>
      </c>
      <c r="M304" s="89" t="str">
        <f>IF(StuData!$F304="","",IF(AND(StuData!$C304&gt;=11,'School Fees'!$L$3="Yes"),100,""))</f>
        <v/>
      </c>
      <c r="N304" s="89" t="str">
        <f>IF(StuData!$F304="","",IF(AND(StuData!$C304&gt;8,StuData!$H304="F"),5,IF(StuData!$C304&lt;9,"",10)))</f>
        <v/>
      </c>
      <c r="O304" s="89" t="str">
        <f>IF(StuData!$F304="","",IF(StuData!$C304&gt;8,5,""))</f>
        <v/>
      </c>
      <c r="P304" s="89" t="str">
        <f>IF(StuData!$C304=9,'School Fees'!$K$6,IF(StuData!$C304=10,'School Fees'!$K$7,IF(StuData!$C304=11,'School Fees'!$K$8,IF(StuData!$C304=12,'School Fees'!$K$9,""))))</f>
        <v/>
      </c>
      <c r="Q304" s="89"/>
      <c r="R304" s="89"/>
      <c r="S304" s="89" t="str">
        <f>IF(SUM(StuData!$K304:$R304)=0,"",SUM(StuData!$K304:$R304))</f>
        <v/>
      </c>
      <c r="T304" s="92"/>
      <c r="U304" s="89"/>
      <c r="V304" s="23"/>
      <c r="W304" s="23"/>
    </row>
    <row r="305" ht="15.75" customHeight="1">
      <c r="A305" s="23"/>
      <c r="B305" s="89" t="str">
        <f t="shared" si="1"/>
        <v/>
      </c>
      <c r="C305" s="89" t="str">
        <f>IF('Student Record'!A303="","",'Student Record'!A303)</f>
        <v/>
      </c>
      <c r="D305" s="89" t="str">
        <f>IF('Student Record'!B303="","",'Student Record'!B303)</f>
        <v/>
      </c>
      <c r="E305" s="89" t="str">
        <f>IF('Student Record'!C303="","",'Student Record'!C303)</f>
        <v/>
      </c>
      <c r="F305" s="90" t="str">
        <f>IF('Student Record'!E303="","",'Student Record'!E303)</f>
        <v/>
      </c>
      <c r="G305" s="90" t="str">
        <f>IF('Student Record'!G303="","",'Student Record'!G303)</f>
        <v/>
      </c>
      <c r="H305" s="89" t="str">
        <f>IF('Student Record'!I303="","",'Student Record'!I303)</f>
        <v/>
      </c>
      <c r="I305" s="91" t="str">
        <f>IF('Student Record'!J303="","",'Student Record'!J303)</f>
        <v/>
      </c>
      <c r="J305" s="89" t="str">
        <f>IF('Student Record'!O303="","",'Student Record'!O303)</f>
        <v/>
      </c>
      <c r="K305" s="89" t="str">
        <f>IF(StuData!$F305="","",IF(AND(StuData!$C305&gt;8,StuData!$C305&lt;11,StuData!$J305="GEN"),200,IF(AND(StuData!$C305&gt;=11,StuData!$J305="GEN"),300,IF(AND(StuData!$C305&gt;8,StuData!$C305&lt;11,StuData!$J305&lt;&gt;"GEN"),100,IF(AND(StuData!$C305&gt;=11,StuData!$J305&lt;&gt;"GEN"),150,"")))))</f>
        <v/>
      </c>
      <c r="L305" s="89" t="str">
        <f>IF(StuData!$F305="","",IF(AND(StuData!$C305&gt;8,StuData!$C305&lt;11),50,""))</f>
        <v/>
      </c>
      <c r="M305" s="89" t="str">
        <f>IF(StuData!$F305="","",IF(AND(StuData!$C305&gt;=11,'School Fees'!$L$3="Yes"),100,""))</f>
        <v/>
      </c>
      <c r="N305" s="89" t="str">
        <f>IF(StuData!$F305="","",IF(AND(StuData!$C305&gt;8,StuData!$H305="F"),5,IF(StuData!$C305&lt;9,"",10)))</f>
        <v/>
      </c>
      <c r="O305" s="89" t="str">
        <f>IF(StuData!$F305="","",IF(StuData!$C305&gt;8,5,""))</f>
        <v/>
      </c>
      <c r="P305" s="89" t="str">
        <f>IF(StuData!$C305=9,'School Fees'!$K$6,IF(StuData!$C305=10,'School Fees'!$K$7,IF(StuData!$C305=11,'School Fees'!$K$8,IF(StuData!$C305=12,'School Fees'!$K$9,""))))</f>
        <v/>
      </c>
      <c r="Q305" s="89"/>
      <c r="R305" s="89"/>
      <c r="S305" s="89" t="str">
        <f>IF(SUM(StuData!$K305:$R305)=0,"",SUM(StuData!$K305:$R305))</f>
        <v/>
      </c>
      <c r="T305" s="92"/>
      <c r="U305" s="89"/>
      <c r="V305" s="23"/>
      <c r="W305" s="23"/>
    </row>
    <row r="306" ht="15.75" customHeight="1">
      <c r="A306" s="23"/>
      <c r="B306" s="89" t="str">
        <f t="shared" si="1"/>
        <v/>
      </c>
      <c r="C306" s="89" t="str">
        <f>IF('Student Record'!A304="","",'Student Record'!A304)</f>
        <v/>
      </c>
      <c r="D306" s="89" t="str">
        <f>IF('Student Record'!B304="","",'Student Record'!B304)</f>
        <v/>
      </c>
      <c r="E306" s="89" t="str">
        <f>IF('Student Record'!C304="","",'Student Record'!C304)</f>
        <v/>
      </c>
      <c r="F306" s="90" t="str">
        <f>IF('Student Record'!E304="","",'Student Record'!E304)</f>
        <v/>
      </c>
      <c r="G306" s="90" t="str">
        <f>IF('Student Record'!G304="","",'Student Record'!G304)</f>
        <v/>
      </c>
      <c r="H306" s="89" t="str">
        <f>IF('Student Record'!I304="","",'Student Record'!I304)</f>
        <v/>
      </c>
      <c r="I306" s="91" t="str">
        <f>IF('Student Record'!J304="","",'Student Record'!J304)</f>
        <v/>
      </c>
      <c r="J306" s="89" t="str">
        <f>IF('Student Record'!O304="","",'Student Record'!O304)</f>
        <v/>
      </c>
      <c r="K306" s="89" t="str">
        <f>IF(StuData!$F306="","",IF(AND(StuData!$C306&gt;8,StuData!$C306&lt;11,StuData!$J306="GEN"),200,IF(AND(StuData!$C306&gt;=11,StuData!$J306="GEN"),300,IF(AND(StuData!$C306&gt;8,StuData!$C306&lt;11,StuData!$J306&lt;&gt;"GEN"),100,IF(AND(StuData!$C306&gt;=11,StuData!$J306&lt;&gt;"GEN"),150,"")))))</f>
        <v/>
      </c>
      <c r="L306" s="89" t="str">
        <f>IF(StuData!$F306="","",IF(AND(StuData!$C306&gt;8,StuData!$C306&lt;11),50,""))</f>
        <v/>
      </c>
      <c r="M306" s="89" t="str">
        <f>IF(StuData!$F306="","",IF(AND(StuData!$C306&gt;=11,'School Fees'!$L$3="Yes"),100,""))</f>
        <v/>
      </c>
      <c r="N306" s="89" t="str">
        <f>IF(StuData!$F306="","",IF(AND(StuData!$C306&gt;8,StuData!$H306="F"),5,IF(StuData!$C306&lt;9,"",10)))</f>
        <v/>
      </c>
      <c r="O306" s="89" t="str">
        <f>IF(StuData!$F306="","",IF(StuData!$C306&gt;8,5,""))</f>
        <v/>
      </c>
      <c r="P306" s="89" t="str">
        <f>IF(StuData!$C306=9,'School Fees'!$K$6,IF(StuData!$C306=10,'School Fees'!$K$7,IF(StuData!$C306=11,'School Fees'!$K$8,IF(StuData!$C306=12,'School Fees'!$K$9,""))))</f>
        <v/>
      </c>
      <c r="Q306" s="89"/>
      <c r="R306" s="89"/>
      <c r="S306" s="89" t="str">
        <f>IF(SUM(StuData!$K306:$R306)=0,"",SUM(StuData!$K306:$R306))</f>
        <v/>
      </c>
      <c r="T306" s="92"/>
      <c r="U306" s="89"/>
      <c r="V306" s="23"/>
      <c r="W306" s="23"/>
    </row>
    <row r="307" ht="15.75" customHeight="1">
      <c r="A307" s="23"/>
      <c r="B307" s="89" t="str">
        <f t="shared" si="1"/>
        <v/>
      </c>
      <c r="C307" s="89" t="str">
        <f>IF('Student Record'!A305="","",'Student Record'!A305)</f>
        <v/>
      </c>
      <c r="D307" s="89" t="str">
        <f>IF('Student Record'!B305="","",'Student Record'!B305)</f>
        <v/>
      </c>
      <c r="E307" s="89" t="str">
        <f>IF('Student Record'!C305="","",'Student Record'!C305)</f>
        <v/>
      </c>
      <c r="F307" s="90" t="str">
        <f>IF('Student Record'!E305="","",'Student Record'!E305)</f>
        <v/>
      </c>
      <c r="G307" s="90" t="str">
        <f>IF('Student Record'!G305="","",'Student Record'!G305)</f>
        <v/>
      </c>
      <c r="H307" s="89" t="str">
        <f>IF('Student Record'!I305="","",'Student Record'!I305)</f>
        <v/>
      </c>
      <c r="I307" s="91" t="str">
        <f>IF('Student Record'!J305="","",'Student Record'!J305)</f>
        <v/>
      </c>
      <c r="J307" s="89" t="str">
        <f>IF('Student Record'!O305="","",'Student Record'!O305)</f>
        <v/>
      </c>
      <c r="K307" s="89" t="str">
        <f>IF(StuData!$F307="","",IF(AND(StuData!$C307&gt;8,StuData!$C307&lt;11,StuData!$J307="GEN"),200,IF(AND(StuData!$C307&gt;=11,StuData!$J307="GEN"),300,IF(AND(StuData!$C307&gt;8,StuData!$C307&lt;11,StuData!$J307&lt;&gt;"GEN"),100,IF(AND(StuData!$C307&gt;=11,StuData!$J307&lt;&gt;"GEN"),150,"")))))</f>
        <v/>
      </c>
      <c r="L307" s="89" t="str">
        <f>IF(StuData!$F307="","",IF(AND(StuData!$C307&gt;8,StuData!$C307&lt;11),50,""))</f>
        <v/>
      </c>
      <c r="M307" s="89" t="str">
        <f>IF(StuData!$F307="","",IF(AND(StuData!$C307&gt;=11,'School Fees'!$L$3="Yes"),100,""))</f>
        <v/>
      </c>
      <c r="N307" s="89" t="str">
        <f>IF(StuData!$F307="","",IF(AND(StuData!$C307&gt;8,StuData!$H307="F"),5,IF(StuData!$C307&lt;9,"",10)))</f>
        <v/>
      </c>
      <c r="O307" s="89" t="str">
        <f>IF(StuData!$F307="","",IF(StuData!$C307&gt;8,5,""))</f>
        <v/>
      </c>
      <c r="P307" s="89" t="str">
        <f>IF(StuData!$C307=9,'School Fees'!$K$6,IF(StuData!$C307=10,'School Fees'!$K$7,IF(StuData!$C307=11,'School Fees'!$K$8,IF(StuData!$C307=12,'School Fees'!$K$9,""))))</f>
        <v/>
      </c>
      <c r="Q307" s="89"/>
      <c r="R307" s="89"/>
      <c r="S307" s="89" t="str">
        <f>IF(SUM(StuData!$K307:$R307)=0,"",SUM(StuData!$K307:$R307))</f>
        <v/>
      </c>
      <c r="T307" s="92"/>
      <c r="U307" s="89"/>
      <c r="V307" s="23"/>
      <c r="W307" s="23"/>
    </row>
    <row r="308" ht="15.75" customHeight="1">
      <c r="A308" s="23"/>
      <c r="B308" s="89" t="str">
        <f t="shared" si="1"/>
        <v/>
      </c>
      <c r="C308" s="89" t="str">
        <f>IF('Student Record'!A306="","",'Student Record'!A306)</f>
        <v/>
      </c>
      <c r="D308" s="89" t="str">
        <f>IF('Student Record'!B306="","",'Student Record'!B306)</f>
        <v/>
      </c>
      <c r="E308" s="89" t="str">
        <f>IF('Student Record'!C306="","",'Student Record'!C306)</f>
        <v/>
      </c>
      <c r="F308" s="90" t="str">
        <f>IF('Student Record'!E306="","",'Student Record'!E306)</f>
        <v/>
      </c>
      <c r="G308" s="90" t="str">
        <f>IF('Student Record'!G306="","",'Student Record'!G306)</f>
        <v/>
      </c>
      <c r="H308" s="89" t="str">
        <f>IF('Student Record'!I306="","",'Student Record'!I306)</f>
        <v/>
      </c>
      <c r="I308" s="91" t="str">
        <f>IF('Student Record'!J306="","",'Student Record'!J306)</f>
        <v/>
      </c>
      <c r="J308" s="89" t="str">
        <f>IF('Student Record'!O306="","",'Student Record'!O306)</f>
        <v/>
      </c>
      <c r="K308" s="89" t="str">
        <f>IF(StuData!$F308="","",IF(AND(StuData!$C308&gt;8,StuData!$C308&lt;11,StuData!$J308="GEN"),200,IF(AND(StuData!$C308&gt;=11,StuData!$J308="GEN"),300,IF(AND(StuData!$C308&gt;8,StuData!$C308&lt;11,StuData!$J308&lt;&gt;"GEN"),100,IF(AND(StuData!$C308&gt;=11,StuData!$J308&lt;&gt;"GEN"),150,"")))))</f>
        <v/>
      </c>
      <c r="L308" s="89" t="str">
        <f>IF(StuData!$F308="","",IF(AND(StuData!$C308&gt;8,StuData!$C308&lt;11),50,""))</f>
        <v/>
      </c>
      <c r="M308" s="89" t="str">
        <f>IF(StuData!$F308="","",IF(AND(StuData!$C308&gt;=11,'School Fees'!$L$3="Yes"),100,""))</f>
        <v/>
      </c>
      <c r="N308" s="89" t="str">
        <f>IF(StuData!$F308="","",IF(AND(StuData!$C308&gt;8,StuData!$H308="F"),5,IF(StuData!$C308&lt;9,"",10)))</f>
        <v/>
      </c>
      <c r="O308" s="89" t="str">
        <f>IF(StuData!$F308="","",IF(StuData!$C308&gt;8,5,""))</f>
        <v/>
      </c>
      <c r="P308" s="89" t="str">
        <f>IF(StuData!$C308=9,'School Fees'!$K$6,IF(StuData!$C308=10,'School Fees'!$K$7,IF(StuData!$C308=11,'School Fees'!$K$8,IF(StuData!$C308=12,'School Fees'!$K$9,""))))</f>
        <v/>
      </c>
      <c r="Q308" s="89"/>
      <c r="R308" s="89"/>
      <c r="S308" s="89" t="str">
        <f>IF(SUM(StuData!$K308:$R308)=0,"",SUM(StuData!$K308:$R308))</f>
        <v/>
      </c>
      <c r="T308" s="92"/>
      <c r="U308" s="89"/>
      <c r="V308" s="23"/>
      <c r="W308" s="23"/>
    </row>
    <row r="309" ht="15.75" customHeight="1">
      <c r="A309" s="23"/>
      <c r="B309" s="89" t="str">
        <f t="shared" si="1"/>
        <v/>
      </c>
      <c r="C309" s="89" t="str">
        <f>IF('Student Record'!A307="","",'Student Record'!A307)</f>
        <v/>
      </c>
      <c r="D309" s="89" t="str">
        <f>IF('Student Record'!B307="","",'Student Record'!B307)</f>
        <v/>
      </c>
      <c r="E309" s="89" t="str">
        <f>IF('Student Record'!C307="","",'Student Record'!C307)</f>
        <v/>
      </c>
      <c r="F309" s="90" t="str">
        <f>IF('Student Record'!E307="","",'Student Record'!E307)</f>
        <v/>
      </c>
      <c r="G309" s="90" t="str">
        <f>IF('Student Record'!G307="","",'Student Record'!G307)</f>
        <v/>
      </c>
      <c r="H309" s="89" t="str">
        <f>IF('Student Record'!I307="","",'Student Record'!I307)</f>
        <v/>
      </c>
      <c r="I309" s="91" t="str">
        <f>IF('Student Record'!J307="","",'Student Record'!J307)</f>
        <v/>
      </c>
      <c r="J309" s="89" t="str">
        <f>IF('Student Record'!O307="","",'Student Record'!O307)</f>
        <v/>
      </c>
      <c r="K309" s="89" t="str">
        <f>IF(StuData!$F309="","",IF(AND(StuData!$C309&gt;8,StuData!$C309&lt;11,StuData!$J309="GEN"),200,IF(AND(StuData!$C309&gt;=11,StuData!$J309="GEN"),300,IF(AND(StuData!$C309&gt;8,StuData!$C309&lt;11,StuData!$J309&lt;&gt;"GEN"),100,IF(AND(StuData!$C309&gt;=11,StuData!$J309&lt;&gt;"GEN"),150,"")))))</f>
        <v/>
      </c>
      <c r="L309" s="89" t="str">
        <f>IF(StuData!$F309="","",IF(AND(StuData!$C309&gt;8,StuData!$C309&lt;11),50,""))</f>
        <v/>
      </c>
      <c r="M309" s="89" t="str">
        <f>IF(StuData!$F309="","",IF(AND(StuData!$C309&gt;=11,'School Fees'!$L$3="Yes"),100,""))</f>
        <v/>
      </c>
      <c r="N309" s="89" t="str">
        <f>IF(StuData!$F309="","",IF(AND(StuData!$C309&gt;8,StuData!$H309="F"),5,IF(StuData!$C309&lt;9,"",10)))</f>
        <v/>
      </c>
      <c r="O309" s="89" t="str">
        <f>IF(StuData!$F309="","",IF(StuData!$C309&gt;8,5,""))</f>
        <v/>
      </c>
      <c r="P309" s="89" t="str">
        <f>IF(StuData!$C309=9,'School Fees'!$K$6,IF(StuData!$C309=10,'School Fees'!$K$7,IF(StuData!$C309=11,'School Fees'!$K$8,IF(StuData!$C309=12,'School Fees'!$K$9,""))))</f>
        <v/>
      </c>
      <c r="Q309" s="89"/>
      <c r="R309" s="89"/>
      <c r="S309" s="89" t="str">
        <f>IF(SUM(StuData!$K309:$R309)=0,"",SUM(StuData!$K309:$R309))</f>
        <v/>
      </c>
      <c r="T309" s="92"/>
      <c r="U309" s="89"/>
      <c r="V309" s="23"/>
      <c r="W309" s="23"/>
    </row>
    <row r="310" ht="15.75" customHeight="1">
      <c r="A310" s="23"/>
      <c r="B310" s="89" t="str">
        <f t="shared" si="1"/>
        <v/>
      </c>
      <c r="C310" s="89" t="str">
        <f>IF('Student Record'!A308="","",'Student Record'!A308)</f>
        <v/>
      </c>
      <c r="D310" s="89" t="str">
        <f>IF('Student Record'!B308="","",'Student Record'!B308)</f>
        <v/>
      </c>
      <c r="E310" s="89" t="str">
        <f>IF('Student Record'!C308="","",'Student Record'!C308)</f>
        <v/>
      </c>
      <c r="F310" s="90" t="str">
        <f>IF('Student Record'!E308="","",'Student Record'!E308)</f>
        <v/>
      </c>
      <c r="G310" s="90" t="str">
        <f>IF('Student Record'!G308="","",'Student Record'!G308)</f>
        <v/>
      </c>
      <c r="H310" s="89" t="str">
        <f>IF('Student Record'!I308="","",'Student Record'!I308)</f>
        <v/>
      </c>
      <c r="I310" s="91" t="str">
        <f>IF('Student Record'!J308="","",'Student Record'!J308)</f>
        <v/>
      </c>
      <c r="J310" s="89" t="str">
        <f>IF('Student Record'!O308="","",'Student Record'!O308)</f>
        <v/>
      </c>
      <c r="K310" s="89" t="str">
        <f>IF(StuData!$F310="","",IF(AND(StuData!$C310&gt;8,StuData!$C310&lt;11,StuData!$J310="GEN"),200,IF(AND(StuData!$C310&gt;=11,StuData!$J310="GEN"),300,IF(AND(StuData!$C310&gt;8,StuData!$C310&lt;11,StuData!$J310&lt;&gt;"GEN"),100,IF(AND(StuData!$C310&gt;=11,StuData!$J310&lt;&gt;"GEN"),150,"")))))</f>
        <v/>
      </c>
      <c r="L310" s="89" t="str">
        <f>IF(StuData!$F310="","",IF(AND(StuData!$C310&gt;8,StuData!$C310&lt;11),50,""))</f>
        <v/>
      </c>
      <c r="M310" s="89" t="str">
        <f>IF(StuData!$F310="","",IF(AND(StuData!$C310&gt;=11,'School Fees'!$L$3="Yes"),100,""))</f>
        <v/>
      </c>
      <c r="N310" s="89" t="str">
        <f>IF(StuData!$F310="","",IF(AND(StuData!$C310&gt;8,StuData!$H310="F"),5,IF(StuData!$C310&lt;9,"",10)))</f>
        <v/>
      </c>
      <c r="O310" s="89" t="str">
        <f>IF(StuData!$F310="","",IF(StuData!$C310&gt;8,5,""))</f>
        <v/>
      </c>
      <c r="P310" s="89" t="str">
        <f>IF(StuData!$C310=9,'School Fees'!$K$6,IF(StuData!$C310=10,'School Fees'!$K$7,IF(StuData!$C310=11,'School Fees'!$K$8,IF(StuData!$C310=12,'School Fees'!$K$9,""))))</f>
        <v/>
      </c>
      <c r="Q310" s="89"/>
      <c r="R310" s="89"/>
      <c r="S310" s="89" t="str">
        <f>IF(SUM(StuData!$K310:$R310)=0,"",SUM(StuData!$K310:$R310))</f>
        <v/>
      </c>
      <c r="T310" s="92"/>
      <c r="U310" s="89"/>
      <c r="V310" s="23"/>
      <c r="W310" s="23"/>
    </row>
    <row r="311" ht="15.75" customHeight="1">
      <c r="A311" s="23"/>
      <c r="B311" s="89" t="str">
        <f t="shared" si="1"/>
        <v/>
      </c>
      <c r="C311" s="89" t="str">
        <f>IF('Student Record'!A309="","",'Student Record'!A309)</f>
        <v/>
      </c>
      <c r="D311" s="89" t="str">
        <f>IF('Student Record'!B309="","",'Student Record'!B309)</f>
        <v/>
      </c>
      <c r="E311" s="89" t="str">
        <f>IF('Student Record'!C309="","",'Student Record'!C309)</f>
        <v/>
      </c>
      <c r="F311" s="90" t="str">
        <f>IF('Student Record'!E309="","",'Student Record'!E309)</f>
        <v/>
      </c>
      <c r="G311" s="90" t="str">
        <f>IF('Student Record'!G309="","",'Student Record'!G309)</f>
        <v/>
      </c>
      <c r="H311" s="89" t="str">
        <f>IF('Student Record'!I309="","",'Student Record'!I309)</f>
        <v/>
      </c>
      <c r="I311" s="91" t="str">
        <f>IF('Student Record'!J309="","",'Student Record'!J309)</f>
        <v/>
      </c>
      <c r="J311" s="89" t="str">
        <f>IF('Student Record'!O309="","",'Student Record'!O309)</f>
        <v/>
      </c>
      <c r="K311" s="89" t="str">
        <f>IF(StuData!$F311="","",IF(AND(StuData!$C311&gt;8,StuData!$C311&lt;11,StuData!$J311="GEN"),200,IF(AND(StuData!$C311&gt;=11,StuData!$J311="GEN"),300,IF(AND(StuData!$C311&gt;8,StuData!$C311&lt;11,StuData!$J311&lt;&gt;"GEN"),100,IF(AND(StuData!$C311&gt;=11,StuData!$J311&lt;&gt;"GEN"),150,"")))))</f>
        <v/>
      </c>
      <c r="L311" s="89" t="str">
        <f>IF(StuData!$F311="","",IF(AND(StuData!$C311&gt;8,StuData!$C311&lt;11),50,""))</f>
        <v/>
      </c>
      <c r="M311" s="89" t="str">
        <f>IF(StuData!$F311="","",IF(AND(StuData!$C311&gt;=11,'School Fees'!$L$3="Yes"),100,""))</f>
        <v/>
      </c>
      <c r="N311" s="89" t="str">
        <f>IF(StuData!$F311="","",IF(AND(StuData!$C311&gt;8,StuData!$H311="F"),5,IF(StuData!$C311&lt;9,"",10)))</f>
        <v/>
      </c>
      <c r="O311" s="89" t="str">
        <f>IF(StuData!$F311="","",IF(StuData!$C311&gt;8,5,""))</f>
        <v/>
      </c>
      <c r="P311" s="89" t="str">
        <f>IF(StuData!$C311=9,'School Fees'!$K$6,IF(StuData!$C311=10,'School Fees'!$K$7,IF(StuData!$C311=11,'School Fees'!$K$8,IF(StuData!$C311=12,'School Fees'!$K$9,""))))</f>
        <v/>
      </c>
      <c r="Q311" s="89"/>
      <c r="R311" s="89"/>
      <c r="S311" s="89" t="str">
        <f>IF(SUM(StuData!$K311:$R311)=0,"",SUM(StuData!$K311:$R311))</f>
        <v/>
      </c>
      <c r="T311" s="92"/>
      <c r="U311" s="89"/>
      <c r="V311" s="23"/>
      <c r="W311" s="23"/>
    </row>
    <row r="312" ht="15.75" customHeight="1">
      <c r="A312" s="23"/>
      <c r="B312" s="89" t="str">
        <f t="shared" si="1"/>
        <v/>
      </c>
      <c r="C312" s="89" t="str">
        <f>IF('Student Record'!A310="","",'Student Record'!A310)</f>
        <v/>
      </c>
      <c r="D312" s="89" t="str">
        <f>IF('Student Record'!B310="","",'Student Record'!B310)</f>
        <v/>
      </c>
      <c r="E312" s="89" t="str">
        <f>IF('Student Record'!C310="","",'Student Record'!C310)</f>
        <v/>
      </c>
      <c r="F312" s="90" t="str">
        <f>IF('Student Record'!E310="","",'Student Record'!E310)</f>
        <v/>
      </c>
      <c r="G312" s="90" t="str">
        <f>IF('Student Record'!G310="","",'Student Record'!G310)</f>
        <v/>
      </c>
      <c r="H312" s="89" t="str">
        <f>IF('Student Record'!I310="","",'Student Record'!I310)</f>
        <v/>
      </c>
      <c r="I312" s="91" t="str">
        <f>IF('Student Record'!J310="","",'Student Record'!J310)</f>
        <v/>
      </c>
      <c r="J312" s="89" t="str">
        <f>IF('Student Record'!O310="","",'Student Record'!O310)</f>
        <v/>
      </c>
      <c r="K312" s="89" t="str">
        <f>IF(StuData!$F312="","",IF(AND(StuData!$C312&gt;8,StuData!$C312&lt;11,StuData!$J312="GEN"),200,IF(AND(StuData!$C312&gt;=11,StuData!$J312="GEN"),300,IF(AND(StuData!$C312&gt;8,StuData!$C312&lt;11,StuData!$J312&lt;&gt;"GEN"),100,IF(AND(StuData!$C312&gt;=11,StuData!$J312&lt;&gt;"GEN"),150,"")))))</f>
        <v/>
      </c>
      <c r="L312" s="89" t="str">
        <f>IF(StuData!$F312="","",IF(AND(StuData!$C312&gt;8,StuData!$C312&lt;11),50,""))</f>
        <v/>
      </c>
      <c r="M312" s="89" t="str">
        <f>IF(StuData!$F312="","",IF(AND(StuData!$C312&gt;=11,'School Fees'!$L$3="Yes"),100,""))</f>
        <v/>
      </c>
      <c r="N312" s="89" t="str">
        <f>IF(StuData!$F312="","",IF(AND(StuData!$C312&gt;8,StuData!$H312="F"),5,IF(StuData!$C312&lt;9,"",10)))</f>
        <v/>
      </c>
      <c r="O312" s="89" t="str">
        <f>IF(StuData!$F312="","",IF(StuData!$C312&gt;8,5,""))</f>
        <v/>
      </c>
      <c r="P312" s="89" t="str">
        <f>IF(StuData!$C312=9,'School Fees'!$K$6,IF(StuData!$C312=10,'School Fees'!$K$7,IF(StuData!$C312=11,'School Fees'!$K$8,IF(StuData!$C312=12,'School Fees'!$K$9,""))))</f>
        <v/>
      </c>
      <c r="Q312" s="89"/>
      <c r="R312" s="89"/>
      <c r="S312" s="89" t="str">
        <f>IF(SUM(StuData!$K312:$R312)=0,"",SUM(StuData!$K312:$R312))</f>
        <v/>
      </c>
      <c r="T312" s="92"/>
      <c r="U312" s="89"/>
      <c r="V312" s="23"/>
      <c r="W312" s="23"/>
    </row>
    <row r="313" ht="15.75" customHeight="1">
      <c r="A313" s="23"/>
      <c r="B313" s="89" t="str">
        <f t="shared" si="1"/>
        <v/>
      </c>
      <c r="C313" s="89" t="str">
        <f>IF('Student Record'!A311="","",'Student Record'!A311)</f>
        <v/>
      </c>
      <c r="D313" s="89" t="str">
        <f>IF('Student Record'!B311="","",'Student Record'!B311)</f>
        <v/>
      </c>
      <c r="E313" s="89" t="str">
        <f>IF('Student Record'!C311="","",'Student Record'!C311)</f>
        <v/>
      </c>
      <c r="F313" s="90" t="str">
        <f>IF('Student Record'!E311="","",'Student Record'!E311)</f>
        <v/>
      </c>
      <c r="G313" s="90" t="str">
        <f>IF('Student Record'!G311="","",'Student Record'!G311)</f>
        <v/>
      </c>
      <c r="H313" s="89" t="str">
        <f>IF('Student Record'!I311="","",'Student Record'!I311)</f>
        <v/>
      </c>
      <c r="I313" s="91" t="str">
        <f>IF('Student Record'!J311="","",'Student Record'!J311)</f>
        <v/>
      </c>
      <c r="J313" s="89" t="str">
        <f>IF('Student Record'!O311="","",'Student Record'!O311)</f>
        <v/>
      </c>
      <c r="K313" s="89" t="str">
        <f>IF(StuData!$F313="","",IF(AND(StuData!$C313&gt;8,StuData!$C313&lt;11,StuData!$J313="GEN"),200,IF(AND(StuData!$C313&gt;=11,StuData!$J313="GEN"),300,IF(AND(StuData!$C313&gt;8,StuData!$C313&lt;11,StuData!$J313&lt;&gt;"GEN"),100,IF(AND(StuData!$C313&gt;=11,StuData!$J313&lt;&gt;"GEN"),150,"")))))</f>
        <v/>
      </c>
      <c r="L313" s="89" t="str">
        <f>IF(StuData!$F313="","",IF(AND(StuData!$C313&gt;8,StuData!$C313&lt;11),50,""))</f>
        <v/>
      </c>
      <c r="M313" s="89" t="str">
        <f>IF(StuData!$F313="","",IF(AND(StuData!$C313&gt;=11,'School Fees'!$L$3="Yes"),100,""))</f>
        <v/>
      </c>
      <c r="N313" s="89" t="str">
        <f>IF(StuData!$F313="","",IF(AND(StuData!$C313&gt;8,StuData!$H313="F"),5,IF(StuData!$C313&lt;9,"",10)))</f>
        <v/>
      </c>
      <c r="O313" s="89" t="str">
        <f>IF(StuData!$F313="","",IF(StuData!$C313&gt;8,5,""))</f>
        <v/>
      </c>
      <c r="P313" s="89" t="str">
        <f>IF(StuData!$C313=9,'School Fees'!$K$6,IF(StuData!$C313=10,'School Fees'!$K$7,IF(StuData!$C313=11,'School Fees'!$K$8,IF(StuData!$C313=12,'School Fees'!$K$9,""))))</f>
        <v/>
      </c>
      <c r="Q313" s="89"/>
      <c r="R313" s="89"/>
      <c r="S313" s="89" t="str">
        <f>IF(SUM(StuData!$K313:$R313)=0,"",SUM(StuData!$K313:$R313))</f>
        <v/>
      </c>
      <c r="T313" s="92"/>
      <c r="U313" s="89"/>
      <c r="V313" s="23"/>
      <c r="W313" s="23"/>
    </row>
    <row r="314" ht="15.75" customHeight="1">
      <c r="A314" s="23"/>
      <c r="B314" s="89" t="str">
        <f t="shared" si="1"/>
        <v/>
      </c>
      <c r="C314" s="89" t="str">
        <f>IF('Student Record'!A312="","",'Student Record'!A312)</f>
        <v/>
      </c>
      <c r="D314" s="89" t="str">
        <f>IF('Student Record'!B312="","",'Student Record'!B312)</f>
        <v/>
      </c>
      <c r="E314" s="89" t="str">
        <f>IF('Student Record'!C312="","",'Student Record'!C312)</f>
        <v/>
      </c>
      <c r="F314" s="90" t="str">
        <f>IF('Student Record'!E312="","",'Student Record'!E312)</f>
        <v/>
      </c>
      <c r="G314" s="90" t="str">
        <f>IF('Student Record'!G312="","",'Student Record'!G312)</f>
        <v/>
      </c>
      <c r="H314" s="89" t="str">
        <f>IF('Student Record'!I312="","",'Student Record'!I312)</f>
        <v/>
      </c>
      <c r="I314" s="91" t="str">
        <f>IF('Student Record'!J312="","",'Student Record'!J312)</f>
        <v/>
      </c>
      <c r="J314" s="89" t="str">
        <f>IF('Student Record'!O312="","",'Student Record'!O312)</f>
        <v/>
      </c>
      <c r="K314" s="89" t="str">
        <f>IF(StuData!$F314="","",IF(AND(StuData!$C314&gt;8,StuData!$C314&lt;11,StuData!$J314="GEN"),200,IF(AND(StuData!$C314&gt;=11,StuData!$J314="GEN"),300,IF(AND(StuData!$C314&gt;8,StuData!$C314&lt;11,StuData!$J314&lt;&gt;"GEN"),100,IF(AND(StuData!$C314&gt;=11,StuData!$J314&lt;&gt;"GEN"),150,"")))))</f>
        <v/>
      </c>
      <c r="L314" s="89" t="str">
        <f>IF(StuData!$F314="","",IF(AND(StuData!$C314&gt;8,StuData!$C314&lt;11),50,""))</f>
        <v/>
      </c>
      <c r="M314" s="89" t="str">
        <f>IF(StuData!$F314="","",IF(AND(StuData!$C314&gt;=11,'School Fees'!$L$3="Yes"),100,""))</f>
        <v/>
      </c>
      <c r="N314" s="89" t="str">
        <f>IF(StuData!$F314="","",IF(AND(StuData!$C314&gt;8,StuData!$H314="F"),5,IF(StuData!$C314&lt;9,"",10)))</f>
        <v/>
      </c>
      <c r="O314" s="89" t="str">
        <f>IF(StuData!$F314="","",IF(StuData!$C314&gt;8,5,""))</f>
        <v/>
      </c>
      <c r="P314" s="89" t="str">
        <f>IF(StuData!$C314=9,'School Fees'!$K$6,IF(StuData!$C314=10,'School Fees'!$K$7,IF(StuData!$C314=11,'School Fees'!$K$8,IF(StuData!$C314=12,'School Fees'!$K$9,""))))</f>
        <v/>
      </c>
      <c r="Q314" s="89"/>
      <c r="R314" s="89"/>
      <c r="S314" s="89" t="str">
        <f>IF(SUM(StuData!$K314:$R314)=0,"",SUM(StuData!$K314:$R314))</f>
        <v/>
      </c>
      <c r="T314" s="92"/>
      <c r="U314" s="89"/>
      <c r="V314" s="23"/>
      <c r="W314" s="23"/>
    </row>
    <row r="315" ht="15.75" customHeight="1">
      <c r="A315" s="23"/>
      <c r="B315" s="89" t="str">
        <f t="shared" si="1"/>
        <v/>
      </c>
      <c r="C315" s="89" t="str">
        <f>IF('Student Record'!A313="","",'Student Record'!A313)</f>
        <v/>
      </c>
      <c r="D315" s="89" t="str">
        <f>IF('Student Record'!B313="","",'Student Record'!B313)</f>
        <v/>
      </c>
      <c r="E315" s="89" t="str">
        <f>IF('Student Record'!C313="","",'Student Record'!C313)</f>
        <v/>
      </c>
      <c r="F315" s="90" t="str">
        <f>IF('Student Record'!E313="","",'Student Record'!E313)</f>
        <v/>
      </c>
      <c r="G315" s="90" t="str">
        <f>IF('Student Record'!G313="","",'Student Record'!G313)</f>
        <v/>
      </c>
      <c r="H315" s="89" t="str">
        <f>IF('Student Record'!I313="","",'Student Record'!I313)</f>
        <v/>
      </c>
      <c r="I315" s="91" t="str">
        <f>IF('Student Record'!J313="","",'Student Record'!J313)</f>
        <v/>
      </c>
      <c r="J315" s="89" t="str">
        <f>IF('Student Record'!O313="","",'Student Record'!O313)</f>
        <v/>
      </c>
      <c r="K315" s="89" t="str">
        <f>IF(StuData!$F315="","",IF(AND(StuData!$C315&gt;8,StuData!$C315&lt;11,StuData!$J315="GEN"),200,IF(AND(StuData!$C315&gt;=11,StuData!$J315="GEN"),300,IF(AND(StuData!$C315&gt;8,StuData!$C315&lt;11,StuData!$J315&lt;&gt;"GEN"),100,IF(AND(StuData!$C315&gt;=11,StuData!$J315&lt;&gt;"GEN"),150,"")))))</f>
        <v/>
      </c>
      <c r="L315" s="89" t="str">
        <f>IF(StuData!$F315="","",IF(AND(StuData!$C315&gt;8,StuData!$C315&lt;11),50,""))</f>
        <v/>
      </c>
      <c r="M315" s="89" t="str">
        <f>IF(StuData!$F315="","",IF(AND(StuData!$C315&gt;=11,'School Fees'!$L$3="Yes"),100,""))</f>
        <v/>
      </c>
      <c r="N315" s="89" t="str">
        <f>IF(StuData!$F315="","",IF(AND(StuData!$C315&gt;8,StuData!$H315="F"),5,IF(StuData!$C315&lt;9,"",10)))</f>
        <v/>
      </c>
      <c r="O315" s="89" t="str">
        <f>IF(StuData!$F315="","",IF(StuData!$C315&gt;8,5,""))</f>
        <v/>
      </c>
      <c r="P315" s="89" t="str">
        <f>IF(StuData!$C315=9,'School Fees'!$K$6,IF(StuData!$C315=10,'School Fees'!$K$7,IF(StuData!$C315=11,'School Fees'!$K$8,IF(StuData!$C315=12,'School Fees'!$K$9,""))))</f>
        <v/>
      </c>
      <c r="Q315" s="89"/>
      <c r="R315" s="89"/>
      <c r="S315" s="89" t="str">
        <f>IF(SUM(StuData!$K315:$R315)=0,"",SUM(StuData!$K315:$R315))</f>
        <v/>
      </c>
      <c r="T315" s="92"/>
      <c r="U315" s="89"/>
      <c r="V315" s="23"/>
      <c r="W315" s="23"/>
    </row>
    <row r="316" ht="15.75" customHeight="1">
      <c r="A316" s="23"/>
      <c r="B316" s="89" t="str">
        <f t="shared" si="1"/>
        <v/>
      </c>
      <c r="C316" s="89" t="str">
        <f>IF('Student Record'!A314="","",'Student Record'!A314)</f>
        <v/>
      </c>
      <c r="D316" s="89" t="str">
        <f>IF('Student Record'!B314="","",'Student Record'!B314)</f>
        <v/>
      </c>
      <c r="E316" s="89" t="str">
        <f>IF('Student Record'!C314="","",'Student Record'!C314)</f>
        <v/>
      </c>
      <c r="F316" s="90" t="str">
        <f>IF('Student Record'!E314="","",'Student Record'!E314)</f>
        <v/>
      </c>
      <c r="G316" s="90" t="str">
        <f>IF('Student Record'!G314="","",'Student Record'!G314)</f>
        <v/>
      </c>
      <c r="H316" s="89" t="str">
        <f>IF('Student Record'!I314="","",'Student Record'!I314)</f>
        <v/>
      </c>
      <c r="I316" s="91" t="str">
        <f>IF('Student Record'!J314="","",'Student Record'!J314)</f>
        <v/>
      </c>
      <c r="J316" s="89" t="str">
        <f>IF('Student Record'!O314="","",'Student Record'!O314)</f>
        <v/>
      </c>
      <c r="K316" s="89" t="str">
        <f>IF(StuData!$F316="","",IF(AND(StuData!$C316&gt;8,StuData!$C316&lt;11,StuData!$J316="GEN"),200,IF(AND(StuData!$C316&gt;=11,StuData!$J316="GEN"),300,IF(AND(StuData!$C316&gt;8,StuData!$C316&lt;11,StuData!$J316&lt;&gt;"GEN"),100,IF(AND(StuData!$C316&gt;=11,StuData!$J316&lt;&gt;"GEN"),150,"")))))</f>
        <v/>
      </c>
      <c r="L316" s="89" t="str">
        <f>IF(StuData!$F316="","",IF(AND(StuData!$C316&gt;8,StuData!$C316&lt;11),50,""))</f>
        <v/>
      </c>
      <c r="M316" s="89" t="str">
        <f>IF(StuData!$F316="","",IF(AND(StuData!$C316&gt;=11,'School Fees'!$L$3="Yes"),100,""))</f>
        <v/>
      </c>
      <c r="N316" s="89" t="str">
        <f>IF(StuData!$F316="","",IF(AND(StuData!$C316&gt;8,StuData!$H316="F"),5,IF(StuData!$C316&lt;9,"",10)))</f>
        <v/>
      </c>
      <c r="O316" s="89" t="str">
        <f>IF(StuData!$F316="","",IF(StuData!$C316&gt;8,5,""))</f>
        <v/>
      </c>
      <c r="P316" s="89" t="str">
        <f>IF(StuData!$C316=9,'School Fees'!$K$6,IF(StuData!$C316=10,'School Fees'!$K$7,IF(StuData!$C316=11,'School Fees'!$K$8,IF(StuData!$C316=12,'School Fees'!$K$9,""))))</f>
        <v/>
      </c>
      <c r="Q316" s="89"/>
      <c r="R316" s="89"/>
      <c r="S316" s="89" t="str">
        <f>IF(SUM(StuData!$K316:$R316)=0,"",SUM(StuData!$K316:$R316))</f>
        <v/>
      </c>
      <c r="T316" s="92"/>
      <c r="U316" s="89"/>
      <c r="V316" s="23"/>
      <c r="W316" s="23"/>
    </row>
    <row r="317" ht="15.75" customHeight="1">
      <c r="A317" s="23"/>
      <c r="B317" s="89" t="str">
        <f t="shared" si="1"/>
        <v/>
      </c>
      <c r="C317" s="89" t="str">
        <f>IF('Student Record'!A315="","",'Student Record'!A315)</f>
        <v/>
      </c>
      <c r="D317" s="89" t="str">
        <f>IF('Student Record'!B315="","",'Student Record'!B315)</f>
        <v/>
      </c>
      <c r="E317" s="89" t="str">
        <f>IF('Student Record'!C315="","",'Student Record'!C315)</f>
        <v/>
      </c>
      <c r="F317" s="90" t="str">
        <f>IF('Student Record'!E315="","",'Student Record'!E315)</f>
        <v/>
      </c>
      <c r="G317" s="90" t="str">
        <f>IF('Student Record'!G315="","",'Student Record'!G315)</f>
        <v/>
      </c>
      <c r="H317" s="89" t="str">
        <f>IF('Student Record'!I315="","",'Student Record'!I315)</f>
        <v/>
      </c>
      <c r="I317" s="91" t="str">
        <f>IF('Student Record'!J315="","",'Student Record'!J315)</f>
        <v/>
      </c>
      <c r="J317" s="89" t="str">
        <f>IF('Student Record'!O315="","",'Student Record'!O315)</f>
        <v/>
      </c>
      <c r="K317" s="89" t="str">
        <f>IF(StuData!$F317="","",IF(AND(StuData!$C317&gt;8,StuData!$C317&lt;11,StuData!$J317="GEN"),200,IF(AND(StuData!$C317&gt;=11,StuData!$J317="GEN"),300,IF(AND(StuData!$C317&gt;8,StuData!$C317&lt;11,StuData!$J317&lt;&gt;"GEN"),100,IF(AND(StuData!$C317&gt;=11,StuData!$J317&lt;&gt;"GEN"),150,"")))))</f>
        <v/>
      </c>
      <c r="L317" s="89" t="str">
        <f>IF(StuData!$F317="","",IF(AND(StuData!$C317&gt;8,StuData!$C317&lt;11),50,""))</f>
        <v/>
      </c>
      <c r="M317" s="89" t="str">
        <f>IF(StuData!$F317="","",IF(AND(StuData!$C317&gt;=11,'School Fees'!$L$3="Yes"),100,""))</f>
        <v/>
      </c>
      <c r="N317" s="89" t="str">
        <f>IF(StuData!$F317="","",IF(AND(StuData!$C317&gt;8,StuData!$H317="F"),5,IF(StuData!$C317&lt;9,"",10)))</f>
        <v/>
      </c>
      <c r="O317" s="89" t="str">
        <f>IF(StuData!$F317="","",IF(StuData!$C317&gt;8,5,""))</f>
        <v/>
      </c>
      <c r="P317" s="89" t="str">
        <f>IF(StuData!$C317=9,'School Fees'!$K$6,IF(StuData!$C317=10,'School Fees'!$K$7,IF(StuData!$C317=11,'School Fees'!$K$8,IF(StuData!$C317=12,'School Fees'!$K$9,""))))</f>
        <v/>
      </c>
      <c r="Q317" s="89"/>
      <c r="R317" s="89"/>
      <c r="S317" s="89" t="str">
        <f>IF(SUM(StuData!$K317:$R317)=0,"",SUM(StuData!$K317:$R317))</f>
        <v/>
      </c>
      <c r="T317" s="92"/>
      <c r="U317" s="89"/>
      <c r="V317" s="23"/>
      <c r="W317" s="23"/>
    </row>
    <row r="318" ht="15.75" customHeight="1">
      <c r="A318" s="23"/>
      <c r="B318" s="89" t="str">
        <f t="shared" si="1"/>
        <v/>
      </c>
      <c r="C318" s="89" t="str">
        <f>IF('Student Record'!A316="","",'Student Record'!A316)</f>
        <v/>
      </c>
      <c r="D318" s="89" t="str">
        <f>IF('Student Record'!B316="","",'Student Record'!B316)</f>
        <v/>
      </c>
      <c r="E318" s="89" t="str">
        <f>IF('Student Record'!C316="","",'Student Record'!C316)</f>
        <v/>
      </c>
      <c r="F318" s="90" t="str">
        <f>IF('Student Record'!E316="","",'Student Record'!E316)</f>
        <v/>
      </c>
      <c r="G318" s="90" t="str">
        <f>IF('Student Record'!G316="","",'Student Record'!G316)</f>
        <v/>
      </c>
      <c r="H318" s="89" t="str">
        <f>IF('Student Record'!I316="","",'Student Record'!I316)</f>
        <v/>
      </c>
      <c r="I318" s="91" t="str">
        <f>IF('Student Record'!J316="","",'Student Record'!J316)</f>
        <v/>
      </c>
      <c r="J318" s="89" t="str">
        <f>IF('Student Record'!O316="","",'Student Record'!O316)</f>
        <v/>
      </c>
      <c r="K318" s="89" t="str">
        <f>IF(StuData!$F318="","",IF(AND(StuData!$C318&gt;8,StuData!$C318&lt;11,StuData!$J318="GEN"),200,IF(AND(StuData!$C318&gt;=11,StuData!$J318="GEN"),300,IF(AND(StuData!$C318&gt;8,StuData!$C318&lt;11,StuData!$J318&lt;&gt;"GEN"),100,IF(AND(StuData!$C318&gt;=11,StuData!$J318&lt;&gt;"GEN"),150,"")))))</f>
        <v/>
      </c>
      <c r="L318" s="89" t="str">
        <f>IF(StuData!$F318="","",IF(AND(StuData!$C318&gt;8,StuData!$C318&lt;11),50,""))</f>
        <v/>
      </c>
      <c r="M318" s="89" t="str">
        <f>IF(StuData!$F318="","",IF(AND(StuData!$C318&gt;=11,'School Fees'!$L$3="Yes"),100,""))</f>
        <v/>
      </c>
      <c r="N318" s="89" t="str">
        <f>IF(StuData!$F318="","",IF(AND(StuData!$C318&gt;8,StuData!$H318="F"),5,IF(StuData!$C318&lt;9,"",10)))</f>
        <v/>
      </c>
      <c r="O318" s="89" t="str">
        <f>IF(StuData!$F318="","",IF(StuData!$C318&gt;8,5,""))</f>
        <v/>
      </c>
      <c r="P318" s="89" t="str">
        <f>IF(StuData!$C318=9,'School Fees'!$K$6,IF(StuData!$C318=10,'School Fees'!$K$7,IF(StuData!$C318=11,'School Fees'!$K$8,IF(StuData!$C318=12,'School Fees'!$K$9,""))))</f>
        <v/>
      </c>
      <c r="Q318" s="89"/>
      <c r="R318" s="89"/>
      <c r="S318" s="89" t="str">
        <f>IF(SUM(StuData!$K318:$R318)=0,"",SUM(StuData!$K318:$R318))</f>
        <v/>
      </c>
      <c r="T318" s="92"/>
      <c r="U318" s="89"/>
      <c r="V318" s="23"/>
      <c r="W318" s="23"/>
    </row>
    <row r="319" ht="15.75" customHeight="1">
      <c r="A319" s="23"/>
      <c r="B319" s="89" t="str">
        <f t="shared" si="1"/>
        <v/>
      </c>
      <c r="C319" s="89" t="str">
        <f>IF('Student Record'!A317="","",'Student Record'!A317)</f>
        <v/>
      </c>
      <c r="D319" s="89" t="str">
        <f>IF('Student Record'!B317="","",'Student Record'!B317)</f>
        <v/>
      </c>
      <c r="E319" s="89" t="str">
        <f>IF('Student Record'!C317="","",'Student Record'!C317)</f>
        <v/>
      </c>
      <c r="F319" s="90" t="str">
        <f>IF('Student Record'!E317="","",'Student Record'!E317)</f>
        <v/>
      </c>
      <c r="G319" s="90" t="str">
        <f>IF('Student Record'!G317="","",'Student Record'!G317)</f>
        <v/>
      </c>
      <c r="H319" s="89" t="str">
        <f>IF('Student Record'!I317="","",'Student Record'!I317)</f>
        <v/>
      </c>
      <c r="I319" s="91" t="str">
        <f>IF('Student Record'!J317="","",'Student Record'!J317)</f>
        <v/>
      </c>
      <c r="J319" s="89" t="str">
        <f>IF('Student Record'!O317="","",'Student Record'!O317)</f>
        <v/>
      </c>
      <c r="K319" s="89" t="str">
        <f>IF(StuData!$F319="","",IF(AND(StuData!$C319&gt;8,StuData!$C319&lt;11,StuData!$J319="GEN"),200,IF(AND(StuData!$C319&gt;=11,StuData!$J319="GEN"),300,IF(AND(StuData!$C319&gt;8,StuData!$C319&lt;11,StuData!$J319&lt;&gt;"GEN"),100,IF(AND(StuData!$C319&gt;=11,StuData!$J319&lt;&gt;"GEN"),150,"")))))</f>
        <v/>
      </c>
      <c r="L319" s="89" t="str">
        <f>IF(StuData!$F319="","",IF(AND(StuData!$C319&gt;8,StuData!$C319&lt;11),50,""))</f>
        <v/>
      </c>
      <c r="M319" s="89" t="str">
        <f>IF(StuData!$F319="","",IF(AND(StuData!$C319&gt;=11,'School Fees'!$L$3="Yes"),100,""))</f>
        <v/>
      </c>
      <c r="N319" s="89" t="str">
        <f>IF(StuData!$F319="","",IF(AND(StuData!$C319&gt;8,StuData!$H319="F"),5,IF(StuData!$C319&lt;9,"",10)))</f>
        <v/>
      </c>
      <c r="O319" s="89" t="str">
        <f>IF(StuData!$F319="","",IF(StuData!$C319&gt;8,5,""))</f>
        <v/>
      </c>
      <c r="P319" s="89" t="str">
        <f>IF(StuData!$C319=9,'School Fees'!$K$6,IF(StuData!$C319=10,'School Fees'!$K$7,IF(StuData!$C319=11,'School Fees'!$K$8,IF(StuData!$C319=12,'School Fees'!$K$9,""))))</f>
        <v/>
      </c>
      <c r="Q319" s="89"/>
      <c r="R319" s="89"/>
      <c r="S319" s="89" t="str">
        <f>IF(SUM(StuData!$K319:$R319)=0,"",SUM(StuData!$K319:$R319))</f>
        <v/>
      </c>
      <c r="T319" s="92"/>
      <c r="U319" s="89"/>
      <c r="V319" s="23"/>
      <c r="W319" s="23"/>
    </row>
    <row r="320" ht="15.75" customHeight="1">
      <c r="A320" s="23"/>
      <c r="B320" s="89" t="str">
        <f t="shared" si="1"/>
        <v/>
      </c>
      <c r="C320" s="89" t="str">
        <f>IF('Student Record'!A318="","",'Student Record'!A318)</f>
        <v/>
      </c>
      <c r="D320" s="89" t="str">
        <f>IF('Student Record'!B318="","",'Student Record'!B318)</f>
        <v/>
      </c>
      <c r="E320" s="89" t="str">
        <f>IF('Student Record'!C318="","",'Student Record'!C318)</f>
        <v/>
      </c>
      <c r="F320" s="90" t="str">
        <f>IF('Student Record'!E318="","",'Student Record'!E318)</f>
        <v/>
      </c>
      <c r="G320" s="90" t="str">
        <f>IF('Student Record'!G318="","",'Student Record'!G318)</f>
        <v/>
      </c>
      <c r="H320" s="89" t="str">
        <f>IF('Student Record'!I318="","",'Student Record'!I318)</f>
        <v/>
      </c>
      <c r="I320" s="91" t="str">
        <f>IF('Student Record'!J318="","",'Student Record'!J318)</f>
        <v/>
      </c>
      <c r="J320" s="89" t="str">
        <f>IF('Student Record'!O318="","",'Student Record'!O318)</f>
        <v/>
      </c>
      <c r="K320" s="89" t="str">
        <f>IF(StuData!$F320="","",IF(AND(StuData!$C320&gt;8,StuData!$C320&lt;11,StuData!$J320="GEN"),200,IF(AND(StuData!$C320&gt;=11,StuData!$J320="GEN"),300,IF(AND(StuData!$C320&gt;8,StuData!$C320&lt;11,StuData!$J320&lt;&gt;"GEN"),100,IF(AND(StuData!$C320&gt;=11,StuData!$J320&lt;&gt;"GEN"),150,"")))))</f>
        <v/>
      </c>
      <c r="L320" s="89" t="str">
        <f>IF(StuData!$F320="","",IF(AND(StuData!$C320&gt;8,StuData!$C320&lt;11),50,""))</f>
        <v/>
      </c>
      <c r="M320" s="89" t="str">
        <f>IF(StuData!$F320="","",IF(AND(StuData!$C320&gt;=11,'School Fees'!$L$3="Yes"),100,""))</f>
        <v/>
      </c>
      <c r="N320" s="89" t="str">
        <f>IF(StuData!$F320="","",IF(AND(StuData!$C320&gt;8,StuData!$H320="F"),5,IF(StuData!$C320&lt;9,"",10)))</f>
        <v/>
      </c>
      <c r="O320" s="89" t="str">
        <f>IF(StuData!$F320="","",IF(StuData!$C320&gt;8,5,""))</f>
        <v/>
      </c>
      <c r="P320" s="89" t="str">
        <f>IF(StuData!$C320=9,'School Fees'!$K$6,IF(StuData!$C320=10,'School Fees'!$K$7,IF(StuData!$C320=11,'School Fees'!$K$8,IF(StuData!$C320=12,'School Fees'!$K$9,""))))</f>
        <v/>
      </c>
      <c r="Q320" s="89"/>
      <c r="R320" s="89"/>
      <c r="S320" s="89" t="str">
        <f>IF(SUM(StuData!$K320:$R320)=0,"",SUM(StuData!$K320:$R320))</f>
        <v/>
      </c>
      <c r="T320" s="92"/>
      <c r="U320" s="89"/>
      <c r="V320" s="23"/>
      <c r="W320" s="23"/>
    </row>
    <row r="321" ht="15.75" customHeight="1">
      <c r="A321" s="23"/>
      <c r="B321" s="89" t="str">
        <f t="shared" si="1"/>
        <v/>
      </c>
      <c r="C321" s="89" t="str">
        <f>IF('Student Record'!A319="","",'Student Record'!A319)</f>
        <v/>
      </c>
      <c r="D321" s="89" t="str">
        <f>IF('Student Record'!B319="","",'Student Record'!B319)</f>
        <v/>
      </c>
      <c r="E321" s="89" t="str">
        <f>IF('Student Record'!C319="","",'Student Record'!C319)</f>
        <v/>
      </c>
      <c r="F321" s="90" t="str">
        <f>IF('Student Record'!E319="","",'Student Record'!E319)</f>
        <v/>
      </c>
      <c r="G321" s="90" t="str">
        <f>IF('Student Record'!G319="","",'Student Record'!G319)</f>
        <v/>
      </c>
      <c r="H321" s="89" t="str">
        <f>IF('Student Record'!I319="","",'Student Record'!I319)</f>
        <v/>
      </c>
      <c r="I321" s="91" t="str">
        <f>IF('Student Record'!J319="","",'Student Record'!J319)</f>
        <v/>
      </c>
      <c r="J321" s="89" t="str">
        <f>IF('Student Record'!O319="","",'Student Record'!O319)</f>
        <v/>
      </c>
      <c r="K321" s="89" t="str">
        <f>IF(StuData!$F321="","",IF(AND(StuData!$C321&gt;8,StuData!$C321&lt;11,StuData!$J321="GEN"),200,IF(AND(StuData!$C321&gt;=11,StuData!$J321="GEN"),300,IF(AND(StuData!$C321&gt;8,StuData!$C321&lt;11,StuData!$J321&lt;&gt;"GEN"),100,IF(AND(StuData!$C321&gt;=11,StuData!$J321&lt;&gt;"GEN"),150,"")))))</f>
        <v/>
      </c>
      <c r="L321" s="89" t="str">
        <f>IF(StuData!$F321="","",IF(AND(StuData!$C321&gt;8,StuData!$C321&lt;11),50,""))</f>
        <v/>
      </c>
      <c r="M321" s="89" t="str">
        <f>IF(StuData!$F321="","",IF(AND(StuData!$C321&gt;=11,'School Fees'!$L$3="Yes"),100,""))</f>
        <v/>
      </c>
      <c r="N321" s="89" t="str">
        <f>IF(StuData!$F321="","",IF(AND(StuData!$C321&gt;8,StuData!$H321="F"),5,IF(StuData!$C321&lt;9,"",10)))</f>
        <v/>
      </c>
      <c r="O321" s="89" t="str">
        <f>IF(StuData!$F321="","",IF(StuData!$C321&gt;8,5,""))</f>
        <v/>
      </c>
      <c r="P321" s="89" t="str">
        <f>IF(StuData!$C321=9,'School Fees'!$K$6,IF(StuData!$C321=10,'School Fees'!$K$7,IF(StuData!$C321=11,'School Fees'!$K$8,IF(StuData!$C321=12,'School Fees'!$K$9,""))))</f>
        <v/>
      </c>
      <c r="Q321" s="89"/>
      <c r="R321" s="89"/>
      <c r="S321" s="89" t="str">
        <f>IF(SUM(StuData!$K321:$R321)=0,"",SUM(StuData!$K321:$R321))</f>
        <v/>
      </c>
      <c r="T321" s="92"/>
      <c r="U321" s="89"/>
      <c r="V321" s="23"/>
      <c r="W321" s="23"/>
    </row>
    <row r="322" ht="15.75" customHeight="1">
      <c r="A322" s="23"/>
      <c r="B322" s="89" t="str">
        <f t="shared" si="1"/>
        <v/>
      </c>
      <c r="C322" s="89" t="str">
        <f>IF('Student Record'!A320="","",'Student Record'!A320)</f>
        <v/>
      </c>
      <c r="D322" s="89" t="str">
        <f>IF('Student Record'!B320="","",'Student Record'!B320)</f>
        <v/>
      </c>
      <c r="E322" s="89" t="str">
        <f>IF('Student Record'!C320="","",'Student Record'!C320)</f>
        <v/>
      </c>
      <c r="F322" s="90" t="str">
        <f>IF('Student Record'!E320="","",'Student Record'!E320)</f>
        <v/>
      </c>
      <c r="G322" s="90" t="str">
        <f>IF('Student Record'!G320="","",'Student Record'!G320)</f>
        <v/>
      </c>
      <c r="H322" s="89" t="str">
        <f>IF('Student Record'!I320="","",'Student Record'!I320)</f>
        <v/>
      </c>
      <c r="I322" s="91" t="str">
        <f>IF('Student Record'!J320="","",'Student Record'!J320)</f>
        <v/>
      </c>
      <c r="J322" s="89" t="str">
        <f>IF('Student Record'!O320="","",'Student Record'!O320)</f>
        <v/>
      </c>
      <c r="K322" s="89" t="str">
        <f>IF(StuData!$F322="","",IF(AND(StuData!$C322&gt;8,StuData!$C322&lt;11,StuData!$J322="GEN"),200,IF(AND(StuData!$C322&gt;=11,StuData!$J322="GEN"),300,IF(AND(StuData!$C322&gt;8,StuData!$C322&lt;11,StuData!$J322&lt;&gt;"GEN"),100,IF(AND(StuData!$C322&gt;=11,StuData!$J322&lt;&gt;"GEN"),150,"")))))</f>
        <v/>
      </c>
      <c r="L322" s="89" t="str">
        <f>IF(StuData!$F322="","",IF(AND(StuData!$C322&gt;8,StuData!$C322&lt;11),50,""))</f>
        <v/>
      </c>
      <c r="M322" s="89" t="str">
        <f>IF(StuData!$F322="","",IF(AND(StuData!$C322&gt;=11,'School Fees'!$L$3="Yes"),100,""))</f>
        <v/>
      </c>
      <c r="N322" s="89" t="str">
        <f>IF(StuData!$F322="","",IF(AND(StuData!$C322&gt;8,StuData!$H322="F"),5,IF(StuData!$C322&lt;9,"",10)))</f>
        <v/>
      </c>
      <c r="O322" s="89" t="str">
        <f>IF(StuData!$F322="","",IF(StuData!$C322&gt;8,5,""))</f>
        <v/>
      </c>
      <c r="P322" s="89" t="str">
        <f>IF(StuData!$C322=9,'School Fees'!$K$6,IF(StuData!$C322=10,'School Fees'!$K$7,IF(StuData!$C322=11,'School Fees'!$K$8,IF(StuData!$C322=12,'School Fees'!$K$9,""))))</f>
        <v/>
      </c>
      <c r="Q322" s="89"/>
      <c r="R322" s="89"/>
      <c r="S322" s="89" t="str">
        <f>IF(SUM(StuData!$K322:$R322)=0,"",SUM(StuData!$K322:$R322))</f>
        <v/>
      </c>
      <c r="T322" s="92"/>
      <c r="U322" s="89"/>
      <c r="V322" s="23"/>
      <c r="W322" s="23"/>
    </row>
    <row r="323" ht="15.75" customHeight="1">
      <c r="A323" s="23"/>
      <c r="B323" s="89" t="str">
        <f t="shared" si="1"/>
        <v/>
      </c>
      <c r="C323" s="89" t="str">
        <f>IF('Student Record'!A321="","",'Student Record'!A321)</f>
        <v/>
      </c>
      <c r="D323" s="89" t="str">
        <f>IF('Student Record'!B321="","",'Student Record'!B321)</f>
        <v/>
      </c>
      <c r="E323" s="89" t="str">
        <f>IF('Student Record'!C321="","",'Student Record'!C321)</f>
        <v/>
      </c>
      <c r="F323" s="90" t="str">
        <f>IF('Student Record'!E321="","",'Student Record'!E321)</f>
        <v/>
      </c>
      <c r="G323" s="90" t="str">
        <f>IF('Student Record'!G321="","",'Student Record'!G321)</f>
        <v/>
      </c>
      <c r="H323" s="89" t="str">
        <f>IF('Student Record'!I321="","",'Student Record'!I321)</f>
        <v/>
      </c>
      <c r="I323" s="91" t="str">
        <f>IF('Student Record'!J321="","",'Student Record'!J321)</f>
        <v/>
      </c>
      <c r="J323" s="89" t="str">
        <f>IF('Student Record'!O321="","",'Student Record'!O321)</f>
        <v/>
      </c>
      <c r="K323" s="89" t="str">
        <f>IF(StuData!$F323="","",IF(AND(StuData!$C323&gt;8,StuData!$C323&lt;11,StuData!$J323="GEN"),200,IF(AND(StuData!$C323&gt;=11,StuData!$J323="GEN"),300,IF(AND(StuData!$C323&gt;8,StuData!$C323&lt;11,StuData!$J323&lt;&gt;"GEN"),100,IF(AND(StuData!$C323&gt;=11,StuData!$J323&lt;&gt;"GEN"),150,"")))))</f>
        <v/>
      </c>
      <c r="L323" s="89" t="str">
        <f>IF(StuData!$F323="","",IF(AND(StuData!$C323&gt;8,StuData!$C323&lt;11),50,""))</f>
        <v/>
      </c>
      <c r="M323" s="89" t="str">
        <f>IF(StuData!$F323="","",IF(AND(StuData!$C323&gt;=11,'School Fees'!$L$3="Yes"),100,""))</f>
        <v/>
      </c>
      <c r="N323" s="89" t="str">
        <f>IF(StuData!$F323="","",IF(AND(StuData!$C323&gt;8,StuData!$H323="F"),5,IF(StuData!$C323&lt;9,"",10)))</f>
        <v/>
      </c>
      <c r="O323" s="89" t="str">
        <f>IF(StuData!$F323="","",IF(StuData!$C323&gt;8,5,""))</f>
        <v/>
      </c>
      <c r="P323" s="89" t="str">
        <f>IF(StuData!$C323=9,'School Fees'!$K$6,IF(StuData!$C323=10,'School Fees'!$K$7,IF(StuData!$C323=11,'School Fees'!$K$8,IF(StuData!$C323=12,'School Fees'!$K$9,""))))</f>
        <v/>
      </c>
      <c r="Q323" s="89"/>
      <c r="R323" s="89"/>
      <c r="S323" s="89" t="str">
        <f>IF(SUM(StuData!$K323:$R323)=0,"",SUM(StuData!$K323:$R323))</f>
        <v/>
      </c>
      <c r="T323" s="92"/>
      <c r="U323" s="89"/>
      <c r="V323" s="23"/>
      <c r="W323" s="23"/>
    </row>
    <row r="324" ht="15.75" customHeight="1">
      <c r="A324" s="23"/>
      <c r="B324" s="89" t="str">
        <f t="shared" si="1"/>
        <v/>
      </c>
      <c r="C324" s="89" t="str">
        <f>IF('Student Record'!A322="","",'Student Record'!A322)</f>
        <v/>
      </c>
      <c r="D324" s="89" t="str">
        <f>IF('Student Record'!B322="","",'Student Record'!B322)</f>
        <v/>
      </c>
      <c r="E324" s="89" t="str">
        <f>IF('Student Record'!C322="","",'Student Record'!C322)</f>
        <v/>
      </c>
      <c r="F324" s="90" t="str">
        <f>IF('Student Record'!E322="","",'Student Record'!E322)</f>
        <v/>
      </c>
      <c r="G324" s="90" t="str">
        <f>IF('Student Record'!G322="","",'Student Record'!G322)</f>
        <v/>
      </c>
      <c r="H324" s="89" t="str">
        <f>IF('Student Record'!I322="","",'Student Record'!I322)</f>
        <v/>
      </c>
      <c r="I324" s="91" t="str">
        <f>IF('Student Record'!J322="","",'Student Record'!J322)</f>
        <v/>
      </c>
      <c r="J324" s="89" t="str">
        <f>IF('Student Record'!O322="","",'Student Record'!O322)</f>
        <v/>
      </c>
      <c r="K324" s="89" t="str">
        <f>IF(StuData!$F324="","",IF(AND(StuData!$C324&gt;8,StuData!$C324&lt;11,StuData!$J324="GEN"),200,IF(AND(StuData!$C324&gt;=11,StuData!$J324="GEN"),300,IF(AND(StuData!$C324&gt;8,StuData!$C324&lt;11,StuData!$J324&lt;&gt;"GEN"),100,IF(AND(StuData!$C324&gt;=11,StuData!$J324&lt;&gt;"GEN"),150,"")))))</f>
        <v/>
      </c>
      <c r="L324" s="89" t="str">
        <f>IF(StuData!$F324="","",IF(AND(StuData!$C324&gt;8,StuData!$C324&lt;11),50,""))</f>
        <v/>
      </c>
      <c r="M324" s="89" t="str">
        <f>IF(StuData!$F324="","",IF(AND(StuData!$C324&gt;=11,'School Fees'!$L$3="Yes"),100,""))</f>
        <v/>
      </c>
      <c r="N324" s="89" t="str">
        <f>IF(StuData!$F324="","",IF(AND(StuData!$C324&gt;8,StuData!$H324="F"),5,IF(StuData!$C324&lt;9,"",10)))</f>
        <v/>
      </c>
      <c r="O324" s="89" t="str">
        <f>IF(StuData!$F324="","",IF(StuData!$C324&gt;8,5,""))</f>
        <v/>
      </c>
      <c r="P324" s="89" t="str">
        <f>IF(StuData!$C324=9,'School Fees'!$K$6,IF(StuData!$C324=10,'School Fees'!$K$7,IF(StuData!$C324=11,'School Fees'!$K$8,IF(StuData!$C324=12,'School Fees'!$K$9,""))))</f>
        <v/>
      </c>
      <c r="Q324" s="89"/>
      <c r="R324" s="89"/>
      <c r="S324" s="89" t="str">
        <f>IF(SUM(StuData!$K324:$R324)=0,"",SUM(StuData!$K324:$R324))</f>
        <v/>
      </c>
      <c r="T324" s="92"/>
      <c r="U324" s="89"/>
      <c r="V324" s="23"/>
      <c r="W324" s="23"/>
    </row>
    <row r="325" ht="15.75" customHeight="1">
      <c r="A325" s="23"/>
      <c r="B325" s="89" t="str">
        <f t="shared" si="1"/>
        <v/>
      </c>
      <c r="C325" s="89" t="str">
        <f>IF('Student Record'!A323="","",'Student Record'!A323)</f>
        <v/>
      </c>
      <c r="D325" s="89" t="str">
        <f>IF('Student Record'!B323="","",'Student Record'!B323)</f>
        <v/>
      </c>
      <c r="E325" s="89" t="str">
        <f>IF('Student Record'!C323="","",'Student Record'!C323)</f>
        <v/>
      </c>
      <c r="F325" s="90" t="str">
        <f>IF('Student Record'!E323="","",'Student Record'!E323)</f>
        <v/>
      </c>
      <c r="G325" s="90" t="str">
        <f>IF('Student Record'!G323="","",'Student Record'!G323)</f>
        <v/>
      </c>
      <c r="H325" s="89" t="str">
        <f>IF('Student Record'!I323="","",'Student Record'!I323)</f>
        <v/>
      </c>
      <c r="I325" s="91" t="str">
        <f>IF('Student Record'!J323="","",'Student Record'!J323)</f>
        <v/>
      </c>
      <c r="J325" s="89" t="str">
        <f>IF('Student Record'!O323="","",'Student Record'!O323)</f>
        <v/>
      </c>
      <c r="K325" s="89" t="str">
        <f>IF(StuData!$F325="","",IF(AND(StuData!$C325&gt;8,StuData!$C325&lt;11,StuData!$J325="GEN"),200,IF(AND(StuData!$C325&gt;=11,StuData!$J325="GEN"),300,IF(AND(StuData!$C325&gt;8,StuData!$C325&lt;11,StuData!$J325&lt;&gt;"GEN"),100,IF(AND(StuData!$C325&gt;=11,StuData!$J325&lt;&gt;"GEN"),150,"")))))</f>
        <v/>
      </c>
      <c r="L325" s="89" t="str">
        <f>IF(StuData!$F325="","",IF(AND(StuData!$C325&gt;8,StuData!$C325&lt;11),50,""))</f>
        <v/>
      </c>
      <c r="M325" s="89" t="str">
        <f>IF(StuData!$F325="","",IF(AND(StuData!$C325&gt;=11,'School Fees'!$L$3="Yes"),100,""))</f>
        <v/>
      </c>
      <c r="N325" s="89" t="str">
        <f>IF(StuData!$F325="","",IF(AND(StuData!$C325&gt;8,StuData!$H325="F"),5,IF(StuData!$C325&lt;9,"",10)))</f>
        <v/>
      </c>
      <c r="O325" s="89" t="str">
        <f>IF(StuData!$F325="","",IF(StuData!$C325&gt;8,5,""))</f>
        <v/>
      </c>
      <c r="P325" s="89" t="str">
        <f>IF(StuData!$C325=9,'School Fees'!$K$6,IF(StuData!$C325=10,'School Fees'!$K$7,IF(StuData!$C325=11,'School Fees'!$K$8,IF(StuData!$C325=12,'School Fees'!$K$9,""))))</f>
        <v/>
      </c>
      <c r="Q325" s="89"/>
      <c r="R325" s="89"/>
      <c r="S325" s="89" t="str">
        <f>IF(SUM(StuData!$K325:$R325)=0,"",SUM(StuData!$K325:$R325))</f>
        <v/>
      </c>
      <c r="T325" s="92"/>
      <c r="U325" s="89"/>
      <c r="V325" s="23"/>
      <c r="W325" s="23"/>
    </row>
    <row r="326" ht="15.75" customHeight="1">
      <c r="A326" s="23"/>
      <c r="B326" s="89" t="str">
        <f t="shared" si="1"/>
        <v/>
      </c>
      <c r="C326" s="89" t="str">
        <f>IF('Student Record'!A324="","",'Student Record'!A324)</f>
        <v/>
      </c>
      <c r="D326" s="89" t="str">
        <f>IF('Student Record'!B324="","",'Student Record'!B324)</f>
        <v/>
      </c>
      <c r="E326" s="89" t="str">
        <f>IF('Student Record'!C324="","",'Student Record'!C324)</f>
        <v/>
      </c>
      <c r="F326" s="90" t="str">
        <f>IF('Student Record'!E324="","",'Student Record'!E324)</f>
        <v/>
      </c>
      <c r="G326" s="90" t="str">
        <f>IF('Student Record'!G324="","",'Student Record'!G324)</f>
        <v/>
      </c>
      <c r="H326" s="89" t="str">
        <f>IF('Student Record'!I324="","",'Student Record'!I324)</f>
        <v/>
      </c>
      <c r="I326" s="91" t="str">
        <f>IF('Student Record'!J324="","",'Student Record'!J324)</f>
        <v/>
      </c>
      <c r="J326" s="89" t="str">
        <f>IF('Student Record'!O324="","",'Student Record'!O324)</f>
        <v/>
      </c>
      <c r="K326" s="89" t="str">
        <f>IF(StuData!$F326="","",IF(AND(StuData!$C326&gt;8,StuData!$C326&lt;11,StuData!$J326="GEN"),200,IF(AND(StuData!$C326&gt;=11,StuData!$J326="GEN"),300,IF(AND(StuData!$C326&gt;8,StuData!$C326&lt;11,StuData!$J326&lt;&gt;"GEN"),100,IF(AND(StuData!$C326&gt;=11,StuData!$J326&lt;&gt;"GEN"),150,"")))))</f>
        <v/>
      </c>
      <c r="L326" s="89" t="str">
        <f>IF(StuData!$F326="","",IF(AND(StuData!$C326&gt;8,StuData!$C326&lt;11),50,""))</f>
        <v/>
      </c>
      <c r="M326" s="89" t="str">
        <f>IF(StuData!$F326="","",IF(AND(StuData!$C326&gt;=11,'School Fees'!$L$3="Yes"),100,""))</f>
        <v/>
      </c>
      <c r="N326" s="89" t="str">
        <f>IF(StuData!$F326="","",IF(AND(StuData!$C326&gt;8,StuData!$H326="F"),5,IF(StuData!$C326&lt;9,"",10)))</f>
        <v/>
      </c>
      <c r="O326" s="89" t="str">
        <f>IF(StuData!$F326="","",IF(StuData!$C326&gt;8,5,""))</f>
        <v/>
      </c>
      <c r="P326" s="89" t="str">
        <f>IF(StuData!$C326=9,'School Fees'!$K$6,IF(StuData!$C326=10,'School Fees'!$K$7,IF(StuData!$C326=11,'School Fees'!$K$8,IF(StuData!$C326=12,'School Fees'!$K$9,""))))</f>
        <v/>
      </c>
      <c r="Q326" s="89"/>
      <c r="R326" s="89"/>
      <c r="S326" s="89" t="str">
        <f>IF(SUM(StuData!$K326:$R326)=0,"",SUM(StuData!$K326:$R326))</f>
        <v/>
      </c>
      <c r="T326" s="92"/>
      <c r="U326" s="89"/>
      <c r="V326" s="23"/>
      <c r="W326" s="23"/>
    </row>
    <row r="327" ht="15.75" customHeight="1">
      <c r="A327" s="23"/>
      <c r="B327" s="89" t="str">
        <f t="shared" si="1"/>
        <v/>
      </c>
      <c r="C327" s="89" t="str">
        <f>IF('Student Record'!A325="","",'Student Record'!A325)</f>
        <v/>
      </c>
      <c r="D327" s="89" t="str">
        <f>IF('Student Record'!B325="","",'Student Record'!B325)</f>
        <v/>
      </c>
      <c r="E327" s="89" t="str">
        <f>IF('Student Record'!C325="","",'Student Record'!C325)</f>
        <v/>
      </c>
      <c r="F327" s="90" t="str">
        <f>IF('Student Record'!E325="","",'Student Record'!E325)</f>
        <v/>
      </c>
      <c r="G327" s="90" t="str">
        <f>IF('Student Record'!G325="","",'Student Record'!G325)</f>
        <v/>
      </c>
      <c r="H327" s="89" t="str">
        <f>IF('Student Record'!I325="","",'Student Record'!I325)</f>
        <v/>
      </c>
      <c r="I327" s="91" t="str">
        <f>IF('Student Record'!J325="","",'Student Record'!J325)</f>
        <v/>
      </c>
      <c r="J327" s="89" t="str">
        <f>IF('Student Record'!O325="","",'Student Record'!O325)</f>
        <v/>
      </c>
      <c r="K327" s="89" t="str">
        <f>IF(StuData!$F327="","",IF(AND(StuData!$C327&gt;8,StuData!$C327&lt;11,StuData!$J327="GEN"),200,IF(AND(StuData!$C327&gt;=11,StuData!$J327="GEN"),300,IF(AND(StuData!$C327&gt;8,StuData!$C327&lt;11,StuData!$J327&lt;&gt;"GEN"),100,IF(AND(StuData!$C327&gt;=11,StuData!$J327&lt;&gt;"GEN"),150,"")))))</f>
        <v/>
      </c>
      <c r="L327" s="89" t="str">
        <f>IF(StuData!$F327="","",IF(AND(StuData!$C327&gt;8,StuData!$C327&lt;11),50,""))</f>
        <v/>
      </c>
      <c r="M327" s="89" t="str">
        <f>IF(StuData!$F327="","",IF(AND(StuData!$C327&gt;=11,'School Fees'!$L$3="Yes"),100,""))</f>
        <v/>
      </c>
      <c r="N327" s="89" t="str">
        <f>IF(StuData!$F327="","",IF(AND(StuData!$C327&gt;8,StuData!$H327="F"),5,IF(StuData!$C327&lt;9,"",10)))</f>
        <v/>
      </c>
      <c r="O327" s="89" t="str">
        <f>IF(StuData!$F327="","",IF(StuData!$C327&gt;8,5,""))</f>
        <v/>
      </c>
      <c r="P327" s="89" t="str">
        <f>IF(StuData!$C327=9,'School Fees'!$K$6,IF(StuData!$C327=10,'School Fees'!$K$7,IF(StuData!$C327=11,'School Fees'!$K$8,IF(StuData!$C327=12,'School Fees'!$K$9,""))))</f>
        <v/>
      </c>
      <c r="Q327" s="89"/>
      <c r="R327" s="89"/>
      <c r="S327" s="89" t="str">
        <f>IF(SUM(StuData!$K327:$R327)=0,"",SUM(StuData!$K327:$R327))</f>
        <v/>
      </c>
      <c r="T327" s="92"/>
      <c r="U327" s="89"/>
      <c r="V327" s="23"/>
      <c r="W327" s="23"/>
    </row>
    <row r="328" ht="15.75" customHeight="1">
      <c r="A328" s="23"/>
      <c r="B328" s="89" t="str">
        <f t="shared" si="1"/>
        <v/>
      </c>
      <c r="C328" s="89" t="str">
        <f>IF('Student Record'!A326="","",'Student Record'!A326)</f>
        <v/>
      </c>
      <c r="D328" s="89" t="str">
        <f>IF('Student Record'!B326="","",'Student Record'!B326)</f>
        <v/>
      </c>
      <c r="E328" s="89" t="str">
        <f>IF('Student Record'!C326="","",'Student Record'!C326)</f>
        <v/>
      </c>
      <c r="F328" s="90" t="str">
        <f>IF('Student Record'!E326="","",'Student Record'!E326)</f>
        <v/>
      </c>
      <c r="G328" s="90" t="str">
        <f>IF('Student Record'!G326="","",'Student Record'!G326)</f>
        <v/>
      </c>
      <c r="H328" s="89" t="str">
        <f>IF('Student Record'!I326="","",'Student Record'!I326)</f>
        <v/>
      </c>
      <c r="I328" s="91" t="str">
        <f>IF('Student Record'!J326="","",'Student Record'!J326)</f>
        <v/>
      </c>
      <c r="J328" s="89" t="str">
        <f>IF('Student Record'!O326="","",'Student Record'!O326)</f>
        <v/>
      </c>
      <c r="K328" s="89" t="str">
        <f>IF(StuData!$F328="","",IF(AND(StuData!$C328&gt;8,StuData!$C328&lt;11,StuData!$J328="GEN"),200,IF(AND(StuData!$C328&gt;=11,StuData!$J328="GEN"),300,IF(AND(StuData!$C328&gt;8,StuData!$C328&lt;11,StuData!$J328&lt;&gt;"GEN"),100,IF(AND(StuData!$C328&gt;=11,StuData!$J328&lt;&gt;"GEN"),150,"")))))</f>
        <v/>
      </c>
      <c r="L328" s="89" t="str">
        <f>IF(StuData!$F328="","",IF(AND(StuData!$C328&gt;8,StuData!$C328&lt;11),50,""))</f>
        <v/>
      </c>
      <c r="M328" s="89" t="str">
        <f>IF(StuData!$F328="","",IF(AND(StuData!$C328&gt;=11,'School Fees'!$L$3="Yes"),100,""))</f>
        <v/>
      </c>
      <c r="N328" s="89" t="str">
        <f>IF(StuData!$F328="","",IF(AND(StuData!$C328&gt;8,StuData!$H328="F"),5,IF(StuData!$C328&lt;9,"",10)))</f>
        <v/>
      </c>
      <c r="O328" s="89" t="str">
        <f>IF(StuData!$F328="","",IF(StuData!$C328&gt;8,5,""))</f>
        <v/>
      </c>
      <c r="P328" s="89" t="str">
        <f>IF(StuData!$C328=9,'School Fees'!$K$6,IF(StuData!$C328=10,'School Fees'!$K$7,IF(StuData!$C328=11,'School Fees'!$K$8,IF(StuData!$C328=12,'School Fees'!$K$9,""))))</f>
        <v/>
      </c>
      <c r="Q328" s="89"/>
      <c r="R328" s="89"/>
      <c r="S328" s="89" t="str">
        <f>IF(SUM(StuData!$K328:$R328)=0,"",SUM(StuData!$K328:$R328))</f>
        <v/>
      </c>
      <c r="T328" s="92"/>
      <c r="U328" s="89"/>
      <c r="V328" s="23"/>
      <c r="W328" s="23"/>
    </row>
    <row r="329" ht="15.75" customHeight="1">
      <c r="A329" s="23"/>
      <c r="B329" s="89" t="str">
        <f t="shared" si="1"/>
        <v/>
      </c>
      <c r="C329" s="89" t="str">
        <f>IF('Student Record'!A327="","",'Student Record'!A327)</f>
        <v/>
      </c>
      <c r="D329" s="89" t="str">
        <f>IF('Student Record'!B327="","",'Student Record'!B327)</f>
        <v/>
      </c>
      <c r="E329" s="89" t="str">
        <f>IF('Student Record'!C327="","",'Student Record'!C327)</f>
        <v/>
      </c>
      <c r="F329" s="90" t="str">
        <f>IF('Student Record'!E327="","",'Student Record'!E327)</f>
        <v/>
      </c>
      <c r="G329" s="90" t="str">
        <f>IF('Student Record'!G327="","",'Student Record'!G327)</f>
        <v/>
      </c>
      <c r="H329" s="89" t="str">
        <f>IF('Student Record'!I327="","",'Student Record'!I327)</f>
        <v/>
      </c>
      <c r="I329" s="91" t="str">
        <f>IF('Student Record'!J327="","",'Student Record'!J327)</f>
        <v/>
      </c>
      <c r="J329" s="89" t="str">
        <f>IF('Student Record'!O327="","",'Student Record'!O327)</f>
        <v/>
      </c>
      <c r="K329" s="89" t="str">
        <f>IF(StuData!$F329="","",IF(AND(StuData!$C329&gt;8,StuData!$C329&lt;11,StuData!$J329="GEN"),200,IF(AND(StuData!$C329&gt;=11,StuData!$J329="GEN"),300,IF(AND(StuData!$C329&gt;8,StuData!$C329&lt;11,StuData!$J329&lt;&gt;"GEN"),100,IF(AND(StuData!$C329&gt;=11,StuData!$J329&lt;&gt;"GEN"),150,"")))))</f>
        <v/>
      </c>
      <c r="L329" s="89" t="str">
        <f>IF(StuData!$F329="","",IF(AND(StuData!$C329&gt;8,StuData!$C329&lt;11),50,""))</f>
        <v/>
      </c>
      <c r="M329" s="89" t="str">
        <f>IF(StuData!$F329="","",IF(AND(StuData!$C329&gt;=11,'School Fees'!$L$3="Yes"),100,""))</f>
        <v/>
      </c>
      <c r="N329" s="89" t="str">
        <f>IF(StuData!$F329="","",IF(AND(StuData!$C329&gt;8,StuData!$H329="F"),5,IF(StuData!$C329&lt;9,"",10)))</f>
        <v/>
      </c>
      <c r="O329" s="89" t="str">
        <f>IF(StuData!$F329="","",IF(StuData!$C329&gt;8,5,""))</f>
        <v/>
      </c>
      <c r="P329" s="89" t="str">
        <f>IF(StuData!$C329=9,'School Fees'!$K$6,IF(StuData!$C329=10,'School Fees'!$K$7,IF(StuData!$C329=11,'School Fees'!$K$8,IF(StuData!$C329=12,'School Fees'!$K$9,""))))</f>
        <v/>
      </c>
      <c r="Q329" s="89"/>
      <c r="R329" s="89"/>
      <c r="S329" s="89" t="str">
        <f>IF(SUM(StuData!$K329:$R329)=0,"",SUM(StuData!$K329:$R329))</f>
        <v/>
      </c>
      <c r="T329" s="92"/>
      <c r="U329" s="89"/>
      <c r="V329" s="23"/>
      <c r="W329" s="23"/>
    </row>
    <row r="330" ht="15.75" customHeight="1">
      <c r="A330" s="23"/>
      <c r="B330" s="89" t="str">
        <f t="shared" si="1"/>
        <v/>
      </c>
      <c r="C330" s="89" t="str">
        <f>IF('Student Record'!A328="","",'Student Record'!A328)</f>
        <v/>
      </c>
      <c r="D330" s="89" t="str">
        <f>IF('Student Record'!B328="","",'Student Record'!B328)</f>
        <v/>
      </c>
      <c r="E330" s="89" t="str">
        <f>IF('Student Record'!C328="","",'Student Record'!C328)</f>
        <v/>
      </c>
      <c r="F330" s="90" t="str">
        <f>IF('Student Record'!E328="","",'Student Record'!E328)</f>
        <v/>
      </c>
      <c r="G330" s="90" t="str">
        <f>IF('Student Record'!G328="","",'Student Record'!G328)</f>
        <v/>
      </c>
      <c r="H330" s="89" t="str">
        <f>IF('Student Record'!I328="","",'Student Record'!I328)</f>
        <v/>
      </c>
      <c r="I330" s="91" t="str">
        <f>IF('Student Record'!J328="","",'Student Record'!J328)</f>
        <v/>
      </c>
      <c r="J330" s="89" t="str">
        <f>IF('Student Record'!O328="","",'Student Record'!O328)</f>
        <v/>
      </c>
      <c r="K330" s="89" t="str">
        <f>IF(StuData!$F330="","",IF(AND(StuData!$C330&gt;8,StuData!$C330&lt;11,StuData!$J330="GEN"),200,IF(AND(StuData!$C330&gt;=11,StuData!$J330="GEN"),300,IF(AND(StuData!$C330&gt;8,StuData!$C330&lt;11,StuData!$J330&lt;&gt;"GEN"),100,IF(AND(StuData!$C330&gt;=11,StuData!$J330&lt;&gt;"GEN"),150,"")))))</f>
        <v/>
      </c>
      <c r="L330" s="89" t="str">
        <f>IF(StuData!$F330="","",IF(AND(StuData!$C330&gt;8,StuData!$C330&lt;11),50,""))</f>
        <v/>
      </c>
      <c r="M330" s="89" t="str">
        <f>IF(StuData!$F330="","",IF(AND(StuData!$C330&gt;=11,'School Fees'!$L$3="Yes"),100,""))</f>
        <v/>
      </c>
      <c r="N330" s="89" t="str">
        <f>IF(StuData!$F330="","",IF(AND(StuData!$C330&gt;8,StuData!$H330="F"),5,IF(StuData!$C330&lt;9,"",10)))</f>
        <v/>
      </c>
      <c r="O330" s="89" t="str">
        <f>IF(StuData!$F330="","",IF(StuData!$C330&gt;8,5,""))</f>
        <v/>
      </c>
      <c r="P330" s="89" t="str">
        <f>IF(StuData!$C330=9,'School Fees'!$K$6,IF(StuData!$C330=10,'School Fees'!$K$7,IF(StuData!$C330=11,'School Fees'!$K$8,IF(StuData!$C330=12,'School Fees'!$K$9,""))))</f>
        <v/>
      </c>
      <c r="Q330" s="89"/>
      <c r="R330" s="89"/>
      <c r="S330" s="89" t="str">
        <f>IF(SUM(StuData!$K330:$R330)=0,"",SUM(StuData!$K330:$R330))</f>
        <v/>
      </c>
      <c r="T330" s="92"/>
      <c r="U330" s="89"/>
      <c r="V330" s="23"/>
      <c r="W330" s="23"/>
    </row>
    <row r="331" ht="15.75" customHeight="1">
      <c r="A331" s="23"/>
      <c r="B331" s="89" t="str">
        <f t="shared" si="1"/>
        <v/>
      </c>
      <c r="C331" s="89" t="str">
        <f>IF('Student Record'!A329="","",'Student Record'!A329)</f>
        <v/>
      </c>
      <c r="D331" s="89" t="str">
        <f>IF('Student Record'!B329="","",'Student Record'!B329)</f>
        <v/>
      </c>
      <c r="E331" s="89" t="str">
        <f>IF('Student Record'!C329="","",'Student Record'!C329)</f>
        <v/>
      </c>
      <c r="F331" s="90" t="str">
        <f>IF('Student Record'!E329="","",'Student Record'!E329)</f>
        <v/>
      </c>
      <c r="G331" s="90" t="str">
        <f>IF('Student Record'!G329="","",'Student Record'!G329)</f>
        <v/>
      </c>
      <c r="H331" s="89" t="str">
        <f>IF('Student Record'!I329="","",'Student Record'!I329)</f>
        <v/>
      </c>
      <c r="I331" s="91" t="str">
        <f>IF('Student Record'!J329="","",'Student Record'!J329)</f>
        <v/>
      </c>
      <c r="J331" s="89" t="str">
        <f>IF('Student Record'!O329="","",'Student Record'!O329)</f>
        <v/>
      </c>
      <c r="K331" s="89" t="str">
        <f>IF(StuData!$F331="","",IF(AND(StuData!$C331&gt;8,StuData!$C331&lt;11,StuData!$J331="GEN"),200,IF(AND(StuData!$C331&gt;=11,StuData!$J331="GEN"),300,IF(AND(StuData!$C331&gt;8,StuData!$C331&lt;11,StuData!$J331&lt;&gt;"GEN"),100,IF(AND(StuData!$C331&gt;=11,StuData!$J331&lt;&gt;"GEN"),150,"")))))</f>
        <v/>
      </c>
      <c r="L331" s="89" t="str">
        <f>IF(StuData!$F331="","",IF(AND(StuData!$C331&gt;8,StuData!$C331&lt;11),50,""))</f>
        <v/>
      </c>
      <c r="M331" s="89" t="str">
        <f>IF(StuData!$F331="","",IF(AND(StuData!$C331&gt;=11,'School Fees'!$L$3="Yes"),100,""))</f>
        <v/>
      </c>
      <c r="N331" s="89" t="str">
        <f>IF(StuData!$F331="","",IF(AND(StuData!$C331&gt;8,StuData!$H331="F"),5,IF(StuData!$C331&lt;9,"",10)))</f>
        <v/>
      </c>
      <c r="O331" s="89" t="str">
        <f>IF(StuData!$F331="","",IF(StuData!$C331&gt;8,5,""))</f>
        <v/>
      </c>
      <c r="P331" s="89" t="str">
        <f>IF(StuData!$C331=9,'School Fees'!$K$6,IF(StuData!$C331=10,'School Fees'!$K$7,IF(StuData!$C331=11,'School Fees'!$K$8,IF(StuData!$C331=12,'School Fees'!$K$9,""))))</f>
        <v/>
      </c>
      <c r="Q331" s="89"/>
      <c r="R331" s="89"/>
      <c r="S331" s="89" t="str">
        <f>IF(SUM(StuData!$K331:$R331)=0,"",SUM(StuData!$K331:$R331))</f>
        <v/>
      </c>
      <c r="T331" s="92"/>
      <c r="U331" s="89"/>
      <c r="V331" s="23"/>
      <c r="W331" s="23"/>
    </row>
    <row r="332" ht="15.75" customHeight="1">
      <c r="A332" s="23"/>
      <c r="B332" s="89" t="str">
        <f t="shared" si="1"/>
        <v/>
      </c>
      <c r="C332" s="89" t="str">
        <f>IF('Student Record'!A330="","",'Student Record'!A330)</f>
        <v/>
      </c>
      <c r="D332" s="89" t="str">
        <f>IF('Student Record'!B330="","",'Student Record'!B330)</f>
        <v/>
      </c>
      <c r="E332" s="89" t="str">
        <f>IF('Student Record'!C330="","",'Student Record'!C330)</f>
        <v/>
      </c>
      <c r="F332" s="90" t="str">
        <f>IF('Student Record'!E330="","",'Student Record'!E330)</f>
        <v/>
      </c>
      <c r="G332" s="90" t="str">
        <f>IF('Student Record'!G330="","",'Student Record'!G330)</f>
        <v/>
      </c>
      <c r="H332" s="89" t="str">
        <f>IF('Student Record'!I330="","",'Student Record'!I330)</f>
        <v/>
      </c>
      <c r="I332" s="91" t="str">
        <f>IF('Student Record'!J330="","",'Student Record'!J330)</f>
        <v/>
      </c>
      <c r="J332" s="89" t="str">
        <f>IF('Student Record'!O330="","",'Student Record'!O330)</f>
        <v/>
      </c>
      <c r="K332" s="89" t="str">
        <f>IF(StuData!$F332="","",IF(AND(StuData!$C332&gt;8,StuData!$C332&lt;11,StuData!$J332="GEN"),200,IF(AND(StuData!$C332&gt;=11,StuData!$J332="GEN"),300,IF(AND(StuData!$C332&gt;8,StuData!$C332&lt;11,StuData!$J332&lt;&gt;"GEN"),100,IF(AND(StuData!$C332&gt;=11,StuData!$J332&lt;&gt;"GEN"),150,"")))))</f>
        <v/>
      </c>
      <c r="L332" s="89" t="str">
        <f>IF(StuData!$F332="","",IF(AND(StuData!$C332&gt;8,StuData!$C332&lt;11),50,""))</f>
        <v/>
      </c>
      <c r="M332" s="89" t="str">
        <f>IF(StuData!$F332="","",IF(AND(StuData!$C332&gt;=11,'School Fees'!$L$3="Yes"),100,""))</f>
        <v/>
      </c>
      <c r="N332" s="89" t="str">
        <f>IF(StuData!$F332="","",IF(AND(StuData!$C332&gt;8,StuData!$H332="F"),5,IF(StuData!$C332&lt;9,"",10)))</f>
        <v/>
      </c>
      <c r="O332" s="89" t="str">
        <f>IF(StuData!$F332="","",IF(StuData!$C332&gt;8,5,""))</f>
        <v/>
      </c>
      <c r="P332" s="89" t="str">
        <f>IF(StuData!$C332=9,'School Fees'!$K$6,IF(StuData!$C332=10,'School Fees'!$K$7,IF(StuData!$C332=11,'School Fees'!$K$8,IF(StuData!$C332=12,'School Fees'!$K$9,""))))</f>
        <v/>
      </c>
      <c r="Q332" s="89"/>
      <c r="R332" s="89"/>
      <c r="S332" s="89" t="str">
        <f>IF(SUM(StuData!$K332:$R332)=0,"",SUM(StuData!$K332:$R332))</f>
        <v/>
      </c>
      <c r="T332" s="92"/>
      <c r="U332" s="89"/>
      <c r="V332" s="23"/>
      <c r="W332" s="23"/>
    </row>
    <row r="333" ht="15.75" customHeight="1">
      <c r="A333" s="23"/>
      <c r="B333" s="89" t="str">
        <f t="shared" si="1"/>
        <v/>
      </c>
      <c r="C333" s="89" t="str">
        <f>IF('Student Record'!A331="","",'Student Record'!A331)</f>
        <v/>
      </c>
      <c r="D333" s="89" t="str">
        <f>IF('Student Record'!B331="","",'Student Record'!B331)</f>
        <v/>
      </c>
      <c r="E333" s="89" t="str">
        <f>IF('Student Record'!C331="","",'Student Record'!C331)</f>
        <v/>
      </c>
      <c r="F333" s="90" t="str">
        <f>IF('Student Record'!E331="","",'Student Record'!E331)</f>
        <v/>
      </c>
      <c r="G333" s="90" t="str">
        <f>IF('Student Record'!G331="","",'Student Record'!G331)</f>
        <v/>
      </c>
      <c r="H333" s="89" t="str">
        <f>IF('Student Record'!I331="","",'Student Record'!I331)</f>
        <v/>
      </c>
      <c r="I333" s="91" t="str">
        <f>IF('Student Record'!J331="","",'Student Record'!J331)</f>
        <v/>
      </c>
      <c r="J333" s="89" t="str">
        <f>IF('Student Record'!O331="","",'Student Record'!O331)</f>
        <v/>
      </c>
      <c r="K333" s="89" t="str">
        <f>IF(StuData!$F333="","",IF(AND(StuData!$C333&gt;8,StuData!$C333&lt;11,StuData!$J333="GEN"),200,IF(AND(StuData!$C333&gt;=11,StuData!$J333="GEN"),300,IF(AND(StuData!$C333&gt;8,StuData!$C333&lt;11,StuData!$J333&lt;&gt;"GEN"),100,IF(AND(StuData!$C333&gt;=11,StuData!$J333&lt;&gt;"GEN"),150,"")))))</f>
        <v/>
      </c>
      <c r="L333" s="89" t="str">
        <f>IF(StuData!$F333="","",IF(AND(StuData!$C333&gt;8,StuData!$C333&lt;11),50,""))</f>
        <v/>
      </c>
      <c r="M333" s="89" t="str">
        <f>IF(StuData!$F333="","",IF(AND(StuData!$C333&gt;=11,'School Fees'!$L$3="Yes"),100,""))</f>
        <v/>
      </c>
      <c r="N333" s="89" t="str">
        <f>IF(StuData!$F333="","",IF(AND(StuData!$C333&gt;8,StuData!$H333="F"),5,IF(StuData!$C333&lt;9,"",10)))</f>
        <v/>
      </c>
      <c r="O333" s="89" t="str">
        <f>IF(StuData!$F333="","",IF(StuData!$C333&gt;8,5,""))</f>
        <v/>
      </c>
      <c r="P333" s="89" t="str">
        <f>IF(StuData!$C333=9,'School Fees'!$K$6,IF(StuData!$C333=10,'School Fees'!$K$7,IF(StuData!$C333=11,'School Fees'!$K$8,IF(StuData!$C333=12,'School Fees'!$K$9,""))))</f>
        <v/>
      </c>
      <c r="Q333" s="89"/>
      <c r="R333" s="89"/>
      <c r="S333" s="89" t="str">
        <f>IF(SUM(StuData!$K333:$R333)=0,"",SUM(StuData!$K333:$R333))</f>
        <v/>
      </c>
      <c r="T333" s="92"/>
      <c r="U333" s="89"/>
      <c r="V333" s="23"/>
      <c r="W333" s="23"/>
    </row>
    <row r="334" ht="15.75" customHeight="1">
      <c r="A334" s="23"/>
      <c r="B334" s="89" t="str">
        <f t="shared" si="1"/>
        <v/>
      </c>
      <c r="C334" s="89" t="str">
        <f>IF('Student Record'!A332="","",'Student Record'!A332)</f>
        <v/>
      </c>
      <c r="D334" s="89" t="str">
        <f>IF('Student Record'!B332="","",'Student Record'!B332)</f>
        <v/>
      </c>
      <c r="E334" s="89" t="str">
        <f>IF('Student Record'!C332="","",'Student Record'!C332)</f>
        <v/>
      </c>
      <c r="F334" s="90" t="str">
        <f>IF('Student Record'!E332="","",'Student Record'!E332)</f>
        <v/>
      </c>
      <c r="G334" s="90" t="str">
        <f>IF('Student Record'!G332="","",'Student Record'!G332)</f>
        <v/>
      </c>
      <c r="H334" s="89" t="str">
        <f>IF('Student Record'!I332="","",'Student Record'!I332)</f>
        <v/>
      </c>
      <c r="I334" s="91" t="str">
        <f>IF('Student Record'!J332="","",'Student Record'!J332)</f>
        <v/>
      </c>
      <c r="J334" s="89" t="str">
        <f>IF('Student Record'!O332="","",'Student Record'!O332)</f>
        <v/>
      </c>
      <c r="K334" s="89" t="str">
        <f>IF(StuData!$F334="","",IF(AND(StuData!$C334&gt;8,StuData!$C334&lt;11,StuData!$J334="GEN"),200,IF(AND(StuData!$C334&gt;=11,StuData!$J334="GEN"),300,IF(AND(StuData!$C334&gt;8,StuData!$C334&lt;11,StuData!$J334&lt;&gt;"GEN"),100,IF(AND(StuData!$C334&gt;=11,StuData!$J334&lt;&gt;"GEN"),150,"")))))</f>
        <v/>
      </c>
      <c r="L334" s="89" t="str">
        <f>IF(StuData!$F334="","",IF(AND(StuData!$C334&gt;8,StuData!$C334&lt;11),50,""))</f>
        <v/>
      </c>
      <c r="M334" s="89" t="str">
        <f>IF(StuData!$F334="","",IF(AND(StuData!$C334&gt;=11,'School Fees'!$L$3="Yes"),100,""))</f>
        <v/>
      </c>
      <c r="N334" s="89" t="str">
        <f>IF(StuData!$F334="","",IF(AND(StuData!$C334&gt;8,StuData!$H334="F"),5,IF(StuData!$C334&lt;9,"",10)))</f>
        <v/>
      </c>
      <c r="O334" s="89" t="str">
        <f>IF(StuData!$F334="","",IF(StuData!$C334&gt;8,5,""))</f>
        <v/>
      </c>
      <c r="P334" s="89" t="str">
        <f>IF(StuData!$C334=9,'School Fees'!$K$6,IF(StuData!$C334=10,'School Fees'!$K$7,IF(StuData!$C334=11,'School Fees'!$K$8,IF(StuData!$C334=12,'School Fees'!$K$9,""))))</f>
        <v/>
      </c>
      <c r="Q334" s="89"/>
      <c r="R334" s="89"/>
      <c r="S334" s="89" t="str">
        <f>IF(SUM(StuData!$K334:$R334)=0,"",SUM(StuData!$K334:$R334))</f>
        <v/>
      </c>
      <c r="T334" s="92"/>
      <c r="U334" s="89"/>
      <c r="V334" s="23"/>
      <c r="W334" s="23"/>
    </row>
    <row r="335" ht="15.75" customHeight="1">
      <c r="A335" s="23"/>
      <c r="B335" s="89" t="str">
        <f t="shared" si="1"/>
        <v/>
      </c>
      <c r="C335" s="89" t="str">
        <f>IF('Student Record'!A333="","",'Student Record'!A333)</f>
        <v/>
      </c>
      <c r="D335" s="89" t="str">
        <f>IF('Student Record'!B333="","",'Student Record'!B333)</f>
        <v/>
      </c>
      <c r="E335" s="89" t="str">
        <f>IF('Student Record'!C333="","",'Student Record'!C333)</f>
        <v/>
      </c>
      <c r="F335" s="90" t="str">
        <f>IF('Student Record'!E333="","",'Student Record'!E333)</f>
        <v/>
      </c>
      <c r="G335" s="90" t="str">
        <f>IF('Student Record'!G333="","",'Student Record'!G333)</f>
        <v/>
      </c>
      <c r="H335" s="89" t="str">
        <f>IF('Student Record'!I333="","",'Student Record'!I333)</f>
        <v/>
      </c>
      <c r="I335" s="91" t="str">
        <f>IF('Student Record'!J333="","",'Student Record'!J333)</f>
        <v/>
      </c>
      <c r="J335" s="89" t="str">
        <f>IF('Student Record'!O333="","",'Student Record'!O333)</f>
        <v/>
      </c>
      <c r="K335" s="89" t="str">
        <f>IF(StuData!$F335="","",IF(AND(StuData!$C335&gt;8,StuData!$C335&lt;11,StuData!$J335="GEN"),200,IF(AND(StuData!$C335&gt;=11,StuData!$J335="GEN"),300,IF(AND(StuData!$C335&gt;8,StuData!$C335&lt;11,StuData!$J335&lt;&gt;"GEN"),100,IF(AND(StuData!$C335&gt;=11,StuData!$J335&lt;&gt;"GEN"),150,"")))))</f>
        <v/>
      </c>
      <c r="L335" s="89" t="str">
        <f>IF(StuData!$F335="","",IF(AND(StuData!$C335&gt;8,StuData!$C335&lt;11),50,""))</f>
        <v/>
      </c>
      <c r="M335" s="89" t="str">
        <f>IF(StuData!$F335="","",IF(AND(StuData!$C335&gt;=11,'School Fees'!$L$3="Yes"),100,""))</f>
        <v/>
      </c>
      <c r="N335" s="89" t="str">
        <f>IF(StuData!$F335="","",IF(AND(StuData!$C335&gt;8,StuData!$H335="F"),5,IF(StuData!$C335&lt;9,"",10)))</f>
        <v/>
      </c>
      <c r="O335" s="89" t="str">
        <f>IF(StuData!$F335="","",IF(StuData!$C335&gt;8,5,""))</f>
        <v/>
      </c>
      <c r="P335" s="89" t="str">
        <f>IF(StuData!$C335=9,'School Fees'!$K$6,IF(StuData!$C335=10,'School Fees'!$K$7,IF(StuData!$C335=11,'School Fees'!$K$8,IF(StuData!$C335=12,'School Fees'!$K$9,""))))</f>
        <v/>
      </c>
      <c r="Q335" s="89"/>
      <c r="R335" s="89"/>
      <c r="S335" s="89" t="str">
        <f>IF(SUM(StuData!$K335:$R335)=0,"",SUM(StuData!$K335:$R335))</f>
        <v/>
      </c>
      <c r="T335" s="92"/>
      <c r="U335" s="89"/>
      <c r="V335" s="23"/>
      <c r="W335" s="23"/>
    </row>
    <row r="336" ht="15.75" customHeight="1">
      <c r="A336" s="23"/>
      <c r="B336" s="89" t="str">
        <f t="shared" si="1"/>
        <v/>
      </c>
      <c r="C336" s="89" t="str">
        <f>IF('Student Record'!A334="","",'Student Record'!A334)</f>
        <v/>
      </c>
      <c r="D336" s="89" t="str">
        <f>IF('Student Record'!B334="","",'Student Record'!B334)</f>
        <v/>
      </c>
      <c r="E336" s="89" t="str">
        <f>IF('Student Record'!C334="","",'Student Record'!C334)</f>
        <v/>
      </c>
      <c r="F336" s="90" t="str">
        <f>IF('Student Record'!E334="","",'Student Record'!E334)</f>
        <v/>
      </c>
      <c r="G336" s="90" t="str">
        <f>IF('Student Record'!G334="","",'Student Record'!G334)</f>
        <v/>
      </c>
      <c r="H336" s="89" t="str">
        <f>IF('Student Record'!I334="","",'Student Record'!I334)</f>
        <v/>
      </c>
      <c r="I336" s="91" t="str">
        <f>IF('Student Record'!J334="","",'Student Record'!J334)</f>
        <v/>
      </c>
      <c r="J336" s="89" t="str">
        <f>IF('Student Record'!O334="","",'Student Record'!O334)</f>
        <v/>
      </c>
      <c r="K336" s="89" t="str">
        <f>IF(StuData!$F336="","",IF(AND(StuData!$C336&gt;8,StuData!$C336&lt;11,StuData!$J336="GEN"),200,IF(AND(StuData!$C336&gt;=11,StuData!$J336="GEN"),300,IF(AND(StuData!$C336&gt;8,StuData!$C336&lt;11,StuData!$J336&lt;&gt;"GEN"),100,IF(AND(StuData!$C336&gt;=11,StuData!$J336&lt;&gt;"GEN"),150,"")))))</f>
        <v/>
      </c>
      <c r="L336" s="89" t="str">
        <f>IF(StuData!$F336="","",IF(AND(StuData!$C336&gt;8,StuData!$C336&lt;11),50,""))</f>
        <v/>
      </c>
      <c r="M336" s="89" t="str">
        <f>IF(StuData!$F336="","",IF(AND(StuData!$C336&gt;=11,'School Fees'!$L$3="Yes"),100,""))</f>
        <v/>
      </c>
      <c r="N336" s="89" t="str">
        <f>IF(StuData!$F336="","",IF(AND(StuData!$C336&gt;8,StuData!$H336="F"),5,IF(StuData!$C336&lt;9,"",10)))</f>
        <v/>
      </c>
      <c r="O336" s="89" t="str">
        <f>IF(StuData!$F336="","",IF(StuData!$C336&gt;8,5,""))</f>
        <v/>
      </c>
      <c r="P336" s="89" t="str">
        <f>IF(StuData!$C336=9,'School Fees'!$K$6,IF(StuData!$C336=10,'School Fees'!$K$7,IF(StuData!$C336=11,'School Fees'!$K$8,IF(StuData!$C336=12,'School Fees'!$K$9,""))))</f>
        <v/>
      </c>
      <c r="Q336" s="89"/>
      <c r="R336" s="89"/>
      <c r="S336" s="89" t="str">
        <f>IF(SUM(StuData!$K336:$R336)=0,"",SUM(StuData!$K336:$R336))</f>
        <v/>
      </c>
      <c r="T336" s="92"/>
      <c r="U336" s="89"/>
      <c r="V336" s="23"/>
      <c r="W336" s="23"/>
    </row>
    <row r="337" ht="15.75" customHeight="1">
      <c r="A337" s="23"/>
      <c r="B337" s="89" t="str">
        <f t="shared" si="1"/>
        <v/>
      </c>
      <c r="C337" s="89" t="str">
        <f>IF('Student Record'!A335="","",'Student Record'!A335)</f>
        <v/>
      </c>
      <c r="D337" s="89" t="str">
        <f>IF('Student Record'!B335="","",'Student Record'!B335)</f>
        <v/>
      </c>
      <c r="E337" s="89" t="str">
        <f>IF('Student Record'!C335="","",'Student Record'!C335)</f>
        <v/>
      </c>
      <c r="F337" s="90" t="str">
        <f>IF('Student Record'!E335="","",'Student Record'!E335)</f>
        <v/>
      </c>
      <c r="G337" s="90" t="str">
        <f>IF('Student Record'!G335="","",'Student Record'!G335)</f>
        <v/>
      </c>
      <c r="H337" s="89" t="str">
        <f>IF('Student Record'!I335="","",'Student Record'!I335)</f>
        <v/>
      </c>
      <c r="I337" s="91" t="str">
        <f>IF('Student Record'!J335="","",'Student Record'!J335)</f>
        <v/>
      </c>
      <c r="J337" s="89" t="str">
        <f>IF('Student Record'!O335="","",'Student Record'!O335)</f>
        <v/>
      </c>
      <c r="K337" s="89" t="str">
        <f>IF(StuData!$F337="","",IF(AND(StuData!$C337&gt;8,StuData!$C337&lt;11,StuData!$J337="GEN"),200,IF(AND(StuData!$C337&gt;=11,StuData!$J337="GEN"),300,IF(AND(StuData!$C337&gt;8,StuData!$C337&lt;11,StuData!$J337&lt;&gt;"GEN"),100,IF(AND(StuData!$C337&gt;=11,StuData!$J337&lt;&gt;"GEN"),150,"")))))</f>
        <v/>
      </c>
      <c r="L337" s="89" t="str">
        <f>IF(StuData!$F337="","",IF(AND(StuData!$C337&gt;8,StuData!$C337&lt;11),50,""))</f>
        <v/>
      </c>
      <c r="M337" s="89" t="str">
        <f>IF(StuData!$F337="","",IF(AND(StuData!$C337&gt;=11,'School Fees'!$L$3="Yes"),100,""))</f>
        <v/>
      </c>
      <c r="N337" s="89" t="str">
        <f>IF(StuData!$F337="","",IF(AND(StuData!$C337&gt;8,StuData!$H337="F"),5,IF(StuData!$C337&lt;9,"",10)))</f>
        <v/>
      </c>
      <c r="O337" s="89" t="str">
        <f>IF(StuData!$F337="","",IF(StuData!$C337&gt;8,5,""))</f>
        <v/>
      </c>
      <c r="P337" s="89" t="str">
        <f>IF(StuData!$C337=9,'School Fees'!$K$6,IF(StuData!$C337=10,'School Fees'!$K$7,IF(StuData!$C337=11,'School Fees'!$K$8,IF(StuData!$C337=12,'School Fees'!$K$9,""))))</f>
        <v/>
      </c>
      <c r="Q337" s="89"/>
      <c r="R337" s="89"/>
      <c r="S337" s="89" t="str">
        <f>IF(SUM(StuData!$K337:$R337)=0,"",SUM(StuData!$K337:$R337))</f>
        <v/>
      </c>
      <c r="T337" s="92"/>
      <c r="U337" s="89"/>
      <c r="V337" s="23"/>
      <c r="W337" s="23"/>
    </row>
    <row r="338" ht="15.75" customHeight="1">
      <c r="A338" s="23"/>
      <c r="B338" s="89" t="str">
        <f t="shared" si="1"/>
        <v/>
      </c>
      <c r="C338" s="89" t="str">
        <f>IF('Student Record'!A336="","",'Student Record'!A336)</f>
        <v/>
      </c>
      <c r="D338" s="89" t="str">
        <f>IF('Student Record'!B336="","",'Student Record'!B336)</f>
        <v/>
      </c>
      <c r="E338" s="89" t="str">
        <f>IF('Student Record'!C336="","",'Student Record'!C336)</f>
        <v/>
      </c>
      <c r="F338" s="90" t="str">
        <f>IF('Student Record'!E336="","",'Student Record'!E336)</f>
        <v/>
      </c>
      <c r="G338" s="90" t="str">
        <f>IF('Student Record'!G336="","",'Student Record'!G336)</f>
        <v/>
      </c>
      <c r="H338" s="89" t="str">
        <f>IF('Student Record'!I336="","",'Student Record'!I336)</f>
        <v/>
      </c>
      <c r="I338" s="91" t="str">
        <f>IF('Student Record'!J336="","",'Student Record'!J336)</f>
        <v/>
      </c>
      <c r="J338" s="89" t="str">
        <f>IF('Student Record'!O336="","",'Student Record'!O336)</f>
        <v/>
      </c>
      <c r="K338" s="89" t="str">
        <f>IF(StuData!$F338="","",IF(AND(StuData!$C338&gt;8,StuData!$C338&lt;11,StuData!$J338="GEN"),200,IF(AND(StuData!$C338&gt;=11,StuData!$J338="GEN"),300,IF(AND(StuData!$C338&gt;8,StuData!$C338&lt;11,StuData!$J338&lt;&gt;"GEN"),100,IF(AND(StuData!$C338&gt;=11,StuData!$J338&lt;&gt;"GEN"),150,"")))))</f>
        <v/>
      </c>
      <c r="L338" s="89" t="str">
        <f>IF(StuData!$F338="","",IF(AND(StuData!$C338&gt;8,StuData!$C338&lt;11),50,""))</f>
        <v/>
      </c>
      <c r="M338" s="89" t="str">
        <f>IF(StuData!$F338="","",IF(AND(StuData!$C338&gt;=11,'School Fees'!$L$3="Yes"),100,""))</f>
        <v/>
      </c>
      <c r="N338" s="89" t="str">
        <f>IF(StuData!$F338="","",IF(AND(StuData!$C338&gt;8,StuData!$H338="F"),5,IF(StuData!$C338&lt;9,"",10)))</f>
        <v/>
      </c>
      <c r="O338" s="89" t="str">
        <f>IF(StuData!$F338="","",IF(StuData!$C338&gt;8,5,""))</f>
        <v/>
      </c>
      <c r="P338" s="89" t="str">
        <f>IF(StuData!$C338=9,'School Fees'!$K$6,IF(StuData!$C338=10,'School Fees'!$K$7,IF(StuData!$C338=11,'School Fees'!$K$8,IF(StuData!$C338=12,'School Fees'!$K$9,""))))</f>
        <v/>
      </c>
      <c r="Q338" s="89"/>
      <c r="R338" s="89"/>
      <c r="S338" s="89" t="str">
        <f>IF(SUM(StuData!$K338:$R338)=0,"",SUM(StuData!$K338:$R338))</f>
        <v/>
      </c>
      <c r="T338" s="92"/>
      <c r="U338" s="89"/>
      <c r="V338" s="23"/>
      <c r="W338" s="23"/>
    </row>
    <row r="339" ht="15.75" customHeight="1">
      <c r="A339" s="23"/>
      <c r="B339" s="89" t="str">
        <f t="shared" si="1"/>
        <v/>
      </c>
      <c r="C339" s="89" t="str">
        <f>IF('Student Record'!A337="","",'Student Record'!A337)</f>
        <v/>
      </c>
      <c r="D339" s="89" t="str">
        <f>IF('Student Record'!B337="","",'Student Record'!B337)</f>
        <v/>
      </c>
      <c r="E339" s="89" t="str">
        <f>IF('Student Record'!C337="","",'Student Record'!C337)</f>
        <v/>
      </c>
      <c r="F339" s="90" t="str">
        <f>IF('Student Record'!E337="","",'Student Record'!E337)</f>
        <v/>
      </c>
      <c r="G339" s="90" t="str">
        <f>IF('Student Record'!G337="","",'Student Record'!G337)</f>
        <v/>
      </c>
      <c r="H339" s="89" t="str">
        <f>IF('Student Record'!I337="","",'Student Record'!I337)</f>
        <v/>
      </c>
      <c r="I339" s="91" t="str">
        <f>IF('Student Record'!J337="","",'Student Record'!J337)</f>
        <v/>
      </c>
      <c r="J339" s="89" t="str">
        <f>IF('Student Record'!O337="","",'Student Record'!O337)</f>
        <v/>
      </c>
      <c r="K339" s="89" t="str">
        <f>IF(StuData!$F339="","",IF(AND(StuData!$C339&gt;8,StuData!$C339&lt;11,StuData!$J339="GEN"),200,IF(AND(StuData!$C339&gt;=11,StuData!$J339="GEN"),300,IF(AND(StuData!$C339&gt;8,StuData!$C339&lt;11,StuData!$J339&lt;&gt;"GEN"),100,IF(AND(StuData!$C339&gt;=11,StuData!$J339&lt;&gt;"GEN"),150,"")))))</f>
        <v/>
      </c>
      <c r="L339" s="89" t="str">
        <f>IF(StuData!$F339="","",IF(AND(StuData!$C339&gt;8,StuData!$C339&lt;11),50,""))</f>
        <v/>
      </c>
      <c r="M339" s="89" t="str">
        <f>IF(StuData!$F339="","",IF(AND(StuData!$C339&gt;=11,'School Fees'!$L$3="Yes"),100,""))</f>
        <v/>
      </c>
      <c r="N339" s="89" t="str">
        <f>IF(StuData!$F339="","",IF(AND(StuData!$C339&gt;8,StuData!$H339="F"),5,IF(StuData!$C339&lt;9,"",10)))</f>
        <v/>
      </c>
      <c r="O339" s="89" t="str">
        <f>IF(StuData!$F339="","",IF(StuData!$C339&gt;8,5,""))</f>
        <v/>
      </c>
      <c r="P339" s="89" t="str">
        <f>IF(StuData!$C339=9,'School Fees'!$K$6,IF(StuData!$C339=10,'School Fees'!$K$7,IF(StuData!$C339=11,'School Fees'!$K$8,IF(StuData!$C339=12,'School Fees'!$K$9,""))))</f>
        <v/>
      </c>
      <c r="Q339" s="89"/>
      <c r="R339" s="89"/>
      <c r="S339" s="89" t="str">
        <f>IF(SUM(StuData!$K339:$R339)=0,"",SUM(StuData!$K339:$R339))</f>
        <v/>
      </c>
      <c r="T339" s="92"/>
      <c r="U339" s="89"/>
      <c r="V339" s="23"/>
      <c r="W339" s="23"/>
    </row>
    <row r="340" ht="15.75" customHeight="1">
      <c r="A340" s="23"/>
      <c r="B340" s="89" t="str">
        <f t="shared" si="1"/>
        <v/>
      </c>
      <c r="C340" s="89" t="str">
        <f>IF('Student Record'!A338="","",'Student Record'!A338)</f>
        <v/>
      </c>
      <c r="D340" s="89" t="str">
        <f>IF('Student Record'!B338="","",'Student Record'!B338)</f>
        <v/>
      </c>
      <c r="E340" s="89" t="str">
        <f>IF('Student Record'!C338="","",'Student Record'!C338)</f>
        <v/>
      </c>
      <c r="F340" s="90" t="str">
        <f>IF('Student Record'!E338="","",'Student Record'!E338)</f>
        <v/>
      </c>
      <c r="G340" s="90" t="str">
        <f>IF('Student Record'!G338="","",'Student Record'!G338)</f>
        <v/>
      </c>
      <c r="H340" s="89" t="str">
        <f>IF('Student Record'!I338="","",'Student Record'!I338)</f>
        <v/>
      </c>
      <c r="I340" s="91" t="str">
        <f>IF('Student Record'!J338="","",'Student Record'!J338)</f>
        <v/>
      </c>
      <c r="J340" s="89" t="str">
        <f>IF('Student Record'!O338="","",'Student Record'!O338)</f>
        <v/>
      </c>
      <c r="K340" s="89" t="str">
        <f>IF(StuData!$F340="","",IF(AND(StuData!$C340&gt;8,StuData!$C340&lt;11,StuData!$J340="GEN"),200,IF(AND(StuData!$C340&gt;=11,StuData!$J340="GEN"),300,IF(AND(StuData!$C340&gt;8,StuData!$C340&lt;11,StuData!$J340&lt;&gt;"GEN"),100,IF(AND(StuData!$C340&gt;=11,StuData!$J340&lt;&gt;"GEN"),150,"")))))</f>
        <v/>
      </c>
      <c r="L340" s="89" t="str">
        <f>IF(StuData!$F340="","",IF(AND(StuData!$C340&gt;8,StuData!$C340&lt;11),50,""))</f>
        <v/>
      </c>
      <c r="M340" s="89" t="str">
        <f>IF(StuData!$F340="","",IF(AND(StuData!$C340&gt;=11,'School Fees'!$L$3="Yes"),100,""))</f>
        <v/>
      </c>
      <c r="N340" s="89" t="str">
        <f>IF(StuData!$F340="","",IF(AND(StuData!$C340&gt;8,StuData!$H340="F"),5,IF(StuData!$C340&lt;9,"",10)))</f>
        <v/>
      </c>
      <c r="O340" s="89" t="str">
        <f>IF(StuData!$F340="","",IF(StuData!$C340&gt;8,5,""))</f>
        <v/>
      </c>
      <c r="P340" s="89" t="str">
        <f>IF(StuData!$C340=9,'School Fees'!$K$6,IF(StuData!$C340=10,'School Fees'!$K$7,IF(StuData!$C340=11,'School Fees'!$K$8,IF(StuData!$C340=12,'School Fees'!$K$9,""))))</f>
        <v/>
      </c>
      <c r="Q340" s="89"/>
      <c r="R340" s="89"/>
      <c r="S340" s="89" t="str">
        <f>IF(SUM(StuData!$K340:$R340)=0,"",SUM(StuData!$K340:$R340))</f>
        <v/>
      </c>
      <c r="T340" s="92"/>
      <c r="U340" s="89"/>
      <c r="V340" s="23"/>
      <c r="W340" s="23"/>
    </row>
    <row r="341" ht="15.75" customHeight="1">
      <c r="A341" s="23"/>
      <c r="B341" s="89" t="str">
        <f t="shared" si="1"/>
        <v/>
      </c>
      <c r="C341" s="89" t="str">
        <f>IF('Student Record'!A339="","",'Student Record'!A339)</f>
        <v/>
      </c>
      <c r="D341" s="89" t="str">
        <f>IF('Student Record'!B339="","",'Student Record'!B339)</f>
        <v/>
      </c>
      <c r="E341" s="89" t="str">
        <f>IF('Student Record'!C339="","",'Student Record'!C339)</f>
        <v/>
      </c>
      <c r="F341" s="90" t="str">
        <f>IF('Student Record'!E339="","",'Student Record'!E339)</f>
        <v/>
      </c>
      <c r="G341" s="90" t="str">
        <f>IF('Student Record'!G339="","",'Student Record'!G339)</f>
        <v/>
      </c>
      <c r="H341" s="89" t="str">
        <f>IF('Student Record'!I339="","",'Student Record'!I339)</f>
        <v/>
      </c>
      <c r="I341" s="91" t="str">
        <f>IF('Student Record'!J339="","",'Student Record'!J339)</f>
        <v/>
      </c>
      <c r="J341" s="89" t="str">
        <f>IF('Student Record'!O339="","",'Student Record'!O339)</f>
        <v/>
      </c>
      <c r="K341" s="89" t="str">
        <f>IF(StuData!$F341="","",IF(AND(StuData!$C341&gt;8,StuData!$C341&lt;11,StuData!$J341="GEN"),200,IF(AND(StuData!$C341&gt;=11,StuData!$J341="GEN"),300,IF(AND(StuData!$C341&gt;8,StuData!$C341&lt;11,StuData!$J341&lt;&gt;"GEN"),100,IF(AND(StuData!$C341&gt;=11,StuData!$J341&lt;&gt;"GEN"),150,"")))))</f>
        <v/>
      </c>
      <c r="L341" s="89" t="str">
        <f>IF(StuData!$F341="","",IF(AND(StuData!$C341&gt;8,StuData!$C341&lt;11),50,""))</f>
        <v/>
      </c>
      <c r="M341" s="89" t="str">
        <f>IF(StuData!$F341="","",IF(AND(StuData!$C341&gt;=11,'School Fees'!$L$3="Yes"),100,""))</f>
        <v/>
      </c>
      <c r="N341" s="89" t="str">
        <f>IF(StuData!$F341="","",IF(AND(StuData!$C341&gt;8,StuData!$H341="F"),5,IF(StuData!$C341&lt;9,"",10)))</f>
        <v/>
      </c>
      <c r="O341" s="89" t="str">
        <f>IF(StuData!$F341="","",IF(StuData!$C341&gt;8,5,""))</f>
        <v/>
      </c>
      <c r="P341" s="89" t="str">
        <f>IF(StuData!$C341=9,'School Fees'!$K$6,IF(StuData!$C341=10,'School Fees'!$K$7,IF(StuData!$C341=11,'School Fees'!$K$8,IF(StuData!$C341=12,'School Fees'!$K$9,""))))</f>
        <v/>
      </c>
      <c r="Q341" s="89"/>
      <c r="R341" s="89"/>
      <c r="S341" s="89" t="str">
        <f>IF(SUM(StuData!$K341:$R341)=0,"",SUM(StuData!$K341:$R341))</f>
        <v/>
      </c>
      <c r="T341" s="92"/>
      <c r="U341" s="89"/>
      <c r="V341" s="23"/>
      <c r="W341" s="23"/>
    </row>
    <row r="342" ht="15.75" customHeight="1">
      <c r="A342" s="23"/>
      <c r="B342" s="89" t="str">
        <f t="shared" si="1"/>
        <v/>
      </c>
      <c r="C342" s="89" t="str">
        <f>IF('Student Record'!A340="","",'Student Record'!A340)</f>
        <v/>
      </c>
      <c r="D342" s="89" t="str">
        <f>IF('Student Record'!B340="","",'Student Record'!B340)</f>
        <v/>
      </c>
      <c r="E342" s="89" t="str">
        <f>IF('Student Record'!C340="","",'Student Record'!C340)</f>
        <v/>
      </c>
      <c r="F342" s="90" t="str">
        <f>IF('Student Record'!E340="","",'Student Record'!E340)</f>
        <v/>
      </c>
      <c r="G342" s="90" t="str">
        <f>IF('Student Record'!G340="","",'Student Record'!G340)</f>
        <v/>
      </c>
      <c r="H342" s="89" t="str">
        <f>IF('Student Record'!I340="","",'Student Record'!I340)</f>
        <v/>
      </c>
      <c r="I342" s="91" t="str">
        <f>IF('Student Record'!J340="","",'Student Record'!J340)</f>
        <v/>
      </c>
      <c r="J342" s="89" t="str">
        <f>IF('Student Record'!O340="","",'Student Record'!O340)</f>
        <v/>
      </c>
      <c r="K342" s="89" t="str">
        <f>IF(StuData!$F342="","",IF(AND(StuData!$C342&gt;8,StuData!$C342&lt;11,StuData!$J342="GEN"),200,IF(AND(StuData!$C342&gt;=11,StuData!$J342="GEN"),300,IF(AND(StuData!$C342&gt;8,StuData!$C342&lt;11,StuData!$J342&lt;&gt;"GEN"),100,IF(AND(StuData!$C342&gt;=11,StuData!$J342&lt;&gt;"GEN"),150,"")))))</f>
        <v/>
      </c>
      <c r="L342" s="89" t="str">
        <f>IF(StuData!$F342="","",IF(AND(StuData!$C342&gt;8,StuData!$C342&lt;11),50,""))</f>
        <v/>
      </c>
      <c r="M342" s="89" t="str">
        <f>IF(StuData!$F342="","",IF(AND(StuData!$C342&gt;=11,'School Fees'!$L$3="Yes"),100,""))</f>
        <v/>
      </c>
      <c r="N342" s="89" t="str">
        <f>IF(StuData!$F342="","",IF(AND(StuData!$C342&gt;8,StuData!$H342="F"),5,IF(StuData!$C342&lt;9,"",10)))</f>
        <v/>
      </c>
      <c r="O342" s="89" t="str">
        <f>IF(StuData!$F342="","",IF(StuData!$C342&gt;8,5,""))</f>
        <v/>
      </c>
      <c r="P342" s="89" t="str">
        <f>IF(StuData!$C342=9,'School Fees'!$K$6,IF(StuData!$C342=10,'School Fees'!$K$7,IF(StuData!$C342=11,'School Fees'!$K$8,IF(StuData!$C342=12,'School Fees'!$K$9,""))))</f>
        <v/>
      </c>
      <c r="Q342" s="89"/>
      <c r="R342" s="89"/>
      <c r="S342" s="89" t="str">
        <f>IF(SUM(StuData!$K342:$R342)=0,"",SUM(StuData!$K342:$R342))</f>
        <v/>
      </c>
      <c r="T342" s="92"/>
      <c r="U342" s="89"/>
      <c r="V342" s="23"/>
      <c r="W342" s="23"/>
    </row>
    <row r="343" ht="15.75" customHeight="1">
      <c r="A343" s="23"/>
      <c r="B343" s="89" t="str">
        <f t="shared" si="1"/>
        <v/>
      </c>
      <c r="C343" s="89" t="str">
        <f>IF('Student Record'!A341="","",'Student Record'!A341)</f>
        <v/>
      </c>
      <c r="D343" s="89" t="str">
        <f>IF('Student Record'!B341="","",'Student Record'!B341)</f>
        <v/>
      </c>
      <c r="E343" s="89" t="str">
        <f>IF('Student Record'!C341="","",'Student Record'!C341)</f>
        <v/>
      </c>
      <c r="F343" s="90" t="str">
        <f>IF('Student Record'!E341="","",'Student Record'!E341)</f>
        <v/>
      </c>
      <c r="G343" s="90" t="str">
        <f>IF('Student Record'!G341="","",'Student Record'!G341)</f>
        <v/>
      </c>
      <c r="H343" s="89" t="str">
        <f>IF('Student Record'!I341="","",'Student Record'!I341)</f>
        <v/>
      </c>
      <c r="I343" s="91" t="str">
        <f>IF('Student Record'!J341="","",'Student Record'!J341)</f>
        <v/>
      </c>
      <c r="J343" s="89" t="str">
        <f>IF('Student Record'!O341="","",'Student Record'!O341)</f>
        <v/>
      </c>
      <c r="K343" s="89" t="str">
        <f>IF(StuData!$F343="","",IF(AND(StuData!$C343&gt;8,StuData!$C343&lt;11,StuData!$J343="GEN"),200,IF(AND(StuData!$C343&gt;=11,StuData!$J343="GEN"),300,IF(AND(StuData!$C343&gt;8,StuData!$C343&lt;11,StuData!$J343&lt;&gt;"GEN"),100,IF(AND(StuData!$C343&gt;=11,StuData!$J343&lt;&gt;"GEN"),150,"")))))</f>
        <v/>
      </c>
      <c r="L343" s="89" t="str">
        <f>IF(StuData!$F343="","",IF(AND(StuData!$C343&gt;8,StuData!$C343&lt;11),50,""))</f>
        <v/>
      </c>
      <c r="M343" s="89" t="str">
        <f>IF(StuData!$F343="","",IF(AND(StuData!$C343&gt;=11,'School Fees'!$L$3="Yes"),100,""))</f>
        <v/>
      </c>
      <c r="N343" s="89" t="str">
        <f>IF(StuData!$F343="","",IF(AND(StuData!$C343&gt;8,StuData!$H343="F"),5,IF(StuData!$C343&lt;9,"",10)))</f>
        <v/>
      </c>
      <c r="O343" s="89" t="str">
        <f>IF(StuData!$F343="","",IF(StuData!$C343&gt;8,5,""))</f>
        <v/>
      </c>
      <c r="P343" s="89" t="str">
        <f>IF(StuData!$C343=9,'School Fees'!$K$6,IF(StuData!$C343=10,'School Fees'!$K$7,IF(StuData!$C343=11,'School Fees'!$K$8,IF(StuData!$C343=12,'School Fees'!$K$9,""))))</f>
        <v/>
      </c>
      <c r="Q343" s="89"/>
      <c r="R343" s="89"/>
      <c r="S343" s="89" t="str">
        <f>IF(SUM(StuData!$K343:$R343)=0,"",SUM(StuData!$K343:$R343))</f>
        <v/>
      </c>
      <c r="T343" s="92"/>
      <c r="U343" s="89"/>
      <c r="V343" s="23"/>
      <c r="W343" s="23"/>
    </row>
    <row r="344" ht="15.75" customHeight="1">
      <c r="A344" s="23"/>
      <c r="B344" s="89" t="str">
        <f t="shared" si="1"/>
        <v/>
      </c>
      <c r="C344" s="89" t="str">
        <f>IF('Student Record'!A342="","",'Student Record'!A342)</f>
        <v/>
      </c>
      <c r="D344" s="89" t="str">
        <f>IF('Student Record'!B342="","",'Student Record'!B342)</f>
        <v/>
      </c>
      <c r="E344" s="89" t="str">
        <f>IF('Student Record'!C342="","",'Student Record'!C342)</f>
        <v/>
      </c>
      <c r="F344" s="90" t="str">
        <f>IF('Student Record'!E342="","",'Student Record'!E342)</f>
        <v/>
      </c>
      <c r="G344" s="90" t="str">
        <f>IF('Student Record'!G342="","",'Student Record'!G342)</f>
        <v/>
      </c>
      <c r="H344" s="89" t="str">
        <f>IF('Student Record'!I342="","",'Student Record'!I342)</f>
        <v/>
      </c>
      <c r="I344" s="91" t="str">
        <f>IF('Student Record'!J342="","",'Student Record'!J342)</f>
        <v/>
      </c>
      <c r="J344" s="89" t="str">
        <f>IF('Student Record'!O342="","",'Student Record'!O342)</f>
        <v/>
      </c>
      <c r="K344" s="89" t="str">
        <f>IF(StuData!$F344="","",IF(AND(StuData!$C344&gt;8,StuData!$C344&lt;11,StuData!$J344="GEN"),200,IF(AND(StuData!$C344&gt;=11,StuData!$J344="GEN"),300,IF(AND(StuData!$C344&gt;8,StuData!$C344&lt;11,StuData!$J344&lt;&gt;"GEN"),100,IF(AND(StuData!$C344&gt;=11,StuData!$J344&lt;&gt;"GEN"),150,"")))))</f>
        <v/>
      </c>
      <c r="L344" s="89" t="str">
        <f>IF(StuData!$F344="","",IF(AND(StuData!$C344&gt;8,StuData!$C344&lt;11),50,""))</f>
        <v/>
      </c>
      <c r="M344" s="89" t="str">
        <f>IF(StuData!$F344="","",IF(AND(StuData!$C344&gt;=11,'School Fees'!$L$3="Yes"),100,""))</f>
        <v/>
      </c>
      <c r="N344" s="89" t="str">
        <f>IF(StuData!$F344="","",IF(AND(StuData!$C344&gt;8,StuData!$H344="F"),5,IF(StuData!$C344&lt;9,"",10)))</f>
        <v/>
      </c>
      <c r="O344" s="89" t="str">
        <f>IF(StuData!$F344="","",IF(StuData!$C344&gt;8,5,""))</f>
        <v/>
      </c>
      <c r="P344" s="89" t="str">
        <f>IF(StuData!$C344=9,'School Fees'!$K$6,IF(StuData!$C344=10,'School Fees'!$K$7,IF(StuData!$C344=11,'School Fees'!$K$8,IF(StuData!$C344=12,'School Fees'!$K$9,""))))</f>
        <v/>
      </c>
      <c r="Q344" s="89"/>
      <c r="R344" s="89"/>
      <c r="S344" s="89" t="str">
        <f>IF(SUM(StuData!$K344:$R344)=0,"",SUM(StuData!$K344:$R344))</f>
        <v/>
      </c>
      <c r="T344" s="92"/>
      <c r="U344" s="89"/>
      <c r="V344" s="23"/>
      <c r="W344" s="23"/>
    </row>
    <row r="345" ht="15.75" customHeight="1">
      <c r="A345" s="23"/>
      <c r="B345" s="89" t="str">
        <f t="shared" si="1"/>
        <v/>
      </c>
      <c r="C345" s="89" t="str">
        <f>IF('Student Record'!A343="","",'Student Record'!A343)</f>
        <v/>
      </c>
      <c r="D345" s="89" t="str">
        <f>IF('Student Record'!B343="","",'Student Record'!B343)</f>
        <v/>
      </c>
      <c r="E345" s="89" t="str">
        <f>IF('Student Record'!C343="","",'Student Record'!C343)</f>
        <v/>
      </c>
      <c r="F345" s="90" t="str">
        <f>IF('Student Record'!E343="","",'Student Record'!E343)</f>
        <v/>
      </c>
      <c r="G345" s="90" t="str">
        <f>IF('Student Record'!G343="","",'Student Record'!G343)</f>
        <v/>
      </c>
      <c r="H345" s="89" t="str">
        <f>IF('Student Record'!I343="","",'Student Record'!I343)</f>
        <v/>
      </c>
      <c r="I345" s="91" t="str">
        <f>IF('Student Record'!J343="","",'Student Record'!J343)</f>
        <v/>
      </c>
      <c r="J345" s="89" t="str">
        <f>IF('Student Record'!O343="","",'Student Record'!O343)</f>
        <v/>
      </c>
      <c r="K345" s="89" t="str">
        <f>IF(StuData!$F345="","",IF(AND(StuData!$C345&gt;8,StuData!$C345&lt;11,StuData!$J345="GEN"),200,IF(AND(StuData!$C345&gt;=11,StuData!$J345="GEN"),300,IF(AND(StuData!$C345&gt;8,StuData!$C345&lt;11,StuData!$J345&lt;&gt;"GEN"),100,IF(AND(StuData!$C345&gt;=11,StuData!$J345&lt;&gt;"GEN"),150,"")))))</f>
        <v/>
      </c>
      <c r="L345" s="89" t="str">
        <f>IF(StuData!$F345="","",IF(AND(StuData!$C345&gt;8,StuData!$C345&lt;11),50,""))</f>
        <v/>
      </c>
      <c r="M345" s="89" t="str">
        <f>IF(StuData!$F345="","",IF(AND(StuData!$C345&gt;=11,'School Fees'!$L$3="Yes"),100,""))</f>
        <v/>
      </c>
      <c r="N345" s="89" t="str">
        <f>IF(StuData!$F345="","",IF(AND(StuData!$C345&gt;8,StuData!$H345="F"),5,IF(StuData!$C345&lt;9,"",10)))</f>
        <v/>
      </c>
      <c r="O345" s="89" t="str">
        <f>IF(StuData!$F345="","",IF(StuData!$C345&gt;8,5,""))</f>
        <v/>
      </c>
      <c r="P345" s="89" t="str">
        <f>IF(StuData!$C345=9,'School Fees'!$K$6,IF(StuData!$C345=10,'School Fees'!$K$7,IF(StuData!$C345=11,'School Fees'!$K$8,IF(StuData!$C345=12,'School Fees'!$K$9,""))))</f>
        <v/>
      </c>
      <c r="Q345" s="89"/>
      <c r="R345" s="89"/>
      <c r="S345" s="89" t="str">
        <f>IF(SUM(StuData!$K345:$R345)=0,"",SUM(StuData!$K345:$R345))</f>
        <v/>
      </c>
      <c r="T345" s="92"/>
      <c r="U345" s="89"/>
      <c r="V345" s="23"/>
      <c r="W345" s="23"/>
    </row>
    <row r="346" ht="15.75" customHeight="1">
      <c r="A346" s="23"/>
      <c r="B346" s="89" t="str">
        <f t="shared" si="1"/>
        <v/>
      </c>
      <c r="C346" s="89" t="str">
        <f>IF('Student Record'!A344="","",'Student Record'!A344)</f>
        <v/>
      </c>
      <c r="D346" s="89" t="str">
        <f>IF('Student Record'!B344="","",'Student Record'!B344)</f>
        <v/>
      </c>
      <c r="E346" s="89" t="str">
        <f>IF('Student Record'!C344="","",'Student Record'!C344)</f>
        <v/>
      </c>
      <c r="F346" s="90" t="str">
        <f>IF('Student Record'!E344="","",'Student Record'!E344)</f>
        <v/>
      </c>
      <c r="G346" s="90" t="str">
        <f>IF('Student Record'!G344="","",'Student Record'!G344)</f>
        <v/>
      </c>
      <c r="H346" s="89" t="str">
        <f>IF('Student Record'!I344="","",'Student Record'!I344)</f>
        <v/>
      </c>
      <c r="I346" s="91" t="str">
        <f>IF('Student Record'!J344="","",'Student Record'!J344)</f>
        <v/>
      </c>
      <c r="J346" s="89" t="str">
        <f>IF('Student Record'!O344="","",'Student Record'!O344)</f>
        <v/>
      </c>
      <c r="K346" s="89" t="str">
        <f>IF(StuData!$F346="","",IF(AND(StuData!$C346&gt;8,StuData!$C346&lt;11,StuData!$J346="GEN"),200,IF(AND(StuData!$C346&gt;=11,StuData!$J346="GEN"),300,IF(AND(StuData!$C346&gt;8,StuData!$C346&lt;11,StuData!$J346&lt;&gt;"GEN"),100,IF(AND(StuData!$C346&gt;=11,StuData!$J346&lt;&gt;"GEN"),150,"")))))</f>
        <v/>
      </c>
      <c r="L346" s="89" t="str">
        <f>IF(StuData!$F346="","",IF(AND(StuData!$C346&gt;8,StuData!$C346&lt;11),50,""))</f>
        <v/>
      </c>
      <c r="M346" s="89" t="str">
        <f>IF(StuData!$F346="","",IF(AND(StuData!$C346&gt;=11,'School Fees'!$L$3="Yes"),100,""))</f>
        <v/>
      </c>
      <c r="N346" s="89" t="str">
        <f>IF(StuData!$F346="","",IF(AND(StuData!$C346&gt;8,StuData!$H346="F"),5,IF(StuData!$C346&lt;9,"",10)))</f>
        <v/>
      </c>
      <c r="O346" s="89" t="str">
        <f>IF(StuData!$F346="","",IF(StuData!$C346&gt;8,5,""))</f>
        <v/>
      </c>
      <c r="P346" s="89" t="str">
        <f>IF(StuData!$C346=9,'School Fees'!$K$6,IF(StuData!$C346=10,'School Fees'!$K$7,IF(StuData!$C346=11,'School Fees'!$K$8,IF(StuData!$C346=12,'School Fees'!$K$9,""))))</f>
        <v/>
      </c>
      <c r="Q346" s="89"/>
      <c r="R346" s="89"/>
      <c r="S346" s="89" t="str">
        <f>IF(SUM(StuData!$K346:$R346)=0,"",SUM(StuData!$K346:$R346))</f>
        <v/>
      </c>
      <c r="T346" s="92"/>
      <c r="U346" s="89"/>
      <c r="V346" s="23"/>
      <c r="W346" s="23"/>
    </row>
    <row r="347" ht="15.75" customHeight="1">
      <c r="A347" s="23"/>
      <c r="B347" s="89" t="str">
        <f t="shared" si="1"/>
        <v/>
      </c>
      <c r="C347" s="89" t="str">
        <f>IF('Student Record'!A345="","",'Student Record'!A345)</f>
        <v/>
      </c>
      <c r="D347" s="89" t="str">
        <f>IF('Student Record'!B345="","",'Student Record'!B345)</f>
        <v/>
      </c>
      <c r="E347" s="89" t="str">
        <f>IF('Student Record'!C345="","",'Student Record'!C345)</f>
        <v/>
      </c>
      <c r="F347" s="90" t="str">
        <f>IF('Student Record'!E345="","",'Student Record'!E345)</f>
        <v/>
      </c>
      <c r="G347" s="90" t="str">
        <f>IF('Student Record'!G345="","",'Student Record'!G345)</f>
        <v/>
      </c>
      <c r="H347" s="89" t="str">
        <f>IF('Student Record'!I345="","",'Student Record'!I345)</f>
        <v/>
      </c>
      <c r="I347" s="91" t="str">
        <f>IF('Student Record'!J345="","",'Student Record'!J345)</f>
        <v/>
      </c>
      <c r="J347" s="89" t="str">
        <f>IF('Student Record'!O345="","",'Student Record'!O345)</f>
        <v/>
      </c>
      <c r="K347" s="89" t="str">
        <f>IF(StuData!$F347="","",IF(AND(StuData!$C347&gt;8,StuData!$C347&lt;11,StuData!$J347="GEN"),200,IF(AND(StuData!$C347&gt;=11,StuData!$J347="GEN"),300,IF(AND(StuData!$C347&gt;8,StuData!$C347&lt;11,StuData!$J347&lt;&gt;"GEN"),100,IF(AND(StuData!$C347&gt;=11,StuData!$J347&lt;&gt;"GEN"),150,"")))))</f>
        <v/>
      </c>
      <c r="L347" s="89" t="str">
        <f>IF(StuData!$F347="","",IF(AND(StuData!$C347&gt;8,StuData!$C347&lt;11),50,""))</f>
        <v/>
      </c>
      <c r="M347" s="89" t="str">
        <f>IF(StuData!$F347="","",IF(AND(StuData!$C347&gt;=11,'School Fees'!$L$3="Yes"),100,""))</f>
        <v/>
      </c>
      <c r="N347" s="89" t="str">
        <f>IF(StuData!$F347="","",IF(AND(StuData!$C347&gt;8,StuData!$H347="F"),5,IF(StuData!$C347&lt;9,"",10)))</f>
        <v/>
      </c>
      <c r="O347" s="89" t="str">
        <f>IF(StuData!$F347="","",IF(StuData!$C347&gt;8,5,""))</f>
        <v/>
      </c>
      <c r="P347" s="89" t="str">
        <f>IF(StuData!$C347=9,'School Fees'!$K$6,IF(StuData!$C347=10,'School Fees'!$K$7,IF(StuData!$C347=11,'School Fees'!$K$8,IF(StuData!$C347=12,'School Fees'!$K$9,""))))</f>
        <v/>
      </c>
      <c r="Q347" s="89"/>
      <c r="R347" s="89"/>
      <c r="S347" s="89" t="str">
        <f>IF(SUM(StuData!$K347:$R347)=0,"",SUM(StuData!$K347:$R347))</f>
        <v/>
      </c>
      <c r="T347" s="92"/>
      <c r="U347" s="89"/>
      <c r="V347" s="23"/>
      <c r="W347" s="23"/>
    </row>
    <row r="348" ht="15.75" customHeight="1">
      <c r="A348" s="23"/>
      <c r="B348" s="89" t="str">
        <f t="shared" si="1"/>
        <v/>
      </c>
      <c r="C348" s="89" t="str">
        <f>IF('Student Record'!A346="","",'Student Record'!A346)</f>
        <v/>
      </c>
      <c r="D348" s="89" t="str">
        <f>IF('Student Record'!B346="","",'Student Record'!B346)</f>
        <v/>
      </c>
      <c r="E348" s="89" t="str">
        <f>IF('Student Record'!C346="","",'Student Record'!C346)</f>
        <v/>
      </c>
      <c r="F348" s="90" t="str">
        <f>IF('Student Record'!E346="","",'Student Record'!E346)</f>
        <v/>
      </c>
      <c r="G348" s="90" t="str">
        <f>IF('Student Record'!G346="","",'Student Record'!G346)</f>
        <v/>
      </c>
      <c r="H348" s="89" t="str">
        <f>IF('Student Record'!I346="","",'Student Record'!I346)</f>
        <v/>
      </c>
      <c r="I348" s="91" t="str">
        <f>IF('Student Record'!J346="","",'Student Record'!J346)</f>
        <v/>
      </c>
      <c r="J348" s="89" t="str">
        <f>IF('Student Record'!O346="","",'Student Record'!O346)</f>
        <v/>
      </c>
      <c r="K348" s="89" t="str">
        <f>IF(StuData!$F348="","",IF(AND(StuData!$C348&gt;8,StuData!$C348&lt;11,StuData!$J348="GEN"),200,IF(AND(StuData!$C348&gt;=11,StuData!$J348="GEN"),300,IF(AND(StuData!$C348&gt;8,StuData!$C348&lt;11,StuData!$J348&lt;&gt;"GEN"),100,IF(AND(StuData!$C348&gt;=11,StuData!$J348&lt;&gt;"GEN"),150,"")))))</f>
        <v/>
      </c>
      <c r="L348" s="89" t="str">
        <f>IF(StuData!$F348="","",IF(AND(StuData!$C348&gt;8,StuData!$C348&lt;11),50,""))</f>
        <v/>
      </c>
      <c r="M348" s="89" t="str">
        <f>IF(StuData!$F348="","",IF(AND(StuData!$C348&gt;=11,'School Fees'!$L$3="Yes"),100,""))</f>
        <v/>
      </c>
      <c r="N348" s="89" t="str">
        <f>IF(StuData!$F348="","",IF(AND(StuData!$C348&gt;8,StuData!$H348="F"),5,IF(StuData!$C348&lt;9,"",10)))</f>
        <v/>
      </c>
      <c r="O348" s="89" t="str">
        <f>IF(StuData!$F348="","",IF(StuData!$C348&gt;8,5,""))</f>
        <v/>
      </c>
      <c r="P348" s="89" t="str">
        <f>IF(StuData!$C348=9,'School Fees'!$K$6,IF(StuData!$C348=10,'School Fees'!$K$7,IF(StuData!$C348=11,'School Fees'!$K$8,IF(StuData!$C348=12,'School Fees'!$K$9,""))))</f>
        <v/>
      </c>
      <c r="Q348" s="89"/>
      <c r="R348" s="89"/>
      <c r="S348" s="89" t="str">
        <f>IF(SUM(StuData!$K348:$R348)=0,"",SUM(StuData!$K348:$R348))</f>
        <v/>
      </c>
      <c r="T348" s="92"/>
      <c r="U348" s="89"/>
      <c r="V348" s="23"/>
      <c r="W348" s="23"/>
    </row>
    <row r="349" ht="15.75" customHeight="1">
      <c r="A349" s="23"/>
      <c r="B349" s="89" t="str">
        <f t="shared" si="1"/>
        <v/>
      </c>
      <c r="C349" s="89" t="str">
        <f>IF('Student Record'!A347="","",'Student Record'!A347)</f>
        <v/>
      </c>
      <c r="D349" s="89" t="str">
        <f>IF('Student Record'!B347="","",'Student Record'!B347)</f>
        <v/>
      </c>
      <c r="E349" s="89" t="str">
        <f>IF('Student Record'!C347="","",'Student Record'!C347)</f>
        <v/>
      </c>
      <c r="F349" s="90" t="str">
        <f>IF('Student Record'!E347="","",'Student Record'!E347)</f>
        <v/>
      </c>
      <c r="G349" s="90" t="str">
        <f>IF('Student Record'!G347="","",'Student Record'!G347)</f>
        <v/>
      </c>
      <c r="H349" s="89" t="str">
        <f>IF('Student Record'!I347="","",'Student Record'!I347)</f>
        <v/>
      </c>
      <c r="I349" s="91" t="str">
        <f>IF('Student Record'!J347="","",'Student Record'!J347)</f>
        <v/>
      </c>
      <c r="J349" s="89" t="str">
        <f>IF('Student Record'!O347="","",'Student Record'!O347)</f>
        <v/>
      </c>
      <c r="K349" s="89" t="str">
        <f>IF(StuData!$F349="","",IF(AND(StuData!$C349&gt;8,StuData!$C349&lt;11,StuData!$J349="GEN"),200,IF(AND(StuData!$C349&gt;=11,StuData!$J349="GEN"),300,IF(AND(StuData!$C349&gt;8,StuData!$C349&lt;11,StuData!$J349&lt;&gt;"GEN"),100,IF(AND(StuData!$C349&gt;=11,StuData!$J349&lt;&gt;"GEN"),150,"")))))</f>
        <v/>
      </c>
      <c r="L349" s="89" t="str">
        <f>IF(StuData!$F349="","",IF(AND(StuData!$C349&gt;8,StuData!$C349&lt;11),50,""))</f>
        <v/>
      </c>
      <c r="M349" s="89" t="str">
        <f>IF(StuData!$F349="","",IF(AND(StuData!$C349&gt;=11,'School Fees'!$L$3="Yes"),100,""))</f>
        <v/>
      </c>
      <c r="N349" s="89" t="str">
        <f>IF(StuData!$F349="","",IF(AND(StuData!$C349&gt;8,StuData!$H349="F"),5,IF(StuData!$C349&lt;9,"",10)))</f>
        <v/>
      </c>
      <c r="O349" s="89" t="str">
        <f>IF(StuData!$F349="","",IF(StuData!$C349&gt;8,5,""))</f>
        <v/>
      </c>
      <c r="P349" s="89" t="str">
        <f>IF(StuData!$C349=9,'School Fees'!$K$6,IF(StuData!$C349=10,'School Fees'!$K$7,IF(StuData!$C349=11,'School Fees'!$K$8,IF(StuData!$C349=12,'School Fees'!$K$9,""))))</f>
        <v/>
      </c>
      <c r="Q349" s="89"/>
      <c r="R349" s="89"/>
      <c r="S349" s="89" t="str">
        <f>IF(SUM(StuData!$K349:$R349)=0,"",SUM(StuData!$K349:$R349))</f>
        <v/>
      </c>
      <c r="T349" s="92"/>
      <c r="U349" s="89"/>
      <c r="V349" s="23"/>
      <c r="W349" s="23"/>
    </row>
    <row r="350" ht="15.75" customHeight="1">
      <c r="A350" s="23"/>
      <c r="B350" s="89" t="str">
        <f t="shared" si="1"/>
        <v/>
      </c>
      <c r="C350" s="89" t="str">
        <f>IF('Student Record'!A348="","",'Student Record'!A348)</f>
        <v/>
      </c>
      <c r="D350" s="89" t="str">
        <f>IF('Student Record'!B348="","",'Student Record'!B348)</f>
        <v/>
      </c>
      <c r="E350" s="89" t="str">
        <f>IF('Student Record'!C348="","",'Student Record'!C348)</f>
        <v/>
      </c>
      <c r="F350" s="90" t="str">
        <f>IF('Student Record'!E348="","",'Student Record'!E348)</f>
        <v/>
      </c>
      <c r="G350" s="90" t="str">
        <f>IF('Student Record'!G348="","",'Student Record'!G348)</f>
        <v/>
      </c>
      <c r="H350" s="89" t="str">
        <f>IF('Student Record'!I348="","",'Student Record'!I348)</f>
        <v/>
      </c>
      <c r="I350" s="91" t="str">
        <f>IF('Student Record'!J348="","",'Student Record'!J348)</f>
        <v/>
      </c>
      <c r="J350" s="89" t="str">
        <f>IF('Student Record'!O348="","",'Student Record'!O348)</f>
        <v/>
      </c>
      <c r="K350" s="89" t="str">
        <f>IF(StuData!$F350="","",IF(AND(StuData!$C350&gt;8,StuData!$C350&lt;11,StuData!$J350="GEN"),200,IF(AND(StuData!$C350&gt;=11,StuData!$J350="GEN"),300,IF(AND(StuData!$C350&gt;8,StuData!$C350&lt;11,StuData!$J350&lt;&gt;"GEN"),100,IF(AND(StuData!$C350&gt;=11,StuData!$J350&lt;&gt;"GEN"),150,"")))))</f>
        <v/>
      </c>
      <c r="L350" s="89" t="str">
        <f>IF(StuData!$F350="","",IF(AND(StuData!$C350&gt;8,StuData!$C350&lt;11),50,""))</f>
        <v/>
      </c>
      <c r="M350" s="89" t="str">
        <f>IF(StuData!$F350="","",IF(AND(StuData!$C350&gt;=11,'School Fees'!$L$3="Yes"),100,""))</f>
        <v/>
      </c>
      <c r="N350" s="89" t="str">
        <f>IF(StuData!$F350="","",IF(AND(StuData!$C350&gt;8,StuData!$H350="F"),5,IF(StuData!$C350&lt;9,"",10)))</f>
        <v/>
      </c>
      <c r="O350" s="89" t="str">
        <f>IF(StuData!$F350="","",IF(StuData!$C350&gt;8,5,""))</f>
        <v/>
      </c>
      <c r="P350" s="89" t="str">
        <f>IF(StuData!$C350=9,'School Fees'!$K$6,IF(StuData!$C350=10,'School Fees'!$K$7,IF(StuData!$C350=11,'School Fees'!$K$8,IF(StuData!$C350=12,'School Fees'!$K$9,""))))</f>
        <v/>
      </c>
      <c r="Q350" s="89"/>
      <c r="R350" s="89"/>
      <c r="S350" s="89" t="str">
        <f>IF(SUM(StuData!$K350:$R350)=0,"",SUM(StuData!$K350:$R350))</f>
        <v/>
      </c>
      <c r="T350" s="92"/>
      <c r="U350" s="89"/>
      <c r="V350" s="23"/>
      <c r="W350" s="23"/>
    </row>
    <row r="351" ht="15.75" customHeight="1">
      <c r="A351" s="23"/>
      <c r="B351" s="89" t="str">
        <f t="shared" si="1"/>
        <v/>
      </c>
      <c r="C351" s="89" t="str">
        <f>IF('Student Record'!A349="","",'Student Record'!A349)</f>
        <v/>
      </c>
      <c r="D351" s="89" t="str">
        <f>IF('Student Record'!B349="","",'Student Record'!B349)</f>
        <v/>
      </c>
      <c r="E351" s="89" t="str">
        <f>IF('Student Record'!C349="","",'Student Record'!C349)</f>
        <v/>
      </c>
      <c r="F351" s="90" t="str">
        <f>IF('Student Record'!E349="","",'Student Record'!E349)</f>
        <v/>
      </c>
      <c r="G351" s="90" t="str">
        <f>IF('Student Record'!G349="","",'Student Record'!G349)</f>
        <v/>
      </c>
      <c r="H351" s="89" t="str">
        <f>IF('Student Record'!I349="","",'Student Record'!I349)</f>
        <v/>
      </c>
      <c r="I351" s="91" t="str">
        <f>IF('Student Record'!J349="","",'Student Record'!J349)</f>
        <v/>
      </c>
      <c r="J351" s="89" t="str">
        <f>IF('Student Record'!O349="","",'Student Record'!O349)</f>
        <v/>
      </c>
      <c r="K351" s="89" t="str">
        <f>IF(StuData!$F351="","",IF(AND(StuData!$C351&gt;8,StuData!$C351&lt;11,StuData!$J351="GEN"),200,IF(AND(StuData!$C351&gt;=11,StuData!$J351="GEN"),300,IF(AND(StuData!$C351&gt;8,StuData!$C351&lt;11,StuData!$J351&lt;&gt;"GEN"),100,IF(AND(StuData!$C351&gt;=11,StuData!$J351&lt;&gt;"GEN"),150,"")))))</f>
        <v/>
      </c>
      <c r="L351" s="89" t="str">
        <f>IF(StuData!$F351="","",IF(AND(StuData!$C351&gt;8,StuData!$C351&lt;11),50,""))</f>
        <v/>
      </c>
      <c r="M351" s="89" t="str">
        <f>IF(StuData!$F351="","",IF(AND(StuData!$C351&gt;=11,'School Fees'!$L$3="Yes"),100,""))</f>
        <v/>
      </c>
      <c r="N351" s="89" t="str">
        <f>IF(StuData!$F351="","",IF(AND(StuData!$C351&gt;8,StuData!$H351="F"),5,IF(StuData!$C351&lt;9,"",10)))</f>
        <v/>
      </c>
      <c r="O351" s="89" t="str">
        <f>IF(StuData!$F351="","",IF(StuData!$C351&gt;8,5,""))</f>
        <v/>
      </c>
      <c r="P351" s="89" t="str">
        <f>IF(StuData!$C351=9,'School Fees'!$K$6,IF(StuData!$C351=10,'School Fees'!$K$7,IF(StuData!$C351=11,'School Fees'!$K$8,IF(StuData!$C351=12,'School Fees'!$K$9,""))))</f>
        <v/>
      </c>
      <c r="Q351" s="89"/>
      <c r="R351" s="89"/>
      <c r="S351" s="89" t="str">
        <f>IF(SUM(StuData!$K351:$R351)=0,"",SUM(StuData!$K351:$R351))</f>
        <v/>
      </c>
      <c r="T351" s="92"/>
      <c r="U351" s="89"/>
      <c r="V351" s="23"/>
      <c r="W351" s="23"/>
    </row>
    <row r="352" ht="15.75" customHeight="1">
      <c r="A352" s="23"/>
      <c r="B352" s="89" t="str">
        <f t="shared" si="1"/>
        <v/>
      </c>
      <c r="C352" s="89" t="str">
        <f>IF('Student Record'!A350="","",'Student Record'!A350)</f>
        <v/>
      </c>
      <c r="D352" s="89" t="str">
        <f>IF('Student Record'!B350="","",'Student Record'!B350)</f>
        <v/>
      </c>
      <c r="E352" s="89" t="str">
        <f>IF('Student Record'!C350="","",'Student Record'!C350)</f>
        <v/>
      </c>
      <c r="F352" s="90" t="str">
        <f>IF('Student Record'!E350="","",'Student Record'!E350)</f>
        <v/>
      </c>
      <c r="G352" s="90" t="str">
        <f>IF('Student Record'!G350="","",'Student Record'!G350)</f>
        <v/>
      </c>
      <c r="H352" s="89" t="str">
        <f>IF('Student Record'!I350="","",'Student Record'!I350)</f>
        <v/>
      </c>
      <c r="I352" s="91" t="str">
        <f>IF('Student Record'!J350="","",'Student Record'!J350)</f>
        <v/>
      </c>
      <c r="J352" s="89" t="str">
        <f>IF('Student Record'!O350="","",'Student Record'!O350)</f>
        <v/>
      </c>
      <c r="K352" s="89" t="str">
        <f>IF(StuData!$F352="","",IF(AND(StuData!$C352&gt;8,StuData!$C352&lt;11,StuData!$J352="GEN"),200,IF(AND(StuData!$C352&gt;=11,StuData!$J352="GEN"),300,IF(AND(StuData!$C352&gt;8,StuData!$C352&lt;11,StuData!$J352&lt;&gt;"GEN"),100,IF(AND(StuData!$C352&gt;=11,StuData!$J352&lt;&gt;"GEN"),150,"")))))</f>
        <v/>
      </c>
      <c r="L352" s="89" t="str">
        <f>IF(StuData!$F352="","",IF(AND(StuData!$C352&gt;8,StuData!$C352&lt;11),50,""))</f>
        <v/>
      </c>
      <c r="M352" s="89" t="str">
        <f>IF(StuData!$F352="","",IF(AND(StuData!$C352&gt;=11,'School Fees'!$L$3="Yes"),100,""))</f>
        <v/>
      </c>
      <c r="N352" s="89" t="str">
        <f>IF(StuData!$F352="","",IF(AND(StuData!$C352&gt;8,StuData!$H352="F"),5,IF(StuData!$C352&lt;9,"",10)))</f>
        <v/>
      </c>
      <c r="O352" s="89" t="str">
        <f>IF(StuData!$F352="","",IF(StuData!$C352&gt;8,5,""))</f>
        <v/>
      </c>
      <c r="P352" s="89" t="str">
        <f>IF(StuData!$C352=9,'School Fees'!$K$6,IF(StuData!$C352=10,'School Fees'!$K$7,IF(StuData!$C352=11,'School Fees'!$K$8,IF(StuData!$C352=12,'School Fees'!$K$9,""))))</f>
        <v/>
      </c>
      <c r="Q352" s="89"/>
      <c r="R352" s="89"/>
      <c r="S352" s="89" t="str">
        <f>IF(SUM(StuData!$K352:$R352)=0,"",SUM(StuData!$K352:$R352))</f>
        <v/>
      </c>
      <c r="T352" s="92"/>
      <c r="U352" s="89"/>
      <c r="V352" s="23"/>
      <c r="W352" s="23"/>
    </row>
    <row r="353" ht="15.75" customHeight="1">
      <c r="A353" s="23"/>
      <c r="B353" s="89" t="str">
        <f t="shared" si="1"/>
        <v/>
      </c>
      <c r="C353" s="89" t="str">
        <f>IF('Student Record'!A351="","",'Student Record'!A351)</f>
        <v/>
      </c>
      <c r="D353" s="89" t="str">
        <f>IF('Student Record'!B351="","",'Student Record'!B351)</f>
        <v/>
      </c>
      <c r="E353" s="89" t="str">
        <f>IF('Student Record'!C351="","",'Student Record'!C351)</f>
        <v/>
      </c>
      <c r="F353" s="90" t="str">
        <f>IF('Student Record'!E351="","",'Student Record'!E351)</f>
        <v/>
      </c>
      <c r="G353" s="90" t="str">
        <f>IF('Student Record'!G351="","",'Student Record'!G351)</f>
        <v/>
      </c>
      <c r="H353" s="89" t="str">
        <f>IF('Student Record'!I351="","",'Student Record'!I351)</f>
        <v/>
      </c>
      <c r="I353" s="91" t="str">
        <f>IF('Student Record'!J351="","",'Student Record'!J351)</f>
        <v/>
      </c>
      <c r="J353" s="89" t="str">
        <f>IF('Student Record'!O351="","",'Student Record'!O351)</f>
        <v/>
      </c>
      <c r="K353" s="89" t="str">
        <f>IF(StuData!$F353="","",IF(AND(StuData!$C353&gt;8,StuData!$C353&lt;11,StuData!$J353="GEN"),200,IF(AND(StuData!$C353&gt;=11,StuData!$J353="GEN"),300,IF(AND(StuData!$C353&gt;8,StuData!$C353&lt;11,StuData!$J353&lt;&gt;"GEN"),100,IF(AND(StuData!$C353&gt;=11,StuData!$J353&lt;&gt;"GEN"),150,"")))))</f>
        <v/>
      </c>
      <c r="L353" s="89" t="str">
        <f>IF(StuData!$F353="","",IF(AND(StuData!$C353&gt;8,StuData!$C353&lt;11),50,""))</f>
        <v/>
      </c>
      <c r="M353" s="89" t="str">
        <f>IF(StuData!$F353="","",IF(AND(StuData!$C353&gt;=11,'School Fees'!$L$3="Yes"),100,""))</f>
        <v/>
      </c>
      <c r="N353" s="89" t="str">
        <f>IF(StuData!$F353="","",IF(AND(StuData!$C353&gt;8,StuData!$H353="F"),5,IF(StuData!$C353&lt;9,"",10)))</f>
        <v/>
      </c>
      <c r="O353" s="89" t="str">
        <f>IF(StuData!$F353="","",IF(StuData!$C353&gt;8,5,""))</f>
        <v/>
      </c>
      <c r="P353" s="89" t="str">
        <f>IF(StuData!$C353=9,'School Fees'!$K$6,IF(StuData!$C353=10,'School Fees'!$K$7,IF(StuData!$C353=11,'School Fees'!$K$8,IF(StuData!$C353=12,'School Fees'!$K$9,""))))</f>
        <v/>
      </c>
      <c r="Q353" s="89"/>
      <c r="R353" s="89"/>
      <c r="S353" s="89" t="str">
        <f>IF(SUM(StuData!$K353:$R353)=0,"",SUM(StuData!$K353:$R353))</f>
        <v/>
      </c>
      <c r="T353" s="92"/>
      <c r="U353" s="89"/>
      <c r="V353" s="23"/>
      <c r="W353" s="23"/>
    </row>
    <row r="354" ht="15.75" customHeight="1">
      <c r="A354" s="23"/>
      <c r="B354" s="89" t="str">
        <f t="shared" si="1"/>
        <v/>
      </c>
      <c r="C354" s="89" t="str">
        <f>IF('Student Record'!A352="","",'Student Record'!A352)</f>
        <v/>
      </c>
      <c r="D354" s="89" t="str">
        <f>IF('Student Record'!B352="","",'Student Record'!B352)</f>
        <v/>
      </c>
      <c r="E354" s="89" t="str">
        <f>IF('Student Record'!C352="","",'Student Record'!C352)</f>
        <v/>
      </c>
      <c r="F354" s="90" t="str">
        <f>IF('Student Record'!E352="","",'Student Record'!E352)</f>
        <v/>
      </c>
      <c r="G354" s="90" t="str">
        <f>IF('Student Record'!G352="","",'Student Record'!G352)</f>
        <v/>
      </c>
      <c r="H354" s="89" t="str">
        <f>IF('Student Record'!I352="","",'Student Record'!I352)</f>
        <v/>
      </c>
      <c r="I354" s="91" t="str">
        <f>IF('Student Record'!J352="","",'Student Record'!J352)</f>
        <v/>
      </c>
      <c r="J354" s="89" t="str">
        <f>IF('Student Record'!O352="","",'Student Record'!O352)</f>
        <v/>
      </c>
      <c r="K354" s="89" t="str">
        <f>IF(StuData!$F354="","",IF(AND(StuData!$C354&gt;8,StuData!$C354&lt;11,StuData!$J354="GEN"),200,IF(AND(StuData!$C354&gt;=11,StuData!$J354="GEN"),300,IF(AND(StuData!$C354&gt;8,StuData!$C354&lt;11,StuData!$J354&lt;&gt;"GEN"),100,IF(AND(StuData!$C354&gt;=11,StuData!$J354&lt;&gt;"GEN"),150,"")))))</f>
        <v/>
      </c>
      <c r="L354" s="89" t="str">
        <f>IF(StuData!$F354="","",IF(AND(StuData!$C354&gt;8,StuData!$C354&lt;11),50,""))</f>
        <v/>
      </c>
      <c r="M354" s="89" t="str">
        <f>IF(StuData!$F354="","",IF(AND(StuData!$C354&gt;=11,'School Fees'!$L$3="Yes"),100,""))</f>
        <v/>
      </c>
      <c r="N354" s="89" t="str">
        <f>IF(StuData!$F354="","",IF(AND(StuData!$C354&gt;8,StuData!$H354="F"),5,IF(StuData!$C354&lt;9,"",10)))</f>
        <v/>
      </c>
      <c r="O354" s="89" t="str">
        <f>IF(StuData!$F354="","",IF(StuData!$C354&gt;8,5,""))</f>
        <v/>
      </c>
      <c r="P354" s="89" t="str">
        <f>IF(StuData!$C354=9,'School Fees'!$K$6,IF(StuData!$C354=10,'School Fees'!$K$7,IF(StuData!$C354=11,'School Fees'!$K$8,IF(StuData!$C354=12,'School Fees'!$K$9,""))))</f>
        <v/>
      </c>
      <c r="Q354" s="89"/>
      <c r="R354" s="89"/>
      <c r="S354" s="89" t="str">
        <f>IF(SUM(StuData!$K354:$R354)=0,"",SUM(StuData!$K354:$R354))</f>
        <v/>
      </c>
      <c r="T354" s="92"/>
      <c r="U354" s="89"/>
      <c r="V354" s="23"/>
      <c r="W354" s="23"/>
    </row>
    <row r="355" ht="15.75" customHeight="1">
      <c r="A355" s="23"/>
      <c r="B355" s="89" t="str">
        <f t="shared" si="1"/>
        <v/>
      </c>
      <c r="C355" s="89" t="str">
        <f>IF('Student Record'!A353="","",'Student Record'!A353)</f>
        <v/>
      </c>
      <c r="D355" s="89" t="str">
        <f>IF('Student Record'!B353="","",'Student Record'!B353)</f>
        <v/>
      </c>
      <c r="E355" s="89" t="str">
        <f>IF('Student Record'!C353="","",'Student Record'!C353)</f>
        <v/>
      </c>
      <c r="F355" s="90" t="str">
        <f>IF('Student Record'!E353="","",'Student Record'!E353)</f>
        <v/>
      </c>
      <c r="G355" s="90" t="str">
        <f>IF('Student Record'!G353="","",'Student Record'!G353)</f>
        <v/>
      </c>
      <c r="H355" s="89" t="str">
        <f>IF('Student Record'!I353="","",'Student Record'!I353)</f>
        <v/>
      </c>
      <c r="I355" s="91" t="str">
        <f>IF('Student Record'!J353="","",'Student Record'!J353)</f>
        <v/>
      </c>
      <c r="J355" s="89" t="str">
        <f>IF('Student Record'!O353="","",'Student Record'!O353)</f>
        <v/>
      </c>
      <c r="K355" s="89" t="str">
        <f>IF(StuData!$F355="","",IF(AND(StuData!$C355&gt;8,StuData!$C355&lt;11,StuData!$J355="GEN"),200,IF(AND(StuData!$C355&gt;=11,StuData!$J355="GEN"),300,IF(AND(StuData!$C355&gt;8,StuData!$C355&lt;11,StuData!$J355&lt;&gt;"GEN"),100,IF(AND(StuData!$C355&gt;=11,StuData!$J355&lt;&gt;"GEN"),150,"")))))</f>
        <v/>
      </c>
      <c r="L355" s="89" t="str">
        <f>IF(StuData!$F355="","",IF(AND(StuData!$C355&gt;8,StuData!$C355&lt;11),50,""))</f>
        <v/>
      </c>
      <c r="M355" s="89" t="str">
        <f>IF(StuData!$F355="","",IF(AND(StuData!$C355&gt;=11,'School Fees'!$L$3="Yes"),100,""))</f>
        <v/>
      </c>
      <c r="N355" s="89" t="str">
        <f>IF(StuData!$F355="","",IF(AND(StuData!$C355&gt;8,StuData!$H355="F"),5,IF(StuData!$C355&lt;9,"",10)))</f>
        <v/>
      </c>
      <c r="O355" s="89" t="str">
        <f>IF(StuData!$F355="","",IF(StuData!$C355&gt;8,5,""))</f>
        <v/>
      </c>
      <c r="P355" s="89" t="str">
        <f>IF(StuData!$C355=9,'School Fees'!$K$6,IF(StuData!$C355=10,'School Fees'!$K$7,IF(StuData!$C355=11,'School Fees'!$K$8,IF(StuData!$C355=12,'School Fees'!$K$9,""))))</f>
        <v/>
      </c>
      <c r="Q355" s="89"/>
      <c r="R355" s="89"/>
      <c r="S355" s="89" t="str">
        <f>IF(SUM(StuData!$K355:$R355)=0,"",SUM(StuData!$K355:$R355))</f>
        <v/>
      </c>
      <c r="T355" s="92"/>
      <c r="U355" s="89"/>
      <c r="V355" s="23"/>
      <c r="W355" s="23"/>
    </row>
    <row r="356" ht="15.75" customHeight="1">
      <c r="A356" s="23"/>
      <c r="B356" s="89" t="str">
        <f t="shared" si="1"/>
        <v/>
      </c>
      <c r="C356" s="89" t="str">
        <f>IF('Student Record'!A354="","",'Student Record'!A354)</f>
        <v/>
      </c>
      <c r="D356" s="89" t="str">
        <f>IF('Student Record'!B354="","",'Student Record'!B354)</f>
        <v/>
      </c>
      <c r="E356" s="89" t="str">
        <f>IF('Student Record'!C354="","",'Student Record'!C354)</f>
        <v/>
      </c>
      <c r="F356" s="90" t="str">
        <f>IF('Student Record'!E354="","",'Student Record'!E354)</f>
        <v/>
      </c>
      <c r="G356" s="90" t="str">
        <f>IF('Student Record'!G354="","",'Student Record'!G354)</f>
        <v/>
      </c>
      <c r="H356" s="89" t="str">
        <f>IF('Student Record'!I354="","",'Student Record'!I354)</f>
        <v/>
      </c>
      <c r="I356" s="91" t="str">
        <f>IF('Student Record'!J354="","",'Student Record'!J354)</f>
        <v/>
      </c>
      <c r="J356" s="89" t="str">
        <f>IF('Student Record'!O354="","",'Student Record'!O354)</f>
        <v/>
      </c>
      <c r="K356" s="89" t="str">
        <f>IF(StuData!$F356="","",IF(AND(StuData!$C356&gt;8,StuData!$C356&lt;11,StuData!$J356="GEN"),200,IF(AND(StuData!$C356&gt;=11,StuData!$J356="GEN"),300,IF(AND(StuData!$C356&gt;8,StuData!$C356&lt;11,StuData!$J356&lt;&gt;"GEN"),100,IF(AND(StuData!$C356&gt;=11,StuData!$J356&lt;&gt;"GEN"),150,"")))))</f>
        <v/>
      </c>
      <c r="L356" s="89" t="str">
        <f>IF(StuData!$F356="","",IF(AND(StuData!$C356&gt;8,StuData!$C356&lt;11),50,""))</f>
        <v/>
      </c>
      <c r="M356" s="89" t="str">
        <f>IF(StuData!$F356="","",IF(AND(StuData!$C356&gt;=11,'School Fees'!$L$3="Yes"),100,""))</f>
        <v/>
      </c>
      <c r="N356" s="89" t="str">
        <f>IF(StuData!$F356="","",IF(AND(StuData!$C356&gt;8,StuData!$H356="F"),5,IF(StuData!$C356&lt;9,"",10)))</f>
        <v/>
      </c>
      <c r="O356" s="89" t="str">
        <f>IF(StuData!$F356="","",IF(StuData!$C356&gt;8,5,""))</f>
        <v/>
      </c>
      <c r="P356" s="89" t="str">
        <f>IF(StuData!$C356=9,'School Fees'!$K$6,IF(StuData!$C356=10,'School Fees'!$K$7,IF(StuData!$C356=11,'School Fees'!$K$8,IF(StuData!$C356=12,'School Fees'!$K$9,""))))</f>
        <v/>
      </c>
      <c r="Q356" s="89"/>
      <c r="R356" s="89"/>
      <c r="S356" s="89" t="str">
        <f>IF(SUM(StuData!$K356:$R356)=0,"",SUM(StuData!$K356:$R356))</f>
        <v/>
      </c>
      <c r="T356" s="92"/>
      <c r="U356" s="89"/>
      <c r="V356" s="23"/>
      <c r="W356" s="23"/>
    </row>
    <row r="357" ht="15.75" customHeight="1">
      <c r="A357" s="23"/>
      <c r="B357" s="89" t="str">
        <f t="shared" si="1"/>
        <v/>
      </c>
      <c r="C357" s="89" t="str">
        <f>IF('Student Record'!A355="","",'Student Record'!A355)</f>
        <v/>
      </c>
      <c r="D357" s="89" t="str">
        <f>IF('Student Record'!B355="","",'Student Record'!B355)</f>
        <v/>
      </c>
      <c r="E357" s="89" t="str">
        <f>IF('Student Record'!C355="","",'Student Record'!C355)</f>
        <v/>
      </c>
      <c r="F357" s="90" t="str">
        <f>IF('Student Record'!E355="","",'Student Record'!E355)</f>
        <v/>
      </c>
      <c r="G357" s="90" t="str">
        <f>IF('Student Record'!G355="","",'Student Record'!G355)</f>
        <v/>
      </c>
      <c r="H357" s="89" t="str">
        <f>IF('Student Record'!I355="","",'Student Record'!I355)</f>
        <v/>
      </c>
      <c r="I357" s="91" t="str">
        <f>IF('Student Record'!J355="","",'Student Record'!J355)</f>
        <v/>
      </c>
      <c r="J357" s="89" t="str">
        <f>IF('Student Record'!O355="","",'Student Record'!O355)</f>
        <v/>
      </c>
      <c r="K357" s="89" t="str">
        <f>IF(StuData!$F357="","",IF(AND(StuData!$C357&gt;8,StuData!$C357&lt;11,StuData!$J357="GEN"),200,IF(AND(StuData!$C357&gt;=11,StuData!$J357="GEN"),300,IF(AND(StuData!$C357&gt;8,StuData!$C357&lt;11,StuData!$J357&lt;&gt;"GEN"),100,IF(AND(StuData!$C357&gt;=11,StuData!$J357&lt;&gt;"GEN"),150,"")))))</f>
        <v/>
      </c>
      <c r="L357" s="89" t="str">
        <f>IF(StuData!$F357="","",IF(AND(StuData!$C357&gt;8,StuData!$C357&lt;11),50,""))</f>
        <v/>
      </c>
      <c r="M357" s="89" t="str">
        <f>IF(StuData!$F357="","",IF(AND(StuData!$C357&gt;=11,'School Fees'!$L$3="Yes"),100,""))</f>
        <v/>
      </c>
      <c r="N357" s="89" t="str">
        <f>IF(StuData!$F357="","",IF(AND(StuData!$C357&gt;8,StuData!$H357="F"),5,IF(StuData!$C357&lt;9,"",10)))</f>
        <v/>
      </c>
      <c r="O357" s="89" t="str">
        <f>IF(StuData!$F357="","",IF(StuData!$C357&gt;8,5,""))</f>
        <v/>
      </c>
      <c r="P357" s="89" t="str">
        <f>IF(StuData!$C357=9,'School Fees'!$K$6,IF(StuData!$C357=10,'School Fees'!$K$7,IF(StuData!$C357=11,'School Fees'!$K$8,IF(StuData!$C357=12,'School Fees'!$K$9,""))))</f>
        <v/>
      </c>
      <c r="Q357" s="89"/>
      <c r="R357" s="89"/>
      <c r="S357" s="89" t="str">
        <f>IF(SUM(StuData!$K357:$R357)=0,"",SUM(StuData!$K357:$R357))</f>
        <v/>
      </c>
      <c r="T357" s="92"/>
      <c r="U357" s="89"/>
      <c r="V357" s="23"/>
      <c r="W357" s="23"/>
    </row>
    <row r="358" ht="15.75" customHeight="1">
      <c r="A358" s="23"/>
      <c r="B358" s="89" t="str">
        <f t="shared" si="1"/>
        <v/>
      </c>
      <c r="C358" s="89" t="str">
        <f>IF('Student Record'!A356="","",'Student Record'!A356)</f>
        <v/>
      </c>
      <c r="D358" s="89" t="str">
        <f>IF('Student Record'!B356="","",'Student Record'!B356)</f>
        <v/>
      </c>
      <c r="E358" s="89" t="str">
        <f>IF('Student Record'!C356="","",'Student Record'!C356)</f>
        <v/>
      </c>
      <c r="F358" s="90" t="str">
        <f>IF('Student Record'!E356="","",'Student Record'!E356)</f>
        <v/>
      </c>
      <c r="G358" s="90" t="str">
        <f>IF('Student Record'!G356="","",'Student Record'!G356)</f>
        <v/>
      </c>
      <c r="H358" s="89" t="str">
        <f>IF('Student Record'!I356="","",'Student Record'!I356)</f>
        <v/>
      </c>
      <c r="I358" s="91" t="str">
        <f>IF('Student Record'!J356="","",'Student Record'!J356)</f>
        <v/>
      </c>
      <c r="J358" s="89" t="str">
        <f>IF('Student Record'!O356="","",'Student Record'!O356)</f>
        <v/>
      </c>
      <c r="K358" s="89" t="str">
        <f>IF(StuData!$F358="","",IF(AND(StuData!$C358&gt;8,StuData!$C358&lt;11,StuData!$J358="GEN"),200,IF(AND(StuData!$C358&gt;=11,StuData!$J358="GEN"),300,IF(AND(StuData!$C358&gt;8,StuData!$C358&lt;11,StuData!$J358&lt;&gt;"GEN"),100,IF(AND(StuData!$C358&gt;=11,StuData!$J358&lt;&gt;"GEN"),150,"")))))</f>
        <v/>
      </c>
      <c r="L358" s="89" t="str">
        <f>IF(StuData!$F358="","",IF(AND(StuData!$C358&gt;8,StuData!$C358&lt;11),50,""))</f>
        <v/>
      </c>
      <c r="M358" s="89" t="str">
        <f>IF(StuData!$F358="","",IF(AND(StuData!$C358&gt;=11,'School Fees'!$L$3="Yes"),100,""))</f>
        <v/>
      </c>
      <c r="N358" s="89" t="str">
        <f>IF(StuData!$F358="","",IF(AND(StuData!$C358&gt;8,StuData!$H358="F"),5,IF(StuData!$C358&lt;9,"",10)))</f>
        <v/>
      </c>
      <c r="O358" s="89" t="str">
        <f>IF(StuData!$F358="","",IF(StuData!$C358&gt;8,5,""))</f>
        <v/>
      </c>
      <c r="P358" s="89" t="str">
        <f>IF(StuData!$C358=9,'School Fees'!$K$6,IF(StuData!$C358=10,'School Fees'!$K$7,IF(StuData!$C358=11,'School Fees'!$K$8,IF(StuData!$C358=12,'School Fees'!$K$9,""))))</f>
        <v/>
      </c>
      <c r="Q358" s="89"/>
      <c r="R358" s="89"/>
      <c r="S358" s="89" t="str">
        <f>IF(SUM(StuData!$K358:$R358)=0,"",SUM(StuData!$K358:$R358))</f>
        <v/>
      </c>
      <c r="T358" s="92"/>
      <c r="U358" s="89"/>
      <c r="V358" s="23"/>
      <c r="W358" s="23"/>
    </row>
    <row r="359" ht="15.75" customHeight="1">
      <c r="A359" s="23"/>
      <c r="B359" s="89" t="str">
        <f t="shared" si="1"/>
        <v/>
      </c>
      <c r="C359" s="89" t="str">
        <f>IF('Student Record'!A357="","",'Student Record'!A357)</f>
        <v/>
      </c>
      <c r="D359" s="89" t="str">
        <f>IF('Student Record'!B357="","",'Student Record'!B357)</f>
        <v/>
      </c>
      <c r="E359" s="89" t="str">
        <f>IF('Student Record'!C357="","",'Student Record'!C357)</f>
        <v/>
      </c>
      <c r="F359" s="90" t="str">
        <f>IF('Student Record'!E357="","",'Student Record'!E357)</f>
        <v/>
      </c>
      <c r="G359" s="90" t="str">
        <f>IF('Student Record'!G357="","",'Student Record'!G357)</f>
        <v/>
      </c>
      <c r="H359" s="89" t="str">
        <f>IF('Student Record'!I357="","",'Student Record'!I357)</f>
        <v/>
      </c>
      <c r="I359" s="91" t="str">
        <f>IF('Student Record'!J357="","",'Student Record'!J357)</f>
        <v/>
      </c>
      <c r="J359" s="89" t="str">
        <f>IF('Student Record'!O357="","",'Student Record'!O357)</f>
        <v/>
      </c>
      <c r="K359" s="89" t="str">
        <f>IF(StuData!$F359="","",IF(AND(StuData!$C359&gt;8,StuData!$C359&lt;11,StuData!$J359="GEN"),200,IF(AND(StuData!$C359&gt;=11,StuData!$J359="GEN"),300,IF(AND(StuData!$C359&gt;8,StuData!$C359&lt;11,StuData!$J359&lt;&gt;"GEN"),100,IF(AND(StuData!$C359&gt;=11,StuData!$J359&lt;&gt;"GEN"),150,"")))))</f>
        <v/>
      </c>
      <c r="L359" s="89" t="str">
        <f>IF(StuData!$F359="","",IF(AND(StuData!$C359&gt;8,StuData!$C359&lt;11),50,""))</f>
        <v/>
      </c>
      <c r="M359" s="89" t="str">
        <f>IF(StuData!$F359="","",IF(AND(StuData!$C359&gt;=11,'School Fees'!$L$3="Yes"),100,""))</f>
        <v/>
      </c>
      <c r="N359" s="89" t="str">
        <f>IF(StuData!$F359="","",IF(AND(StuData!$C359&gt;8,StuData!$H359="F"),5,IF(StuData!$C359&lt;9,"",10)))</f>
        <v/>
      </c>
      <c r="O359" s="89" t="str">
        <f>IF(StuData!$F359="","",IF(StuData!$C359&gt;8,5,""))</f>
        <v/>
      </c>
      <c r="P359" s="89" t="str">
        <f>IF(StuData!$C359=9,'School Fees'!$K$6,IF(StuData!$C359=10,'School Fees'!$K$7,IF(StuData!$C359=11,'School Fees'!$K$8,IF(StuData!$C359=12,'School Fees'!$K$9,""))))</f>
        <v/>
      </c>
      <c r="Q359" s="89"/>
      <c r="R359" s="89"/>
      <c r="S359" s="89" t="str">
        <f>IF(SUM(StuData!$K359:$R359)=0,"",SUM(StuData!$K359:$R359))</f>
        <v/>
      </c>
      <c r="T359" s="92"/>
      <c r="U359" s="89"/>
      <c r="V359" s="23"/>
      <c r="W359" s="23"/>
    </row>
    <row r="360" ht="15.75" customHeight="1">
      <c r="A360" s="23"/>
      <c r="B360" s="89" t="str">
        <f t="shared" si="1"/>
        <v/>
      </c>
      <c r="C360" s="89" t="str">
        <f>IF('Student Record'!A358="","",'Student Record'!A358)</f>
        <v/>
      </c>
      <c r="D360" s="89" t="str">
        <f>IF('Student Record'!B358="","",'Student Record'!B358)</f>
        <v/>
      </c>
      <c r="E360" s="89" t="str">
        <f>IF('Student Record'!C358="","",'Student Record'!C358)</f>
        <v/>
      </c>
      <c r="F360" s="90" t="str">
        <f>IF('Student Record'!E358="","",'Student Record'!E358)</f>
        <v/>
      </c>
      <c r="G360" s="90" t="str">
        <f>IF('Student Record'!G358="","",'Student Record'!G358)</f>
        <v/>
      </c>
      <c r="H360" s="89" t="str">
        <f>IF('Student Record'!I358="","",'Student Record'!I358)</f>
        <v/>
      </c>
      <c r="I360" s="91" t="str">
        <f>IF('Student Record'!J358="","",'Student Record'!J358)</f>
        <v/>
      </c>
      <c r="J360" s="89" t="str">
        <f>IF('Student Record'!O358="","",'Student Record'!O358)</f>
        <v/>
      </c>
      <c r="K360" s="89" t="str">
        <f>IF(StuData!$F360="","",IF(AND(StuData!$C360&gt;8,StuData!$C360&lt;11,StuData!$J360="GEN"),200,IF(AND(StuData!$C360&gt;=11,StuData!$J360="GEN"),300,IF(AND(StuData!$C360&gt;8,StuData!$C360&lt;11,StuData!$J360&lt;&gt;"GEN"),100,IF(AND(StuData!$C360&gt;=11,StuData!$J360&lt;&gt;"GEN"),150,"")))))</f>
        <v/>
      </c>
      <c r="L360" s="89" t="str">
        <f>IF(StuData!$F360="","",IF(AND(StuData!$C360&gt;8,StuData!$C360&lt;11),50,""))</f>
        <v/>
      </c>
      <c r="M360" s="89" t="str">
        <f>IF(StuData!$F360="","",IF(AND(StuData!$C360&gt;=11,'School Fees'!$L$3="Yes"),100,""))</f>
        <v/>
      </c>
      <c r="N360" s="89" t="str">
        <f>IF(StuData!$F360="","",IF(AND(StuData!$C360&gt;8,StuData!$H360="F"),5,IF(StuData!$C360&lt;9,"",10)))</f>
        <v/>
      </c>
      <c r="O360" s="89" t="str">
        <f>IF(StuData!$F360="","",IF(StuData!$C360&gt;8,5,""))</f>
        <v/>
      </c>
      <c r="P360" s="89" t="str">
        <f>IF(StuData!$C360=9,'School Fees'!$K$6,IF(StuData!$C360=10,'School Fees'!$K$7,IF(StuData!$C360=11,'School Fees'!$K$8,IF(StuData!$C360=12,'School Fees'!$K$9,""))))</f>
        <v/>
      </c>
      <c r="Q360" s="89"/>
      <c r="R360" s="89"/>
      <c r="S360" s="89" t="str">
        <f>IF(SUM(StuData!$K360:$R360)=0,"",SUM(StuData!$K360:$R360))</f>
        <v/>
      </c>
      <c r="T360" s="92"/>
      <c r="U360" s="89"/>
      <c r="V360" s="23"/>
      <c r="W360" s="23"/>
    </row>
    <row r="361" ht="15.75" customHeight="1">
      <c r="A361" s="23"/>
      <c r="B361" s="89" t="str">
        <f t="shared" si="1"/>
        <v/>
      </c>
      <c r="C361" s="89" t="str">
        <f>IF('Student Record'!A359="","",'Student Record'!A359)</f>
        <v/>
      </c>
      <c r="D361" s="89" t="str">
        <f>IF('Student Record'!B359="","",'Student Record'!B359)</f>
        <v/>
      </c>
      <c r="E361" s="89" t="str">
        <f>IF('Student Record'!C359="","",'Student Record'!C359)</f>
        <v/>
      </c>
      <c r="F361" s="90" t="str">
        <f>IF('Student Record'!E359="","",'Student Record'!E359)</f>
        <v/>
      </c>
      <c r="G361" s="90" t="str">
        <f>IF('Student Record'!G359="","",'Student Record'!G359)</f>
        <v/>
      </c>
      <c r="H361" s="89" t="str">
        <f>IF('Student Record'!I359="","",'Student Record'!I359)</f>
        <v/>
      </c>
      <c r="I361" s="91" t="str">
        <f>IF('Student Record'!J359="","",'Student Record'!J359)</f>
        <v/>
      </c>
      <c r="J361" s="89" t="str">
        <f>IF('Student Record'!O359="","",'Student Record'!O359)</f>
        <v/>
      </c>
      <c r="K361" s="89" t="str">
        <f>IF(StuData!$F361="","",IF(AND(StuData!$C361&gt;8,StuData!$C361&lt;11,StuData!$J361="GEN"),200,IF(AND(StuData!$C361&gt;=11,StuData!$J361="GEN"),300,IF(AND(StuData!$C361&gt;8,StuData!$C361&lt;11,StuData!$J361&lt;&gt;"GEN"),100,IF(AND(StuData!$C361&gt;=11,StuData!$J361&lt;&gt;"GEN"),150,"")))))</f>
        <v/>
      </c>
      <c r="L361" s="89" t="str">
        <f>IF(StuData!$F361="","",IF(AND(StuData!$C361&gt;8,StuData!$C361&lt;11),50,""))</f>
        <v/>
      </c>
      <c r="M361" s="89" t="str">
        <f>IF(StuData!$F361="","",IF(AND(StuData!$C361&gt;=11,'School Fees'!$L$3="Yes"),100,""))</f>
        <v/>
      </c>
      <c r="N361" s="89" t="str">
        <f>IF(StuData!$F361="","",IF(AND(StuData!$C361&gt;8,StuData!$H361="F"),5,IF(StuData!$C361&lt;9,"",10)))</f>
        <v/>
      </c>
      <c r="O361" s="89" t="str">
        <f>IF(StuData!$F361="","",IF(StuData!$C361&gt;8,5,""))</f>
        <v/>
      </c>
      <c r="P361" s="89" t="str">
        <f>IF(StuData!$C361=9,'School Fees'!$K$6,IF(StuData!$C361=10,'School Fees'!$K$7,IF(StuData!$C361=11,'School Fees'!$K$8,IF(StuData!$C361=12,'School Fees'!$K$9,""))))</f>
        <v/>
      </c>
      <c r="Q361" s="89"/>
      <c r="R361" s="89"/>
      <c r="S361" s="89" t="str">
        <f>IF(SUM(StuData!$K361:$R361)=0,"",SUM(StuData!$K361:$R361))</f>
        <v/>
      </c>
      <c r="T361" s="92"/>
      <c r="U361" s="89"/>
      <c r="V361" s="23"/>
      <c r="W361" s="23"/>
    </row>
    <row r="362" ht="15.75" customHeight="1">
      <c r="A362" s="23"/>
      <c r="B362" s="89" t="str">
        <f t="shared" si="1"/>
        <v/>
      </c>
      <c r="C362" s="89" t="str">
        <f>IF('Student Record'!A360="","",'Student Record'!A360)</f>
        <v/>
      </c>
      <c r="D362" s="89" t="str">
        <f>IF('Student Record'!B360="","",'Student Record'!B360)</f>
        <v/>
      </c>
      <c r="E362" s="89" t="str">
        <f>IF('Student Record'!C360="","",'Student Record'!C360)</f>
        <v/>
      </c>
      <c r="F362" s="90" t="str">
        <f>IF('Student Record'!E360="","",'Student Record'!E360)</f>
        <v/>
      </c>
      <c r="G362" s="90" t="str">
        <f>IF('Student Record'!G360="","",'Student Record'!G360)</f>
        <v/>
      </c>
      <c r="H362" s="89" t="str">
        <f>IF('Student Record'!I360="","",'Student Record'!I360)</f>
        <v/>
      </c>
      <c r="I362" s="91" t="str">
        <f>IF('Student Record'!J360="","",'Student Record'!J360)</f>
        <v/>
      </c>
      <c r="J362" s="89" t="str">
        <f>IF('Student Record'!O360="","",'Student Record'!O360)</f>
        <v/>
      </c>
      <c r="K362" s="89" t="str">
        <f>IF(StuData!$F362="","",IF(AND(StuData!$C362&gt;8,StuData!$C362&lt;11,StuData!$J362="GEN"),200,IF(AND(StuData!$C362&gt;=11,StuData!$J362="GEN"),300,IF(AND(StuData!$C362&gt;8,StuData!$C362&lt;11,StuData!$J362&lt;&gt;"GEN"),100,IF(AND(StuData!$C362&gt;=11,StuData!$J362&lt;&gt;"GEN"),150,"")))))</f>
        <v/>
      </c>
      <c r="L362" s="89" t="str">
        <f>IF(StuData!$F362="","",IF(AND(StuData!$C362&gt;8,StuData!$C362&lt;11),50,""))</f>
        <v/>
      </c>
      <c r="M362" s="89" t="str">
        <f>IF(StuData!$F362="","",IF(AND(StuData!$C362&gt;=11,'School Fees'!$L$3="Yes"),100,""))</f>
        <v/>
      </c>
      <c r="N362" s="89" t="str">
        <f>IF(StuData!$F362="","",IF(AND(StuData!$C362&gt;8,StuData!$H362="F"),5,IF(StuData!$C362&lt;9,"",10)))</f>
        <v/>
      </c>
      <c r="O362" s="89" t="str">
        <f>IF(StuData!$F362="","",IF(StuData!$C362&gt;8,5,""))</f>
        <v/>
      </c>
      <c r="P362" s="89" t="str">
        <f>IF(StuData!$C362=9,'School Fees'!$K$6,IF(StuData!$C362=10,'School Fees'!$K$7,IF(StuData!$C362=11,'School Fees'!$K$8,IF(StuData!$C362=12,'School Fees'!$K$9,""))))</f>
        <v/>
      </c>
      <c r="Q362" s="89"/>
      <c r="R362" s="89"/>
      <c r="S362" s="89" t="str">
        <f>IF(SUM(StuData!$K362:$R362)=0,"",SUM(StuData!$K362:$R362))</f>
        <v/>
      </c>
      <c r="T362" s="92"/>
      <c r="U362" s="89"/>
      <c r="V362" s="23"/>
      <c r="W362" s="23"/>
    </row>
    <row r="363" ht="15.75" customHeight="1">
      <c r="A363" s="23"/>
      <c r="B363" s="89" t="str">
        <f t="shared" si="1"/>
        <v/>
      </c>
      <c r="C363" s="89" t="str">
        <f>IF('Student Record'!A361="","",'Student Record'!A361)</f>
        <v/>
      </c>
      <c r="D363" s="89" t="str">
        <f>IF('Student Record'!B361="","",'Student Record'!B361)</f>
        <v/>
      </c>
      <c r="E363" s="89" t="str">
        <f>IF('Student Record'!C361="","",'Student Record'!C361)</f>
        <v/>
      </c>
      <c r="F363" s="90" t="str">
        <f>IF('Student Record'!E361="","",'Student Record'!E361)</f>
        <v/>
      </c>
      <c r="G363" s="90" t="str">
        <f>IF('Student Record'!G361="","",'Student Record'!G361)</f>
        <v/>
      </c>
      <c r="H363" s="89" t="str">
        <f>IF('Student Record'!I361="","",'Student Record'!I361)</f>
        <v/>
      </c>
      <c r="I363" s="91" t="str">
        <f>IF('Student Record'!J361="","",'Student Record'!J361)</f>
        <v/>
      </c>
      <c r="J363" s="89" t="str">
        <f>IF('Student Record'!O361="","",'Student Record'!O361)</f>
        <v/>
      </c>
      <c r="K363" s="89" t="str">
        <f>IF(StuData!$F363="","",IF(AND(StuData!$C363&gt;8,StuData!$C363&lt;11,StuData!$J363="GEN"),200,IF(AND(StuData!$C363&gt;=11,StuData!$J363="GEN"),300,IF(AND(StuData!$C363&gt;8,StuData!$C363&lt;11,StuData!$J363&lt;&gt;"GEN"),100,IF(AND(StuData!$C363&gt;=11,StuData!$J363&lt;&gt;"GEN"),150,"")))))</f>
        <v/>
      </c>
      <c r="L363" s="89" t="str">
        <f>IF(StuData!$F363="","",IF(AND(StuData!$C363&gt;8,StuData!$C363&lt;11),50,""))</f>
        <v/>
      </c>
      <c r="M363" s="89" t="str">
        <f>IF(StuData!$F363="","",IF(AND(StuData!$C363&gt;=11,'School Fees'!$L$3="Yes"),100,""))</f>
        <v/>
      </c>
      <c r="N363" s="89" t="str">
        <f>IF(StuData!$F363="","",IF(AND(StuData!$C363&gt;8,StuData!$H363="F"),5,IF(StuData!$C363&lt;9,"",10)))</f>
        <v/>
      </c>
      <c r="O363" s="89" t="str">
        <f>IF(StuData!$F363="","",IF(StuData!$C363&gt;8,5,""))</f>
        <v/>
      </c>
      <c r="P363" s="89" t="str">
        <f>IF(StuData!$C363=9,'School Fees'!$K$6,IF(StuData!$C363=10,'School Fees'!$K$7,IF(StuData!$C363=11,'School Fees'!$K$8,IF(StuData!$C363=12,'School Fees'!$K$9,""))))</f>
        <v/>
      </c>
      <c r="Q363" s="89"/>
      <c r="R363" s="89"/>
      <c r="S363" s="89" t="str">
        <f>IF(SUM(StuData!$K363:$R363)=0,"",SUM(StuData!$K363:$R363))</f>
        <v/>
      </c>
      <c r="T363" s="92"/>
      <c r="U363" s="89"/>
      <c r="V363" s="23"/>
      <c r="W363" s="23"/>
    </row>
    <row r="364" ht="15.75" customHeight="1">
      <c r="A364" s="23"/>
      <c r="B364" s="89" t="str">
        <f t="shared" si="1"/>
        <v/>
      </c>
      <c r="C364" s="89" t="str">
        <f>IF('Student Record'!A362="","",'Student Record'!A362)</f>
        <v/>
      </c>
      <c r="D364" s="89" t="str">
        <f>IF('Student Record'!B362="","",'Student Record'!B362)</f>
        <v/>
      </c>
      <c r="E364" s="89" t="str">
        <f>IF('Student Record'!C362="","",'Student Record'!C362)</f>
        <v/>
      </c>
      <c r="F364" s="90" t="str">
        <f>IF('Student Record'!E362="","",'Student Record'!E362)</f>
        <v/>
      </c>
      <c r="G364" s="90" t="str">
        <f>IF('Student Record'!G362="","",'Student Record'!G362)</f>
        <v/>
      </c>
      <c r="H364" s="89" t="str">
        <f>IF('Student Record'!I362="","",'Student Record'!I362)</f>
        <v/>
      </c>
      <c r="I364" s="91" t="str">
        <f>IF('Student Record'!J362="","",'Student Record'!J362)</f>
        <v/>
      </c>
      <c r="J364" s="89" t="str">
        <f>IF('Student Record'!O362="","",'Student Record'!O362)</f>
        <v/>
      </c>
      <c r="K364" s="89" t="str">
        <f>IF(StuData!$F364="","",IF(AND(StuData!$C364&gt;8,StuData!$C364&lt;11,StuData!$J364="GEN"),200,IF(AND(StuData!$C364&gt;=11,StuData!$J364="GEN"),300,IF(AND(StuData!$C364&gt;8,StuData!$C364&lt;11,StuData!$J364&lt;&gt;"GEN"),100,IF(AND(StuData!$C364&gt;=11,StuData!$J364&lt;&gt;"GEN"),150,"")))))</f>
        <v/>
      </c>
      <c r="L364" s="89" t="str">
        <f>IF(StuData!$F364="","",IF(AND(StuData!$C364&gt;8,StuData!$C364&lt;11),50,""))</f>
        <v/>
      </c>
      <c r="M364" s="89" t="str">
        <f>IF(StuData!$F364="","",IF(AND(StuData!$C364&gt;=11,'School Fees'!$L$3="Yes"),100,""))</f>
        <v/>
      </c>
      <c r="N364" s="89" t="str">
        <f>IF(StuData!$F364="","",IF(AND(StuData!$C364&gt;8,StuData!$H364="F"),5,IF(StuData!$C364&lt;9,"",10)))</f>
        <v/>
      </c>
      <c r="O364" s="89" t="str">
        <f>IF(StuData!$F364="","",IF(StuData!$C364&gt;8,5,""))</f>
        <v/>
      </c>
      <c r="P364" s="89" t="str">
        <f>IF(StuData!$C364=9,'School Fees'!$K$6,IF(StuData!$C364=10,'School Fees'!$K$7,IF(StuData!$C364=11,'School Fees'!$K$8,IF(StuData!$C364=12,'School Fees'!$K$9,""))))</f>
        <v/>
      </c>
      <c r="Q364" s="89"/>
      <c r="R364" s="89"/>
      <c r="S364" s="89" t="str">
        <f>IF(SUM(StuData!$K364:$R364)=0,"",SUM(StuData!$K364:$R364))</f>
        <v/>
      </c>
      <c r="T364" s="92"/>
      <c r="U364" s="89"/>
      <c r="V364" s="23"/>
      <c r="W364" s="23"/>
    </row>
    <row r="365" ht="15.75" customHeight="1">
      <c r="A365" s="23"/>
      <c r="B365" s="89" t="str">
        <f t="shared" si="1"/>
        <v/>
      </c>
      <c r="C365" s="89" t="str">
        <f>IF('Student Record'!A363="","",'Student Record'!A363)</f>
        <v/>
      </c>
      <c r="D365" s="89" t="str">
        <f>IF('Student Record'!B363="","",'Student Record'!B363)</f>
        <v/>
      </c>
      <c r="E365" s="89" t="str">
        <f>IF('Student Record'!C363="","",'Student Record'!C363)</f>
        <v/>
      </c>
      <c r="F365" s="90" t="str">
        <f>IF('Student Record'!E363="","",'Student Record'!E363)</f>
        <v/>
      </c>
      <c r="G365" s="90" t="str">
        <f>IF('Student Record'!G363="","",'Student Record'!G363)</f>
        <v/>
      </c>
      <c r="H365" s="89" t="str">
        <f>IF('Student Record'!I363="","",'Student Record'!I363)</f>
        <v/>
      </c>
      <c r="I365" s="91" t="str">
        <f>IF('Student Record'!J363="","",'Student Record'!J363)</f>
        <v/>
      </c>
      <c r="J365" s="89" t="str">
        <f>IF('Student Record'!O363="","",'Student Record'!O363)</f>
        <v/>
      </c>
      <c r="K365" s="89" t="str">
        <f>IF(StuData!$F365="","",IF(AND(StuData!$C365&gt;8,StuData!$C365&lt;11,StuData!$J365="GEN"),200,IF(AND(StuData!$C365&gt;=11,StuData!$J365="GEN"),300,IF(AND(StuData!$C365&gt;8,StuData!$C365&lt;11,StuData!$J365&lt;&gt;"GEN"),100,IF(AND(StuData!$C365&gt;=11,StuData!$J365&lt;&gt;"GEN"),150,"")))))</f>
        <v/>
      </c>
      <c r="L365" s="89" t="str">
        <f>IF(StuData!$F365="","",IF(AND(StuData!$C365&gt;8,StuData!$C365&lt;11),50,""))</f>
        <v/>
      </c>
      <c r="M365" s="89" t="str">
        <f>IF(StuData!$F365="","",IF(AND(StuData!$C365&gt;=11,'School Fees'!$L$3="Yes"),100,""))</f>
        <v/>
      </c>
      <c r="N365" s="89" t="str">
        <f>IF(StuData!$F365="","",IF(AND(StuData!$C365&gt;8,StuData!$H365="F"),5,IF(StuData!$C365&lt;9,"",10)))</f>
        <v/>
      </c>
      <c r="O365" s="89" t="str">
        <f>IF(StuData!$F365="","",IF(StuData!$C365&gt;8,5,""))</f>
        <v/>
      </c>
      <c r="P365" s="89" t="str">
        <f>IF(StuData!$C365=9,'School Fees'!$K$6,IF(StuData!$C365=10,'School Fees'!$K$7,IF(StuData!$C365=11,'School Fees'!$K$8,IF(StuData!$C365=12,'School Fees'!$K$9,""))))</f>
        <v/>
      </c>
      <c r="Q365" s="89"/>
      <c r="R365" s="89"/>
      <c r="S365" s="89" t="str">
        <f>IF(SUM(StuData!$K365:$R365)=0,"",SUM(StuData!$K365:$R365))</f>
        <v/>
      </c>
      <c r="T365" s="92"/>
      <c r="U365" s="89"/>
      <c r="V365" s="23"/>
      <c r="W365" s="23"/>
    </row>
    <row r="366" ht="15.75" customHeight="1">
      <c r="A366" s="23"/>
      <c r="B366" s="89" t="str">
        <f t="shared" si="1"/>
        <v/>
      </c>
      <c r="C366" s="89" t="str">
        <f>IF('Student Record'!A364="","",'Student Record'!A364)</f>
        <v/>
      </c>
      <c r="D366" s="89" t="str">
        <f>IF('Student Record'!B364="","",'Student Record'!B364)</f>
        <v/>
      </c>
      <c r="E366" s="89" t="str">
        <f>IF('Student Record'!C364="","",'Student Record'!C364)</f>
        <v/>
      </c>
      <c r="F366" s="90" t="str">
        <f>IF('Student Record'!E364="","",'Student Record'!E364)</f>
        <v/>
      </c>
      <c r="G366" s="90" t="str">
        <f>IF('Student Record'!G364="","",'Student Record'!G364)</f>
        <v/>
      </c>
      <c r="H366" s="89" t="str">
        <f>IF('Student Record'!I364="","",'Student Record'!I364)</f>
        <v/>
      </c>
      <c r="I366" s="91" t="str">
        <f>IF('Student Record'!J364="","",'Student Record'!J364)</f>
        <v/>
      </c>
      <c r="J366" s="89" t="str">
        <f>IF('Student Record'!O364="","",'Student Record'!O364)</f>
        <v/>
      </c>
      <c r="K366" s="89" t="str">
        <f>IF(StuData!$F366="","",IF(AND(StuData!$C366&gt;8,StuData!$C366&lt;11,StuData!$J366="GEN"),200,IF(AND(StuData!$C366&gt;=11,StuData!$J366="GEN"),300,IF(AND(StuData!$C366&gt;8,StuData!$C366&lt;11,StuData!$J366&lt;&gt;"GEN"),100,IF(AND(StuData!$C366&gt;=11,StuData!$J366&lt;&gt;"GEN"),150,"")))))</f>
        <v/>
      </c>
      <c r="L366" s="89" t="str">
        <f>IF(StuData!$F366="","",IF(AND(StuData!$C366&gt;8,StuData!$C366&lt;11),50,""))</f>
        <v/>
      </c>
      <c r="M366" s="89" t="str">
        <f>IF(StuData!$F366="","",IF(AND(StuData!$C366&gt;=11,'School Fees'!$L$3="Yes"),100,""))</f>
        <v/>
      </c>
      <c r="N366" s="89" t="str">
        <f>IF(StuData!$F366="","",IF(AND(StuData!$C366&gt;8,StuData!$H366="F"),5,IF(StuData!$C366&lt;9,"",10)))</f>
        <v/>
      </c>
      <c r="O366" s="89" t="str">
        <f>IF(StuData!$F366="","",IF(StuData!$C366&gt;8,5,""))</f>
        <v/>
      </c>
      <c r="P366" s="89" t="str">
        <f>IF(StuData!$C366=9,'School Fees'!$K$6,IF(StuData!$C366=10,'School Fees'!$K$7,IF(StuData!$C366=11,'School Fees'!$K$8,IF(StuData!$C366=12,'School Fees'!$K$9,""))))</f>
        <v/>
      </c>
      <c r="Q366" s="89"/>
      <c r="R366" s="89"/>
      <c r="S366" s="89" t="str">
        <f>IF(SUM(StuData!$K366:$R366)=0,"",SUM(StuData!$K366:$R366))</f>
        <v/>
      </c>
      <c r="T366" s="92"/>
      <c r="U366" s="89"/>
      <c r="V366" s="23"/>
      <c r="W366" s="23"/>
    </row>
    <row r="367" ht="15.75" customHeight="1">
      <c r="A367" s="23"/>
      <c r="B367" s="89" t="str">
        <f t="shared" si="1"/>
        <v/>
      </c>
      <c r="C367" s="89" t="str">
        <f>IF('Student Record'!A365="","",'Student Record'!A365)</f>
        <v/>
      </c>
      <c r="D367" s="89" t="str">
        <f>IF('Student Record'!B365="","",'Student Record'!B365)</f>
        <v/>
      </c>
      <c r="E367" s="89" t="str">
        <f>IF('Student Record'!C365="","",'Student Record'!C365)</f>
        <v/>
      </c>
      <c r="F367" s="90" t="str">
        <f>IF('Student Record'!E365="","",'Student Record'!E365)</f>
        <v/>
      </c>
      <c r="G367" s="90" t="str">
        <f>IF('Student Record'!G365="","",'Student Record'!G365)</f>
        <v/>
      </c>
      <c r="H367" s="89" t="str">
        <f>IF('Student Record'!I365="","",'Student Record'!I365)</f>
        <v/>
      </c>
      <c r="I367" s="91" t="str">
        <f>IF('Student Record'!J365="","",'Student Record'!J365)</f>
        <v/>
      </c>
      <c r="J367" s="89" t="str">
        <f>IF('Student Record'!O365="","",'Student Record'!O365)</f>
        <v/>
      </c>
      <c r="K367" s="89" t="str">
        <f>IF(StuData!$F367="","",IF(AND(StuData!$C367&gt;8,StuData!$C367&lt;11,StuData!$J367="GEN"),200,IF(AND(StuData!$C367&gt;=11,StuData!$J367="GEN"),300,IF(AND(StuData!$C367&gt;8,StuData!$C367&lt;11,StuData!$J367&lt;&gt;"GEN"),100,IF(AND(StuData!$C367&gt;=11,StuData!$J367&lt;&gt;"GEN"),150,"")))))</f>
        <v/>
      </c>
      <c r="L367" s="89" t="str">
        <f>IF(StuData!$F367="","",IF(AND(StuData!$C367&gt;8,StuData!$C367&lt;11),50,""))</f>
        <v/>
      </c>
      <c r="M367" s="89" t="str">
        <f>IF(StuData!$F367="","",IF(AND(StuData!$C367&gt;=11,'School Fees'!$L$3="Yes"),100,""))</f>
        <v/>
      </c>
      <c r="N367" s="89" t="str">
        <f>IF(StuData!$F367="","",IF(AND(StuData!$C367&gt;8,StuData!$H367="F"),5,IF(StuData!$C367&lt;9,"",10)))</f>
        <v/>
      </c>
      <c r="O367" s="89" t="str">
        <f>IF(StuData!$F367="","",IF(StuData!$C367&gt;8,5,""))</f>
        <v/>
      </c>
      <c r="P367" s="89" t="str">
        <f>IF(StuData!$C367=9,'School Fees'!$K$6,IF(StuData!$C367=10,'School Fees'!$K$7,IF(StuData!$C367=11,'School Fees'!$K$8,IF(StuData!$C367=12,'School Fees'!$K$9,""))))</f>
        <v/>
      </c>
      <c r="Q367" s="89"/>
      <c r="R367" s="89"/>
      <c r="S367" s="89" t="str">
        <f>IF(SUM(StuData!$K367:$R367)=0,"",SUM(StuData!$K367:$R367))</f>
        <v/>
      </c>
      <c r="T367" s="92"/>
      <c r="U367" s="89"/>
      <c r="V367" s="23"/>
      <c r="W367" s="23"/>
    </row>
    <row r="368" ht="15.75" customHeight="1">
      <c r="A368" s="23"/>
      <c r="B368" s="89" t="str">
        <f t="shared" si="1"/>
        <v/>
      </c>
      <c r="C368" s="89" t="str">
        <f>IF('Student Record'!A366="","",'Student Record'!A366)</f>
        <v/>
      </c>
      <c r="D368" s="89" t="str">
        <f>IF('Student Record'!B366="","",'Student Record'!B366)</f>
        <v/>
      </c>
      <c r="E368" s="89" t="str">
        <f>IF('Student Record'!C366="","",'Student Record'!C366)</f>
        <v/>
      </c>
      <c r="F368" s="90" t="str">
        <f>IF('Student Record'!E366="","",'Student Record'!E366)</f>
        <v/>
      </c>
      <c r="G368" s="90" t="str">
        <f>IF('Student Record'!G366="","",'Student Record'!G366)</f>
        <v/>
      </c>
      <c r="H368" s="89" t="str">
        <f>IF('Student Record'!I366="","",'Student Record'!I366)</f>
        <v/>
      </c>
      <c r="I368" s="91" t="str">
        <f>IF('Student Record'!J366="","",'Student Record'!J366)</f>
        <v/>
      </c>
      <c r="J368" s="89" t="str">
        <f>IF('Student Record'!O366="","",'Student Record'!O366)</f>
        <v/>
      </c>
      <c r="K368" s="89" t="str">
        <f>IF(StuData!$F368="","",IF(AND(StuData!$C368&gt;8,StuData!$C368&lt;11,StuData!$J368="GEN"),200,IF(AND(StuData!$C368&gt;=11,StuData!$J368="GEN"),300,IF(AND(StuData!$C368&gt;8,StuData!$C368&lt;11,StuData!$J368&lt;&gt;"GEN"),100,IF(AND(StuData!$C368&gt;=11,StuData!$J368&lt;&gt;"GEN"),150,"")))))</f>
        <v/>
      </c>
      <c r="L368" s="89" t="str">
        <f>IF(StuData!$F368="","",IF(AND(StuData!$C368&gt;8,StuData!$C368&lt;11),50,""))</f>
        <v/>
      </c>
      <c r="M368" s="89" t="str">
        <f>IF(StuData!$F368="","",IF(AND(StuData!$C368&gt;=11,'School Fees'!$L$3="Yes"),100,""))</f>
        <v/>
      </c>
      <c r="N368" s="89" t="str">
        <f>IF(StuData!$F368="","",IF(AND(StuData!$C368&gt;8,StuData!$H368="F"),5,IF(StuData!$C368&lt;9,"",10)))</f>
        <v/>
      </c>
      <c r="O368" s="89" t="str">
        <f>IF(StuData!$F368="","",IF(StuData!$C368&gt;8,5,""))</f>
        <v/>
      </c>
      <c r="P368" s="89" t="str">
        <f>IF(StuData!$C368=9,'School Fees'!$K$6,IF(StuData!$C368=10,'School Fees'!$K$7,IF(StuData!$C368=11,'School Fees'!$K$8,IF(StuData!$C368=12,'School Fees'!$K$9,""))))</f>
        <v/>
      </c>
      <c r="Q368" s="89"/>
      <c r="R368" s="89"/>
      <c r="S368" s="89" t="str">
        <f>IF(SUM(StuData!$K368:$R368)=0,"",SUM(StuData!$K368:$R368))</f>
        <v/>
      </c>
      <c r="T368" s="92"/>
      <c r="U368" s="89"/>
      <c r="V368" s="23"/>
      <c r="W368" s="23"/>
    </row>
    <row r="369" ht="15.75" customHeight="1">
      <c r="A369" s="23"/>
      <c r="B369" s="89" t="str">
        <f t="shared" si="1"/>
        <v/>
      </c>
      <c r="C369" s="89" t="str">
        <f>IF('Student Record'!A367="","",'Student Record'!A367)</f>
        <v/>
      </c>
      <c r="D369" s="89" t="str">
        <f>IF('Student Record'!B367="","",'Student Record'!B367)</f>
        <v/>
      </c>
      <c r="E369" s="89" t="str">
        <f>IF('Student Record'!C367="","",'Student Record'!C367)</f>
        <v/>
      </c>
      <c r="F369" s="90" t="str">
        <f>IF('Student Record'!E367="","",'Student Record'!E367)</f>
        <v/>
      </c>
      <c r="G369" s="90" t="str">
        <f>IF('Student Record'!G367="","",'Student Record'!G367)</f>
        <v/>
      </c>
      <c r="H369" s="89" t="str">
        <f>IF('Student Record'!I367="","",'Student Record'!I367)</f>
        <v/>
      </c>
      <c r="I369" s="91" t="str">
        <f>IF('Student Record'!J367="","",'Student Record'!J367)</f>
        <v/>
      </c>
      <c r="J369" s="89" t="str">
        <f>IF('Student Record'!O367="","",'Student Record'!O367)</f>
        <v/>
      </c>
      <c r="K369" s="89" t="str">
        <f>IF(StuData!$F369="","",IF(AND(StuData!$C369&gt;8,StuData!$C369&lt;11,StuData!$J369="GEN"),200,IF(AND(StuData!$C369&gt;=11,StuData!$J369="GEN"),300,IF(AND(StuData!$C369&gt;8,StuData!$C369&lt;11,StuData!$J369&lt;&gt;"GEN"),100,IF(AND(StuData!$C369&gt;=11,StuData!$J369&lt;&gt;"GEN"),150,"")))))</f>
        <v/>
      </c>
      <c r="L369" s="89" t="str">
        <f>IF(StuData!$F369="","",IF(AND(StuData!$C369&gt;8,StuData!$C369&lt;11),50,""))</f>
        <v/>
      </c>
      <c r="M369" s="89" t="str">
        <f>IF(StuData!$F369="","",IF(AND(StuData!$C369&gt;=11,'School Fees'!$L$3="Yes"),100,""))</f>
        <v/>
      </c>
      <c r="N369" s="89" t="str">
        <f>IF(StuData!$F369="","",IF(AND(StuData!$C369&gt;8,StuData!$H369="F"),5,IF(StuData!$C369&lt;9,"",10)))</f>
        <v/>
      </c>
      <c r="O369" s="89" t="str">
        <f>IF(StuData!$F369="","",IF(StuData!$C369&gt;8,5,""))</f>
        <v/>
      </c>
      <c r="P369" s="89" t="str">
        <f>IF(StuData!$C369=9,'School Fees'!$K$6,IF(StuData!$C369=10,'School Fees'!$K$7,IF(StuData!$C369=11,'School Fees'!$K$8,IF(StuData!$C369=12,'School Fees'!$K$9,""))))</f>
        <v/>
      </c>
      <c r="Q369" s="89"/>
      <c r="R369" s="89"/>
      <c r="S369" s="89" t="str">
        <f>IF(SUM(StuData!$K369:$R369)=0,"",SUM(StuData!$K369:$R369))</f>
        <v/>
      </c>
      <c r="T369" s="92"/>
      <c r="U369" s="89"/>
      <c r="V369" s="23"/>
      <c r="W369" s="23"/>
    </row>
    <row r="370" ht="15.75" customHeight="1">
      <c r="A370" s="23"/>
      <c r="B370" s="89" t="str">
        <f t="shared" si="1"/>
        <v/>
      </c>
      <c r="C370" s="89" t="str">
        <f>IF('Student Record'!A368="","",'Student Record'!A368)</f>
        <v/>
      </c>
      <c r="D370" s="89" t="str">
        <f>IF('Student Record'!B368="","",'Student Record'!B368)</f>
        <v/>
      </c>
      <c r="E370" s="89" t="str">
        <f>IF('Student Record'!C368="","",'Student Record'!C368)</f>
        <v/>
      </c>
      <c r="F370" s="90" t="str">
        <f>IF('Student Record'!E368="","",'Student Record'!E368)</f>
        <v/>
      </c>
      <c r="G370" s="90" t="str">
        <f>IF('Student Record'!G368="","",'Student Record'!G368)</f>
        <v/>
      </c>
      <c r="H370" s="89" t="str">
        <f>IF('Student Record'!I368="","",'Student Record'!I368)</f>
        <v/>
      </c>
      <c r="I370" s="91" t="str">
        <f>IF('Student Record'!J368="","",'Student Record'!J368)</f>
        <v/>
      </c>
      <c r="J370" s="89" t="str">
        <f>IF('Student Record'!O368="","",'Student Record'!O368)</f>
        <v/>
      </c>
      <c r="K370" s="89" t="str">
        <f>IF(StuData!$F370="","",IF(AND(StuData!$C370&gt;8,StuData!$C370&lt;11,StuData!$J370="GEN"),200,IF(AND(StuData!$C370&gt;=11,StuData!$J370="GEN"),300,IF(AND(StuData!$C370&gt;8,StuData!$C370&lt;11,StuData!$J370&lt;&gt;"GEN"),100,IF(AND(StuData!$C370&gt;=11,StuData!$J370&lt;&gt;"GEN"),150,"")))))</f>
        <v/>
      </c>
      <c r="L370" s="89" t="str">
        <f>IF(StuData!$F370="","",IF(AND(StuData!$C370&gt;8,StuData!$C370&lt;11),50,""))</f>
        <v/>
      </c>
      <c r="M370" s="89" t="str">
        <f>IF(StuData!$F370="","",IF(AND(StuData!$C370&gt;=11,'School Fees'!$L$3="Yes"),100,""))</f>
        <v/>
      </c>
      <c r="N370" s="89" t="str">
        <f>IF(StuData!$F370="","",IF(AND(StuData!$C370&gt;8,StuData!$H370="F"),5,IF(StuData!$C370&lt;9,"",10)))</f>
        <v/>
      </c>
      <c r="O370" s="89" t="str">
        <f>IF(StuData!$F370="","",IF(StuData!$C370&gt;8,5,""))</f>
        <v/>
      </c>
      <c r="P370" s="89" t="str">
        <f>IF(StuData!$C370=9,'School Fees'!$K$6,IF(StuData!$C370=10,'School Fees'!$K$7,IF(StuData!$C370=11,'School Fees'!$K$8,IF(StuData!$C370=12,'School Fees'!$K$9,""))))</f>
        <v/>
      </c>
      <c r="Q370" s="89"/>
      <c r="R370" s="89"/>
      <c r="S370" s="89" t="str">
        <f>IF(SUM(StuData!$K370:$R370)=0,"",SUM(StuData!$K370:$R370))</f>
        <v/>
      </c>
      <c r="T370" s="92"/>
      <c r="U370" s="89"/>
      <c r="V370" s="23"/>
      <c r="W370" s="23"/>
    </row>
    <row r="371" ht="15.75" customHeight="1">
      <c r="A371" s="23"/>
      <c r="B371" s="89" t="str">
        <f t="shared" si="1"/>
        <v/>
      </c>
      <c r="C371" s="89" t="str">
        <f>IF('Student Record'!A369="","",'Student Record'!A369)</f>
        <v/>
      </c>
      <c r="D371" s="89" t="str">
        <f>IF('Student Record'!B369="","",'Student Record'!B369)</f>
        <v/>
      </c>
      <c r="E371" s="89" t="str">
        <f>IF('Student Record'!C369="","",'Student Record'!C369)</f>
        <v/>
      </c>
      <c r="F371" s="90" t="str">
        <f>IF('Student Record'!E369="","",'Student Record'!E369)</f>
        <v/>
      </c>
      <c r="G371" s="90" t="str">
        <f>IF('Student Record'!G369="","",'Student Record'!G369)</f>
        <v/>
      </c>
      <c r="H371" s="89" t="str">
        <f>IF('Student Record'!I369="","",'Student Record'!I369)</f>
        <v/>
      </c>
      <c r="I371" s="91" t="str">
        <f>IF('Student Record'!J369="","",'Student Record'!J369)</f>
        <v/>
      </c>
      <c r="J371" s="89" t="str">
        <f>IF('Student Record'!O369="","",'Student Record'!O369)</f>
        <v/>
      </c>
      <c r="K371" s="89" t="str">
        <f>IF(StuData!$F371="","",IF(AND(StuData!$C371&gt;8,StuData!$C371&lt;11,StuData!$J371="GEN"),200,IF(AND(StuData!$C371&gt;=11,StuData!$J371="GEN"),300,IF(AND(StuData!$C371&gt;8,StuData!$C371&lt;11,StuData!$J371&lt;&gt;"GEN"),100,IF(AND(StuData!$C371&gt;=11,StuData!$J371&lt;&gt;"GEN"),150,"")))))</f>
        <v/>
      </c>
      <c r="L371" s="89" t="str">
        <f>IF(StuData!$F371="","",IF(AND(StuData!$C371&gt;8,StuData!$C371&lt;11),50,""))</f>
        <v/>
      </c>
      <c r="M371" s="89" t="str">
        <f>IF(StuData!$F371="","",IF(AND(StuData!$C371&gt;=11,'School Fees'!$L$3="Yes"),100,""))</f>
        <v/>
      </c>
      <c r="N371" s="89" t="str">
        <f>IF(StuData!$F371="","",IF(AND(StuData!$C371&gt;8,StuData!$H371="F"),5,IF(StuData!$C371&lt;9,"",10)))</f>
        <v/>
      </c>
      <c r="O371" s="89" t="str">
        <f>IF(StuData!$F371="","",IF(StuData!$C371&gt;8,5,""))</f>
        <v/>
      </c>
      <c r="P371" s="89" t="str">
        <f>IF(StuData!$C371=9,'School Fees'!$K$6,IF(StuData!$C371=10,'School Fees'!$K$7,IF(StuData!$C371=11,'School Fees'!$K$8,IF(StuData!$C371=12,'School Fees'!$K$9,""))))</f>
        <v/>
      </c>
      <c r="Q371" s="89"/>
      <c r="R371" s="89"/>
      <c r="S371" s="89" t="str">
        <f>IF(SUM(StuData!$K371:$R371)=0,"",SUM(StuData!$K371:$R371))</f>
        <v/>
      </c>
      <c r="T371" s="92"/>
      <c r="U371" s="89"/>
      <c r="V371" s="23"/>
      <c r="W371" s="23"/>
    </row>
    <row r="372" ht="15.75" customHeight="1">
      <c r="A372" s="23"/>
      <c r="B372" s="89" t="str">
        <f t="shared" si="1"/>
        <v/>
      </c>
      <c r="C372" s="89" t="str">
        <f>IF('Student Record'!A370="","",'Student Record'!A370)</f>
        <v/>
      </c>
      <c r="D372" s="89" t="str">
        <f>IF('Student Record'!B370="","",'Student Record'!B370)</f>
        <v/>
      </c>
      <c r="E372" s="89" t="str">
        <f>IF('Student Record'!C370="","",'Student Record'!C370)</f>
        <v/>
      </c>
      <c r="F372" s="90" t="str">
        <f>IF('Student Record'!E370="","",'Student Record'!E370)</f>
        <v/>
      </c>
      <c r="G372" s="90" t="str">
        <f>IF('Student Record'!G370="","",'Student Record'!G370)</f>
        <v/>
      </c>
      <c r="H372" s="89" t="str">
        <f>IF('Student Record'!I370="","",'Student Record'!I370)</f>
        <v/>
      </c>
      <c r="I372" s="91" t="str">
        <f>IF('Student Record'!J370="","",'Student Record'!J370)</f>
        <v/>
      </c>
      <c r="J372" s="89" t="str">
        <f>IF('Student Record'!O370="","",'Student Record'!O370)</f>
        <v/>
      </c>
      <c r="K372" s="89" t="str">
        <f>IF(StuData!$F372="","",IF(AND(StuData!$C372&gt;8,StuData!$C372&lt;11,StuData!$J372="GEN"),200,IF(AND(StuData!$C372&gt;=11,StuData!$J372="GEN"),300,IF(AND(StuData!$C372&gt;8,StuData!$C372&lt;11,StuData!$J372&lt;&gt;"GEN"),100,IF(AND(StuData!$C372&gt;=11,StuData!$J372&lt;&gt;"GEN"),150,"")))))</f>
        <v/>
      </c>
      <c r="L372" s="89" t="str">
        <f>IF(StuData!$F372="","",IF(AND(StuData!$C372&gt;8,StuData!$C372&lt;11),50,""))</f>
        <v/>
      </c>
      <c r="M372" s="89" t="str">
        <f>IF(StuData!$F372="","",IF(AND(StuData!$C372&gt;=11,'School Fees'!$L$3="Yes"),100,""))</f>
        <v/>
      </c>
      <c r="N372" s="89" t="str">
        <f>IF(StuData!$F372="","",IF(AND(StuData!$C372&gt;8,StuData!$H372="F"),5,IF(StuData!$C372&lt;9,"",10)))</f>
        <v/>
      </c>
      <c r="O372" s="89" t="str">
        <f>IF(StuData!$F372="","",IF(StuData!$C372&gt;8,5,""))</f>
        <v/>
      </c>
      <c r="P372" s="89" t="str">
        <f>IF(StuData!$C372=9,'School Fees'!$K$6,IF(StuData!$C372=10,'School Fees'!$K$7,IF(StuData!$C372=11,'School Fees'!$K$8,IF(StuData!$C372=12,'School Fees'!$K$9,""))))</f>
        <v/>
      </c>
      <c r="Q372" s="89"/>
      <c r="R372" s="89"/>
      <c r="S372" s="89" t="str">
        <f>IF(SUM(StuData!$K372:$R372)=0,"",SUM(StuData!$K372:$R372))</f>
        <v/>
      </c>
      <c r="T372" s="92"/>
      <c r="U372" s="89"/>
      <c r="V372" s="23"/>
      <c r="W372" s="23"/>
    </row>
    <row r="373" ht="15.75" customHeight="1">
      <c r="A373" s="23"/>
      <c r="B373" s="89" t="str">
        <f t="shared" si="1"/>
        <v/>
      </c>
      <c r="C373" s="89" t="str">
        <f>IF('Student Record'!A371="","",'Student Record'!A371)</f>
        <v/>
      </c>
      <c r="D373" s="89" t="str">
        <f>IF('Student Record'!B371="","",'Student Record'!B371)</f>
        <v/>
      </c>
      <c r="E373" s="89" t="str">
        <f>IF('Student Record'!C371="","",'Student Record'!C371)</f>
        <v/>
      </c>
      <c r="F373" s="90" t="str">
        <f>IF('Student Record'!E371="","",'Student Record'!E371)</f>
        <v/>
      </c>
      <c r="G373" s="90" t="str">
        <f>IF('Student Record'!G371="","",'Student Record'!G371)</f>
        <v/>
      </c>
      <c r="H373" s="89" t="str">
        <f>IF('Student Record'!I371="","",'Student Record'!I371)</f>
        <v/>
      </c>
      <c r="I373" s="91" t="str">
        <f>IF('Student Record'!J371="","",'Student Record'!J371)</f>
        <v/>
      </c>
      <c r="J373" s="89" t="str">
        <f>IF('Student Record'!O371="","",'Student Record'!O371)</f>
        <v/>
      </c>
      <c r="K373" s="89" t="str">
        <f>IF(StuData!$F373="","",IF(AND(StuData!$C373&gt;8,StuData!$C373&lt;11,StuData!$J373="GEN"),200,IF(AND(StuData!$C373&gt;=11,StuData!$J373="GEN"),300,IF(AND(StuData!$C373&gt;8,StuData!$C373&lt;11,StuData!$J373&lt;&gt;"GEN"),100,IF(AND(StuData!$C373&gt;=11,StuData!$J373&lt;&gt;"GEN"),150,"")))))</f>
        <v/>
      </c>
      <c r="L373" s="89" t="str">
        <f>IF(StuData!$F373="","",IF(AND(StuData!$C373&gt;8,StuData!$C373&lt;11),50,""))</f>
        <v/>
      </c>
      <c r="M373" s="89" t="str">
        <f>IF(StuData!$F373="","",IF(AND(StuData!$C373&gt;=11,'School Fees'!$L$3="Yes"),100,""))</f>
        <v/>
      </c>
      <c r="N373" s="89" t="str">
        <f>IF(StuData!$F373="","",IF(AND(StuData!$C373&gt;8,StuData!$H373="F"),5,IF(StuData!$C373&lt;9,"",10)))</f>
        <v/>
      </c>
      <c r="O373" s="89" t="str">
        <f>IF(StuData!$F373="","",IF(StuData!$C373&gt;8,5,""))</f>
        <v/>
      </c>
      <c r="P373" s="89" t="str">
        <f>IF(StuData!$C373=9,'School Fees'!$K$6,IF(StuData!$C373=10,'School Fees'!$K$7,IF(StuData!$C373=11,'School Fees'!$K$8,IF(StuData!$C373=12,'School Fees'!$K$9,""))))</f>
        <v/>
      </c>
      <c r="Q373" s="89"/>
      <c r="R373" s="89"/>
      <c r="S373" s="89" t="str">
        <f>IF(SUM(StuData!$K373:$R373)=0,"",SUM(StuData!$K373:$R373))</f>
        <v/>
      </c>
      <c r="T373" s="92"/>
      <c r="U373" s="89"/>
      <c r="V373" s="23"/>
      <c r="W373" s="23"/>
    </row>
    <row r="374" ht="15.75" customHeight="1">
      <c r="A374" s="23"/>
      <c r="B374" s="89" t="str">
        <f t="shared" si="1"/>
        <v/>
      </c>
      <c r="C374" s="89" t="str">
        <f>IF('Student Record'!A372="","",'Student Record'!A372)</f>
        <v/>
      </c>
      <c r="D374" s="89" t="str">
        <f>IF('Student Record'!B372="","",'Student Record'!B372)</f>
        <v/>
      </c>
      <c r="E374" s="89" t="str">
        <f>IF('Student Record'!C372="","",'Student Record'!C372)</f>
        <v/>
      </c>
      <c r="F374" s="90" t="str">
        <f>IF('Student Record'!E372="","",'Student Record'!E372)</f>
        <v/>
      </c>
      <c r="G374" s="90" t="str">
        <f>IF('Student Record'!G372="","",'Student Record'!G372)</f>
        <v/>
      </c>
      <c r="H374" s="89" t="str">
        <f>IF('Student Record'!I372="","",'Student Record'!I372)</f>
        <v/>
      </c>
      <c r="I374" s="91" t="str">
        <f>IF('Student Record'!J372="","",'Student Record'!J372)</f>
        <v/>
      </c>
      <c r="J374" s="89" t="str">
        <f>IF('Student Record'!O372="","",'Student Record'!O372)</f>
        <v/>
      </c>
      <c r="K374" s="89" t="str">
        <f>IF(StuData!$F374="","",IF(AND(StuData!$C374&gt;8,StuData!$C374&lt;11,StuData!$J374="GEN"),200,IF(AND(StuData!$C374&gt;=11,StuData!$J374="GEN"),300,IF(AND(StuData!$C374&gt;8,StuData!$C374&lt;11,StuData!$J374&lt;&gt;"GEN"),100,IF(AND(StuData!$C374&gt;=11,StuData!$J374&lt;&gt;"GEN"),150,"")))))</f>
        <v/>
      </c>
      <c r="L374" s="89" t="str">
        <f>IF(StuData!$F374="","",IF(AND(StuData!$C374&gt;8,StuData!$C374&lt;11),50,""))</f>
        <v/>
      </c>
      <c r="M374" s="89" t="str">
        <f>IF(StuData!$F374="","",IF(AND(StuData!$C374&gt;=11,'School Fees'!$L$3="Yes"),100,""))</f>
        <v/>
      </c>
      <c r="N374" s="89" t="str">
        <f>IF(StuData!$F374="","",IF(AND(StuData!$C374&gt;8,StuData!$H374="F"),5,IF(StuData!$C374&lt;9,"",10)))</f>
        <v/>
      </c>
      <c r="O374" s="89" t="str">
        <f>IF(StuData!$F374="","",IF(StuData!$C374&gt;8,5,""))</f>
        <v/>
      </c>
      <c r="P374" s="89" t="str">
        <f>IF(StuData!$C374=9,'School Fees'!$K$6,IF(StuData!$C374=10,'School Fees'!$K$7,IF(StuData!$C374=11,'School Fees'!$K$8,IF(StuData!$C374=12,'School Fees'!$K$9,""))))</f>
        <v/>
      </c>
      <c r="Q374" s="89"/>
      <c r="R374" s="89"/>
      <c r="S374" s="89" t="str">
        <f>IF(SUM(StuData!$K374:$R374)=0,"",SUM(StuData!$K374:$R374))</f>
        <v/>
      </c>
      <c r="T374" s="92"/>
      <c r="U374" s="89"/>
      <c r="V374" s="23"/>
      <c r="W374" s="23"/>
    </row>
    <row r="375" ht="15.75" customHeight="1">
      <c r="A375" s="23"/>
      <c r="B375" s="89" t="str">
        <f t="shared" si="1"/>
        <v/>
      </c>
      <c r="C375" s="89" t="str">
        <f>IF('Student Record'!A373="","",'Student Record'!A373)</f>
        <v/>
      </c>
      <c r="D375" s="89" t="str">
        <f>IF('Student Record'!B373="","",'Student Record'!B373)</f>
        <v/>
      </c>
      <c r="E375" s="89" t="str">
        <f>IF('Student Record'!C373="","",'Student Record'!C373)</f>
        <v/>
      </c>
      <c r="F375" s="90" t="str">
        <f>IF('Student Record'!E373="","",'Student Record'!E373)</f>
        <v/>
      </c>
      <c r="G375" s="90" t="str">
        <f>IF('Student Record'!G373="","",'Student Record'!G373)</f>
        <v/>
      </c>
      <c r="H375" s="89" t="str">
        <f>IF('Student Record'!I373="","",'Student Record'!I373)</f>
        <v/>
      </c>
      <c r="I375" s="91" t="str">
        <f>IF('Student Record'!J373="","",'Student Record'!J373)</f>
        <v/>
      </c>
      <c r="J375" s="89" t="str">
        <f>IF('Student Record'!O373="","",'Student Record'!O373)</f>
        <v/>
      </c>
      <c r="K375" s="89" t="str">
        <f>IF(StuData!$F375="","",IF(AND(StuData!$C375&gt;8,StuData!$C375&lt;11,StuData!$J375="GEN"),200,IF(AND(StuData!$C375&gt;=11,StuData!$J375="GEN"),300,IF(AND(StuData!$C375&gt;8,StuData!$C375&lt;11,StuData!$J375&lt;&gt;"GEN"),100,IF(AND(StuData!$C375&gt;=11,StuData!$J375&lt;&gt;"GEN"),150,"")))))</f>
        <v/>
      </c>
      <c r="L375" s="89" t="str">
        <f>IF(StuData!$F375="","",IF(AND(StuData!$C375&gt;8,StuData!$C375&lt;11),50,""))</f>
        <v/>
      </c>
      <c r="M375" s="89" t="str">
        <f>IF(StuData!$F375="","",IF(AND(StuData!$C375&gt;=11,'School Fees'!$L$3="Yes"),100,""))</f>
        <v/>
      </c>
      <c r="N375" s="89" t="str">
        <f>IF(StuData!$F375="","",IF(AND(StuData!$C375&gt;8,StuData!$H375="F"),5,IF(StuData!$C375&lt;9,"",10)))</f>
        <v/>
      </c>
      <c r="O375" s="89" t="str">
        <f>IF(StuData!$F375="","",IF(StuData!$C375&gt;8,5,""))</f>
        <v/>
      </c>
      <c r="P375" s="89" t="str">
        <f>IF(StuData!$C375=9,'School Fees'!$K$6,IF(StuData!$C375=10,'School Fees'!$K$7,IF(StuData!$C375=11,'School Fees'!$K$8,IF(StuData!$C375=12,'School Fees'!$K$9,""))))</f>
        <v/>
      </c>
      <c r="Q375" s="89"/>
      <c r="R375" s="89"/>
      <c r="S375" s="89" t="str">
        <f>IF(SUM(StuData!$K375:$R375)=0,"",SUM(StuData!$K375:$R375))</f>
        <v/>
      </c>
      <c r="T375" s="92"/>
      <c r="U375" s="89"/>
      <c r="V375" s="23"/>
      <c r="W375" s="23"/>
    </row>
    <row r="376" ht="15.75" customHeight="1">
      <c r="A376" s="23"/>
      <c r="B376" s="89" t="str">
        <f t="shared" si="1"/>
        <v/>
      </c>
      <c r="C376" s="89" t="str">
        <f>IF('Student Record'!A374="","",'Student Record'!A374)</f>
        <v/>
      </c>
      <c r="D376" s="89" t="str">
        <f>IF('Student Record'!B374="","",'Student Record'!B374)</f>
        <v/>
      </c>
      <c r="E376" s="89" t="str">
        <f>IF('Student Record'!C374="","",'Student Record'!C374)</f>
        <v/>
      </c>
      <c r="F376" s="90" t="str">
        <f>IF('Student Record'!E374="","",'Student Record'!E374)</f>
        <v/>
      </c>
      <c r="G376" s="90" t="str">
        <f>IF('Student Record'!G374="","",'Student Record'!G374)</f>
        <v/>
      </c>
      <c r="H376" s="89" t="str">
        <f>IF('Student Record'!I374="","",'Student Record'!I374)</f>
        <v/>
      </c>
      <c r="I376" s="91" t="str">
        <f>IF('Student Record'!J374="","",'Student Record'!J374)</f>
        <v/>
      </c>
      <c r="J376" s="89" t="str">
        <f>IF('Student Record'!O374="","",'Student Record'!O374)</f>
        <v/>
      </c>
      <c r="K376" s="89" t="str">
        <f>IF(StuData!$F376="","",IF(AND(StuData!$C376&gt;8,StuData!$C376&lt;11,StuData!$J376="GEN"),200,IF(AND(StuData!$C376&gt;=11,StuData!$J376="GEN"),300,IF(AND(StuData!$C376&gt;8,StuData!$C376&lt;11,StuData!$J376&lt;&gt;"GEN"),100,IF(AND(StuData!$C376&gt;=11,StuData!$J376&lt;&gt;"GEN"),150,"")))))</f>
        <v/>
      </c>
      <c r="L376" s="89" t="str">
        <f>IF(StuData!$F376="","",IF(AND(StuData!$C376&gt;8,StuData!$C376&lt;11),50,""))</f>
        <v/>
      </c>
      <c r="M376" s="89" t="str">
        <f>IF(StuData!$F376="","",IF(AND(StuData!$C376&gt;=11,'School Fees'!$L$3="Yes"),100,""))</f>
        <v/>
      </c>
      <c r="N376" s="89" t="str">
        <f>IF(StuData!$F376="","",IF(AND(StuData!$C376&gt;8,StuData!$H376="F"),5,IF(StuData!$C376&lt;9,"",10)))</f>
        <v/>
      </c>
      <c r="O376" s="89" t="str">
        <f>IF(StuData!$F376="","",IF(StuData!$C376&gt;8,5,""))</f>
        <v/>
      </c>
      <c r="P376" s="89" t="str">
        <f>IF(StuData!$C376=9,'School Fees'!$K$6,IF(StuData!$C376=10,'School Fees'!$K$7,IF(StuData!$C376=11,'School Fees'!$K$8,IF(StuData!$C376=12,'School Fees'!$K$9,""))))</f>
        <v/>
      </c>
      <c r="Q376" s="89"/>
      <c r="R376" s="89"/>
      <c r="S376" s="89" t="str">
        <f>IF(SUM(StuData!$K376:$R376)=0,"",SUM(StuData!$K376:$R376))</f>
        <v/>
      </c>
      <c r="T376" s="92"/>
      <c r="U376" s="89"/>
      <c r="V376" s="23"/>
      <c r="W376" s="23"/>
    </row>
    <row r="377" ht="15.75" customHeight="1">
      <c r="A377" s="23"/>
      <c r="B377" s="89" t="str">
        <f t="shared" si="1"/>
        <v/>
      </c>
      <c r="C377" s="89" t="str">
        <f>IF('Student Record'!A375="","",'Student Record'!A375)</f>
        <v/>
      </c>
      <c r="D377" s="89" t="str">
        <f>IF('Student Record'!B375="","",'Student Record'!B375)</f>
        <v/>
      </c>
      <c r="E377" s="89" t="str">
        <f>IF('Student Record'!C375="","",'Student Record'!C375)</f>
        <v/>
      </c>
      <c r="F377" s="90" t="str">
        <f>IF('Student Record'!E375="","",'Student Record'!E375)</f>
        <v/>
      </c>
      <c r="G377" s="90" t="str">
        <f>IF('Student Record'!G375="","",'Student Record'!G375)</f>
        <v/>
      </c>
      <c r="H377" s="89" t="str">
        <f>IF('Student Record'!I375="","",'Student Record'!I375)</f>
        <v/>
      </c>
      <c r="I377" s="91" t="str">
        <f>IF('Student Record'!J375="","",'Student Record'!J375)</f>
        <v/>
      </c>
      <c r="J377" s="89" t="str">
        <f>IF('Student Record'!O375="","",'Student Record'!O375)</f>
        <v/>
      </c>
      <c r="K377" s="89" t="str">
        <f>IF(StuData!$F377="","",IF(AND(StuData!$C377&gt;8,StuData!$C377&lt;11,StuData!$J377="GEN"),200,IF(AND(StuData!$C377&gt;=11,StuData!$J377="GEN"),300,IF(AND(StuData!$C377&gt;8,StuData!$C377&lt;11,StuData!$J377&lt;&gt;"GEN"),100,IF(AND(StuData!$C377&gt;=11,StuData!$J377&lt;&gt;"GEN"),150,"")))))</f>
        <v/>
      </c>
      <c r="L377" s="89" t="str">
        <f>IF(StuData!$F377="","",IF(AND(StuData!$C377&gt;8,StuData!$C377&lt;11),50,""))</f>
        <v/>
      </c>
      <c r="M377" s="89" t="str">
        <f>IF(StuData!$F377="","",IF(AND(StuData!$C377&gt;=11,'School Fees'!$L$3="Yes"),100,""))</f>
        <v/>
      </c>
      <c r="N377" s="89" t="str">
        <f>IF(StuData!$F377="","",IF(AND(StuData!$C377&gt;8,StuData!$H377="F"),5,IF(StuData!$C377&lt;9,"",10)))</f>
        <v/>
      </c>
      <c r="O377" s="89" t="str">
        <f>IF(StuData!$F377="","",IF(StuData!$C377&gt;8,5,""))</f>
        <v/>
      </c>
      <c r="P377" s="89" t="str">
        <f>IF(StuData!$C377=9,'School Fees'!$K$6,IF(StuData!$C377=10,'School Fees'!$K$7,IF(StuData!$C377=11,'School Fees'!$K$8,IF(StuData!$C377=12,'School Fees'!$K$9,""))))</f>
        <v/>
      </c>
      <c r="Q377" s="89"/>
      <c r="R377" s="89"/>
      <c r="S377" s="89" t="str">
        <f>IF(SUM(StuData!$K377:$R377)=0,"",SUM(StuData!$K377:$R377))</f>
        <v/>
      </c>
      <c r="T377" s="92"/>
      <c r="U377" s="89"/>
      <c r="V377" s="23"/>
      <c r="W377" s="23"/>
    </row>
    <row r="378" ht="15.75" customHeight="1">
      <c r="A378" s="23"/>
      <c r="B378" s="89" t="str">
        <f t="shared" si="1"/>
        <v/>
      </c>
      <c r="C378" s="89" t="str">
        <f>IF('Student Record'!A376="","",'Student Record'!A376)</f>
        <v/>
      </c>
      <c r="D378" s="89" t="str">
        <f>IF('Student Record'!B376="","",'Student Record'!B376)</f>
        <v/>
      </c>
      <c r="E378" s="89" t="str">
        <f>IF('Student Record'!C376="","",'Student Record'!C376)</f>
        <v/>
      </c>
      <c r="F378" s="90" t="str">
        <f>IF('Student Record'!E376="","",'Student Record'!E376)</f>
        <v/>
      </c>
      <c r="G378" s="90" t="str">
        <f>IF('Student Record'!G376="","",'Student Record'!G376)</f>
        <v/>
      </c>
      <c r="H378" s="89" t="str">
        <f>IF('Student Record'!I376="","",'Student Record'!I376)</f>
        <v/>
      </c>
      <c r="I378" s="91" t="str">
        <f>IF('Student Record'!J376="","",'Student Record'!J376)</f>
        <v/>
      </c>
      <c r="J378" s="89" t="str">
        <f>IF('Student Record'!O376="","",'Student Record'!O376)</f>
        <v/>
      </c>
      <c r="K378" s="89" t="str">
        <f>IF(StuData!$F378="","",IF(AND(StuData!$C378&gt;8,StuData!$C378&lt;11,StuData!$J378="GEN"),200,IF(AND(StuData!$C378&gt;=11,StuData!$J378="GEN"),300,IF(AND(StuData!$C378&gt;8,StuData!$C378&lt;11,StuData!$J378&lt;&gt;"GEN"),100,IF(AND(StuData!$C378&gt;=11,StuData!$J378&lt;&gt;"GEN"),150,"")))))</f>
        <v/>
      </c>
      <c r="L378" s="89" t="str">
        <f>IF(StuData!$F378="","",IF(AND(StuData!$C378&gt;8,StuData!$C378&lt;11),50,""))</f>
        <v/>
      </c>
      <c r="M378" s="89" t="str">
        <f>IF(StuData!$F378="","",IF(AND(StuData!$C378&gt;=11,'School Fees'!$L$3="Yes"),100,""))</f>
        <v/>
      </c>
      <c r="N378" s="89" t="str">
        <f>IF(StuData!$F378="","",IF(AND(StuData!$C378&gt;8,StuData!$H378="F"),5,IF(StuData!$C378&lt;9,"",10)))</f>
        <v/>
      </c>
      <c r="O378" s="89" t="str">
        <f>IF(StuData!$F378="","",IF(StuData!$C378&gt;8,5,""))</f>
        <v/>
      </c>
      <c r="P378" s="89" t="str">
        <f>IF(StuData!$C378=9,'School Fees'!$K$6,IF(StuData!$C378=10,'School Fees'!$K$7,IF(StuData!$C378=11,'School Fees'!$K$8,IF(StuData!$C378=12,'School Fees'!$K$9,""))))</f>
        <v/>
      </c>
      <c r="Q378" s="89"/>
      <c r="R378" s="89"/>
      <c r="S378" s="89" t="str">
        <f>IF(SUM(StuData!$K378:$R378)=0,"",SUM(StuData!$K378:$R378))</f>
        <v/>
      </c>
      <c r="T378" s="92"/>
      <c r="U378" s="89"/>
      <c r="V378" s="23"/>
      <c r="W378" s="23"/>
    </row>
    <row r="379" ht="15.75" customHeight="1">
      <c r="A379" s="23"/>
      <c r="B379" s="89" t="str">
        <f t="shared" si="1"/>
        <v/>
      </c>
      <c r="C379" s="89" t="str">
        <f>IF('Student Record'!A377="","",'Student Record'!A377)</f>
        <v/>
      </c>
      <c r="D379" s="89" t="str">
        <f>IF('Student Record'!B377="","",'Student Record'!B377)</f>
        <v/>
      </c>
      <c r="E379" s="89" t="str">
        <f>IF('Student Record'!C377="","",'Student Record'!C377)</f>
        <v/>
      </c>
      <c r="F379" s="90" t="str">
        <f>IF('Student Record'!E377="","",'Student Record'!E377)</f>
        <v/>
      </c>
      <c r="G379" s="90" t="str">
        <f>IF('Student Record'!G377="","",'Student Record'!G377)</f>
        <v/>
      </c>
      <c r="H379" s="89" t="str">
        <f>IF('Student Record'!I377="","",'Student Record'!I377)</f>
        <v/>
      </c>
      <c r="I379" s="91" t="str">
        <f>IF('Student Record'!J377="","",'Student Record'!J377)</f>
        <v/>
      </c>
      <c r="J379" s="89" t="str">
        <f>IF('Student Record'!O377="","",'Student Record'!O377)</f>
        <v/>
      </c>
      <c r="K379" s="89" t="str">
        <f>IF(StuData!$F379="","",IF(AND(StuData!$C379&gt;8,StuData!$C379&lt;11,StuData!$J379="GEN"),200,IF(AND(StuData!$C379&gt;=11,StuData!$J379="GEN"),300,IF(AND(StuData!$C379&gt;8,StuData!$C379&lt;11,StuData!$J379&lt;&gt;"GEN"),100,IF(AND(StuData!$C379&gt;=11,StuData!$J379&lt;&gt;"GEN"),150,"")))))</f>
        <v/>
      </c>
      <c r="L379" s="89" t="str">
        <f>IF(StuData!$F379="","",IF(AND(StuData!$C379&gt;8,StuData!$C379&lt;11),50,""))</f>
        <v/>
      </c>
      <c r="M379" s="89" t="str">
        <f>IF(StuData!$F379="","",IF(AND(StuData!$C379&gt;=11,'School Fees'!$L$3="Yes"),100,""))</f>
        <v/>
      </c>
      <c r="N379" s="89" t="str">
        <f>IF(StuData!$F379="","",IF(AND(StuData!$C379&gt;8,StuData!$H379="F"),5,IF(StuData!$C379&lt;9,"",10)))</f>
        <v/>
      </c>
      <c r="O379" s="89" t="str">
        <f>IF(StuData!$F379="","",IF(StuData!$C379&gt;8,5,""))</f>
        <v/>
      </c>
      <c r="P379" s="89" t="str">
        <f>IF(StuData!$C379=9,'School Fees'!$K$6,IF(StuData!$C379=10,'School Fees'!$K$7,IF(StuData!$C379=11,'School Fees'!$K$8,IF(StuData!$C379=12,'School Fees'!$K$9,""))))</f>
        <v/>
      </c>
      <c r="Q379" s="89"/>
      <c r="R379" s="89"/>
      <c r="S379" s="89" t="str">
        <f>IF(SUM(StuData!$K379:$R379)=0,"",SUM(StuData!$K379:$R379))</f>
        <v/>
      </c>
      <c r="T379" s="92"/>
      <c r="U379" s="89"/>
      <c r="V379" s="23"/>
      <c r="W379" s="23"/>
    </row>
    <row r="380" ht="15.75" customHeight="1">
      <c r="A380" s="23"/>
      <c r="B380" s="89" t="str">
        <f t="shared" si="1"/>
        <v/>
      </c>
      <c r="C380" s="89" t="str">
        <f>IF('Student Record'!A378="","",'Student Record'!A378)</f>
        <v/>
      </c>
      <c r="D380" s="89" t="str">
        <f>IF('Student Record'!B378="","",'Student Record'!B378)</f>
        <v/>
      </c>
      <c r="E380" s="89" t="str">
        <f>IF('Student Record'!C378="","",'Student Record'!C378)</f>
        <v/>
      </c>
      <c r="F380" s="90" t="str">
        <f>IF('Student Record'!E378="","",'Student Record'!E378)</f>
        <v/>
      </c>
      <c r="G380" s="90" t="str">
        <f>IF('Student Record'!G378="","",'Student Record'!G378)</f>
        <v/>
      </c>
      <c r="H380" s="89" t="str">
        <f>IF('Student Record'!I378="","",'Student Record'!I378)</f>
        <v/>
      </c>
      <c r="I380" s="91" t="str">
        <f>IF('Student Record'!J378="","",'Student Record'!J378)</f>
        <v/>
      </c>
      <c r="J380" s="89" t="str">
        <f>IF('Student Record'!O378="","",'Student Record'!O378)</f>
        <v/>
      </c>
      <c r="K380" s="89" t="str">
        <f>IF(StuData!$F380="","",IF(AND(StuData!$C380&gt;8,StuData!$C380&lt;11,StuData!$J380="GEN"),200,IF(AND(StuData!$C380&gt;=11,StuData!$J380="GEN"),300,IF(AND(StuData!$C380&gt;8,StuData!$C380&lt;11,StuData!$J380&lt;&gt;"GEN"),100,IF(AND(StuData!$C380&gt;=11,StuData!$J380&lt;&gt;"GEN"),150,"")))))</f>
        <v/>
      </c>
      <c r="L380" s="89" t="str">
        <f>IF(StuData!$F380="","",IF(AND(StuData!$C380&gt;8,StuData!$C380&lt;11),50,""))</f>
        <v/>
      </c>
      <c r="M380" s="89" t="str">
        <f>IF(StuData!$F380="","",IF(AND(StuData!$C380&gt;=11,'School Fees'!$L$3="Yes"),100,""))</f>
        <v/>
      </c>
      <c r="N380" s="89" t="str">
        <f>IF(StuData!$F380="","",IF(AND(StuData!$C380&gt;8,StuData!$H380="F"),5,IF(StuData!$C380&lt;9,"",10)))</f>
        <v/>
      </c>
      <c r="O380" s="89" t="str">
        <f>IF(StuData!$F380="","",IF(StuData!$C380&gt;8,5,""))</f>
        <v/>
      </c>
      <c r="P380" s="89" t="str">
        <f>IF(StuData!$C380=9,'School Fees'!$K$6,IF(StuData!$C380=10,'School Fees'!$K$7,IF(StuData!$C380=11,'School Fees'!$K$8,IF(StuData!$C380=12,'School Fees'!$K$9,""))))</f>
        <v/>
      </c>
      <c r="Q380" s="89"/>
      <c r="R380" s="89"/>
      <c r="S380" s="89" t="str">
        <f>IF(SUM(StuData!$K380:$R380)=0,"",SUM(StuData!$K380:$R380))</f>
        <v/>
      </c>
      <c r="T380" s="92"/>
      <c r="U380" s="89"/>
      <c r="V380" s="23"/>
      <c r="W380" s="23"/>
    </row>
    <row r="381" ht="15.75" customHeight="1">
      <c r="A381" s="23"/>
      <c r="B381" s="89" t="str">
        <f t="shared" si="1"/>
        <v/>
      </c>
      <c r="C381" s="89" t="str">
        <f>IF('Student Record'!A379="","",'Student Record'!A379)</f>
        <v/>
      </c>
      <c r="D381" s="89" t="str">
        <f>IF('Student Record'!B379="","",'Student Record'!B379)</f>
        <v/>
      </c>
      <c r="E381" s="89" t="str">
        <f>IF('Student Record'!C379="","",'Student Record'!C379)</f>
        <v/>
      </c>
      <c r="F381" s="90" t="str">
        <f>IF('Student Record'!E379="","",'Student Record'!E379)</f>
        <v/>
      </c>
      <c r="G381" s="90" t="str">
        <f>IF('Student Record'!G379="","",'Student Record'!G379)</f>
        <v/>
      </c>
      <c r="H381" s="89" t="str">
        <f>IF('Student Record'!I379="","",'Student Record'!I379)</f>
        <v/>
      </c>
      <c r="I381" s="91" t="str">
        <f>IF('Student Record'!J379="","",'Student Record'!J379)</f>
        <v/>
      </c>
      <c r="J381" s="89" t="str">
        <f>IF('Student Record'!O379="","",'Student Record'!O379)</f>
        <v/>
      </c>
      <c r="K381" s="89" t="str">
        <f>IF(StuData!$F381="","",IF(AND(StuData!$C381&gt;8,StuData!$C381&lt;11,StuData!$J381="GEN"),200,IF(AND(StuData!$C381&gt;=11,StuData!$J381="GEN"),300,IF(AND(StuData!$C381&gt;8,StuData!$C381&lt;11,StuData!$J381&lt;&gt;"GEN"),100,IF(AND(StuData!$C381&gt;=11,StuData!$J381&lt;&gt;"GEN"),150,"")))))</f>
        <v/>
      </c>
      <c r="L381" s="89" t="str">
        <f>IF(StuData!$F381="","",IF(AND(StuData!$C381&gt;8,StuData!$C381&lt;11),50,""))</f>
        <v/>
      </c>
      <c r="M381" s="89" t="str">
        <f>IF(StuData!$F381="","",IF(AND(StuData!$C381&gt;=11,'School Fees'!$L$3="Yes"),100,""))</f>
        <v/>
      </c>
      <c r="N381" s="89" t="str">
        <f>IF(StuData!$F381="","",IF(AND(StuData!$C381&gt;8,StuData!$H381="F"),5,IF(StuData!$C381&lt;9,"",10)))</f>
        <v/>
      </c>
      <c r="O381" s="89" t="str">
        <f>IF(StuData!$F381="","",IF(StuData!$C381&gt;8,5,""))</f>
        <v/>
      </c>
      <c r="P381" s="89" t="str">
        <f>IF(StuData!$C381=9,'School Fees'!$K$6,IF(StuData!$C381=10,'School Fees'!$K$7,IF(StuData!$C381=11,'School Fees'!$K$8,IF(StuData!$C381=12,'School Fees'!$K$9,""))))</f>
        <v/>
      </c>
      <c r="Q381" s="89"/>
      <c r="R381" s="89"/>
      <c r="S381" s="89" t="str">
        <f>IF(SUM(StuData!$K381:$R381)=0,"",SUM(StuData!$K381:$R381))</f>
        <v/>
      </c>
      <c r="T381" s="92"/>
      <c r="U381" s="89"/>
      <c r="V381" s="23"/>
      <c r="W381" s="23"/>
    </row>
    <row r="382" ht="15.75" customHeight="1">
      <c r="A382" s="23"/>
      <c r="B382" s="89" t="str">
        <f t="shared" si="1"/>
        <v/>
      </c>
      <c r="C382" s="89" t="str">
        <f>IF('Student Record'!A380="","",'Student Record'!A380)</f>
        <v/>
      </c>
      <c r="D382" s="89" t="str">
        <f>IF('Student Record'!B380="","",'Student Record'!B380)</f>
        <v/>
      </c>
      <c r="E382" s="89" t="str">
        <f>IF('Student Record'!C380="","",'Student Record'!C380)</f>
        <v/>
      </c>
      <c r="F382" s="90" t="str">
        <f>IF('Student Record'!E380="","",'Student Record'!E380)</f>
        <v/>
      </c>
      <c r="G382" s="90" t="str">
        <f>IF('Student Record'!G380="","",'Student Record'!G380)</f>
        <v/>
      </c>
      <c r="H382" s="89" t="str">
        <f>IF('Student Record'!I380="","",'Student Record'!I380)</f>
        <v/>
      </c>
      <c r="I382" s="91" t="str">
        <f>IF('Student Record'!J380="","",'Student Record'!J380)</f>
        <v/>
      </c>
      <c r="J382" s="89" t="str">
        <f>IF('Student Record'!O380="","",'Student Record'!O380)</f>
        <v/>
      </c>
      <c r="K382" s="89" t="str">
        <f>IF(StuData!$F382="","",IF(AND(StuData!$C382&gt;8,StuData!$C382&lt;11,StuData!$J382="GEN"),200,IF(AND(StuData!$C382&gt;=11,StuData!$J382="GEN"),300,IF(AND(StuData!$C382&gt;8,StuData!$C382&lt;11,StuData!$J382&lt;&gt;"GEN"),100,IF(AND(StuData!$C382&gt;=11,StuData!$J382&lt;&gt;"GEN"),150,"")))))</f>
        <v/>
      </c>
      <c r="L382" s="89" t="str">
        <f>IF(StuData!$F382="","",IF(AND(StuData!$C382&gt;8,StuData!$C382&lt;11),50,""))</f>
        <v/>
      </c>
      <c r="M382" s="89" t="str">
        <f>IF(StuData!$F382="","",IF(AND(StuData!$C382&gt;=11,'School Fees'!$L$3="Yes"),100,""))</f>
        <v/>
      </c>
      <c r="N382" s="89" t="str">
        <f>IF(StuData!$F382="","",IF(AND(StuData!$C382&gt;8,StuData!$H382="F"),5,IF(StuData!$C382&lt;9,"",10)))</f>
        <v/>
      </c>
      <c r="O382" s="89" t="str">
        <f>IF(StuData!$F382="","",IF(StuData!$C382&gt;8,5,""))</f>
        <v/>
      </c>
      <c r="P382" s="89" t="str">
        <f>IF(StuData!$C382=9,'School Fees'!$K$6,IF(StuData!$C382=10,'School Fees'!$K$7,IF(StuData!$C382=11,'School Fees'!$K$8,IF(StuData!$C382=12,'School Fees'!$K$9,""))))</f>
        <v/>
      </c>
      <c r="Q382" s="89"/>
      <c r="R382" s="89"/>
      <c r="S382" s="89" t="str">
        <f>IF(SUM(StuData!$K382:$R382)=0,"",SUM(StuData!$K382:$R382))</f>
        <v/>
      </c>
      <c r="T382" s="92"/>
      <c r="U382" s="89"/>
      <c r="V382" s="23"/>
      <c r="W382" s="23"/>
    </row>
    <row r="383" ht="15.75" customHeight="1">
      <c r="A383" s="23"/>
      <c r="B383" s="89" t="str">
        <f t="shared" si="1"/>
        <v/>
      </c>
      <c r="C383" s="89" t="str">
        <f>IF('Student Record'!A381="","",'Student Record'!A381)</f>
        <v/>
      </c>
      <c r="D383" s="89" t="str">
        <f>IF('Student Record'!B381="","",'Student Record'!B381)</f>
        <v/>
      </c>
      <c r="E383" s="89" t="str">
        <f>IF('Student Record'!C381="","",'Student Record'!C381)</f>
        <v/>
      </c>
      <c r="F383" s="90" t="str">
        <f>IF('Student Record'!E381="","",'Student Record'!E381)</f>
        <v/>
      </c>
      <c r="G383" s="90" t="str">
        <f>IF('Student Record'!G381="","",'Student Record'!G381)</f>
        <v/>
      </c>
      <c r="H383" s="89" t="str">
        <f>IF('Student Record'!I381="","",'Student Record'!I381)</f>
        <v/>
      </c>
      <c r="I383" s="91" t="str">
        <f>IF('Student Record'!J381="","",'Student Record'!J381)</f>
        <v/>
      </c>
      <c r="J383" s="89" t="str">
        <f>IF('Student Record'!O381="","",'Student Record'!O381)</f>
        <v/>
      </c>
      <c r="K383" s="89" t="str">
        <f>IF(StuData!$F383="","",IF(AND(StuData!$C383&gt;8,StuData!$C383&lt;11,StuData!$J383="GEN"),200,IF(AND(StuData!$C383&gt;=11,StuData!$J383="GEN"),300,IF(AND(StuData!$C383&gt;8,StuData!$C383&lt;11,StuData!$J383&lt;&gt;"GEN"),100,IF(AND(StuData!$C383&gt;=11,StuData!$J383&lt;&gt;"GEN"),150,"")))))</f>
        <v/>
      </c>
      <c r="L383" s="89" t="str">
        <f>IF(StuData!$F383="","",IF(AND(StuData!$C383&gt;8,StuData!$C383&lt;11),50,""))</f>
        <v/>
      </c>
      <c r="M383" s="89" t="str">
        <f>IF(StuData!$F383="","",IF(AND(StuData!$C383&gt;=11,'School Fees'!$L$3="Yes"),100,""))</f>
        <v/>
      </c>
      <c r="N383" s="89" t="str">
        <f>IF(StuData!$F383="","",IF(AND(StuData!$C383&gt;8,StuData!$H383="F"),5,IF(StuData!$C383&lt;9,"",10)))</f>
        <v/>
      </c>
      <c r="O383" s="89" t="str">
        <f>IF(StuData!$F383="","",IF(StuData!$C383&gt;8,5,""))</f>
        <v/>
      </c>
      <c r="P383" s="89" t="str">
        <f>IF(StuData!$C383=9,'School Fees'!$K$6,IF(StuData!$C383=10,'School Fees'!$K$7,IF(StuData!$C383=11,'School Fees'!$K$8,IF(StuData!$C383=12,'School Fees'!$K$9,""))))</f>
        <v/>
      </c>
      <c r="Q383" s="89"/>
      <c r="R383" s="89"/>
      <c r="S383" s="89" t="str">
        <f>IF(SUM(StuData!$K383:$R383)=0,"",SUM(StuData!$K383:$R383))</f>
        <v/>
      </c>
      <c r="T383" s="92"/>
      <c r="U383" s="89"/>
      <c r="V383" s="23"/>
      <c r="W383" s="23"/>
    </row>
    <row r="384" ht="15.75" customHeight="1">
      <c r="A384" s="23"/>
      <c r="B384" s="89" t="str">
        <f t="shared" si="1"/>
        <v/>
      </c>
      <c r="C384" s="89" t="str">
        <f>IF('Student Record'!A382="","",'Student Record'!A382)</f>
        <v/>
      </c>
      <c r="D384" s="89" t="str">
        <f>IF('Student Record'!B382="","",'Student Record'!B382)</f>
        <v/>
      </c>
      <c r="E384" s="89" t="str">
        <f>IF('Student Record'!C382="","",'Student Record'!C382)</f>
        <v/>
      </c>
      <c r="F384" s="90" t="str">
        <f>IF('Student Record'!E382="","",'Student Record'!E382)</f>
        <v/>
      </c>
      <c r="G384" s="90" t="str">
        <f>IF('Student Record'!G382="","",'Student Record'!G382)</f>
        <v/>
      </c>
      <c r="H384" s="89" t="str">
        <f>IF('Student Record'!I382="","",'Student Record'!I382)</f>
        <v/>
      </c>
      <c r="I384" s="91" t="str">
        <f>IF('Student Record'!J382="","",'Student Record'!J382)</f>
        <v/>
      </c>
      <c r="J384" s="89" t="str">
        <f>IF('Student Record'!O382="","",'Student Record'!O382)</f>
        <v/>
      </c>
      <c r="K384" s="89" t="str">
        <f>IF(StuData!$F384="","",IF(AND(StuData!$C384&gt;8,StuData!$C384&lt;11,StuData!$J384="GEN"),200,IF(AND(StuData!$C384&gt;=11,StuData!$J384="GEN"),300,IF(AND(StuData!$C384&gt;8,StuData!$C384&lt;11,StuData!$J384&lt;&gt;"GEN"),100,IF(AND(StuData!$C384&gt;=11,StuData!$J384&lt;&gt;"GEN"),150,"")))))</f>
        <v/>
      </c>
      <c r="L384" s="89" t="str">
        <f>IF(StuData!$F384="","",IF(AND(StuData!$C384&gt;8,StuData!$C384&lt;11),50,""))</f>
        <v/>
      </c>
      <c r="M384" s="89" t="str">
        <f>IF(StuData!$F384="","",IF(AND(StuData!$C384&gt;=11,'School Fees'!$L$3="Yes"),100,""))</f>
        <v/>
      </c>
      <c r="N384" s="89" t="str">
        <f>IF(StuData!$F384="","",IF(AND(StuData!$C384&gt;8,StuData!$H384="F"),5,IF(StuData!$C384&lt;9,"",10)))</f>
        <v/>
      </c>
      <c r="O384" s="89" t="str">
        <f>IF(StuData!$F384="","",IF(StuData!$C384&gt;8,5,""))</f>
        <v/>
      </c>
      <c r="P384" s="89" t="str">
        <f>IF(StuData!$C384=9,'School Fees'!$K$6,IF(StuData!$C384=10,'School Fees'!$K$7,IF(StuData!$C384=11,'School Fees'!$K$8,IF(StuData!$C384=12,'School Fees'!$K$9,""))))</f>
        <v/>
      </c>
      <c r="Q384" s="89"/>
      <c r="R384" s="89"/>
      <c r="S384" s="89" t="str">
        <f>IF(SUM(StuData!$K384:$R384)=0,"",SUM(StuData!$K384:$R384))</f>
        <v/>
      </c>
      <c r="T384" s="92"/>
      <c r="U384" s="89"/>
      <c r="V384" s="23"/>
      <c r="W384" s="23"/>
    </row>
    <row r="385" ht="15.75" customHeight="1">
      <c r="A385" s="23"/>
      <c r="B385" s="89" t="str">
        <f t="shared" si="1"/>
        <v/>
      </c>
      <c r="C385" s="89" t="str">
        <f>IF('Student Record'!A383="","",'Student Record'!A383)</f>
        <v/>
      </c>
      <c r="D385" s="89" t="str">
        <f>IF('Student Record'!B383="","",'Student Record'!B383)</f>
        <v/>
      </c>
      <c r="E385" s="89" t="str">
        <f>IF('Student Record'!C383="","",'Student Record'!C383)</f>
        <v/>
      </c>
      <c r="F385" s="90" t="str">
        <f>IF('Student Record'!E383="","",'Student Record'!E383)</f>
        <v/>
      </c>
      <c r="G385" s="90" t="str">
        <f>IF('Student Record'!G383="","",'Student Record'!G383)</f>
        <v/>
      </c>
      <c r="H385" s="89" t="str">
        <f>IF('Student Record'!I383="","",'Student Record'!I383)</f>
        <v/>
      </c>
      <c r="I385" s="91" t="str">
        <f>IF('Student Record'!J383="","",'Student Record'!J383)</f>
        <v/>
      </c>
      <c r="J385" s="89" t="str">
        <f>IF('Student Record'!O383="","",'Student Record'!O383)</f>
        <v/>
      </c>
      <c r="K385" s="89" t="str">
        <f>IF(StuData!$F385="","",IF(AND(StuData!$C385&gt;8,StuData!$C385&lt;11,StuData!$J385="GEN"),200,IF(AND(StuData!$C385&gt;=11,StuData!$J385="GEN"),300,IF(AND(StuData!$C385&gt;8,StuData!$C385&lt;11,StuData!$J385&lt;&gt;"GEN"),100,IF(AND(StuData!$C385&gt;=11,StuData!$J385&lt;&gt;"GEN"),150,"")))))</f>
        <v/>
      </c>
      <c r="L385" s="89" t="str">
        <f>IF(StuData!$F385="","",IF(AND(StuData!$C385&gt;8,StuData!$C385&lt;11),50,""))</f>
        <v/>
      </c>
      <c r="M385" s="89" t="str">
        <f>IF(StuData!$F385="","",IF(AND(StuData!$C385&gt;=11,'School Fees'!$L$3="Yes"),100,""))</f>
        <v/>
      </c>
      <c r="N385" s="89" t="str">
        <f>IF(StuData!$F385="","",IF(AND(StuData!$C385&gt;8,StuData!$H385="F"),5,IF(StuData!$C385&lt;9,"",10)))</f>
        <v/>
      </c>
      <c r="O385" s="89" t="str">
        <f>IF(StuData!$F385="","",IF(StuData!$C385&gt;8,5,""))</f>
        <v/>
      </c>
      <c r="P385" s="89" t="str">
        <f>IF(StuData!$C385=9,'School Fees'!$K$6,IF(StuData!$C385=10,'School Fees'!$K$7,IF(StuData!$C385=11,'School Fees'!$K$8,IF(StuData!$C385=12,'School Fees'!$K$9,""))))</f>
        <v/>
      </c>
      <c r="Q385" s="89"/>
      <c r="R385" s="89"/>
      <c r="S385" s="89" t="str">
        <f>IF(SUM(StuData!$K385:$R385)=0,"",SUM(StuData!$K385:$R385))</f>
        <v/>
      </c>
      <c r="T385" s="92"/>
      <c r="U385" s="89"/>
      <c r="V385" s="23"/>
      <c r="W385" s="23"/>
    </row>
    <row r="386" ht="15.75" customHeight="1">
      <c r="A386" s="23"/>
      <c r="B386" s="89" t="str">
        <f t="shared" si="1"/>
        <v/>
      </c>
      <c r="C386" s="89" t="str">
        <f>IF('Student Record'!A384="","",'Student Record'!A384)</f>
        <v/>
      </c>
      <c r="D386" s="89" t="str">
        <f>IF('Student Record'!B384="","",'Student Record'!B384)</f>
        <v/>
      </c>
      <c r="E386" s="89" t="str">
        <f>IF('Student Record'!C384="","",'Student Record'!C384)</f>
        <v/>
      </c>
      <c r="F386" s="90" t="str">
        <f>IF('Student Record'!E384="","",'Student Record'!E384)</f>
        <v/>
      </c>
      <c r="G386" s="90" t="str">
        <f>IF('Student Record'!G384="","",'Student Record'!G384)</f>
        <v/>
      </c>
      <c r="H386" s="89" t="str">
        <f>IF('Student Record'!I384="","",'Student Record'!I384)</f>
        <v/>
      </c>
      <c r="I386" s="91" t="str">
        <f>IF('Student Record'!J384="","",'Student Record'!J384)</f>
        <v/>
      </c>
      <c r="J386" s="89" t="str">
        <f>IF('Student Record'!O384="","",'Student Record'!O384)</f>
        <v/>
      </c>
      <c r="K386" s="89" t="str">
        <f>IF(StuData!$F386="","",IF(AND(StuData!$C386&gt;8,StuData!$C386&lt;11,StuData!$J386="GEN"),200,IF(AND(StuData!$C386&gt;=11,StuData!$J386="GEN"),300,IF(AND(StuData!$C386&gt;8,StuData!$C386&lt;11,StuData!$J386&lt;&gt;"GEN"),100,IF(AND(StuData!$C386&gt;=11,StuData!$J386&lt;&gt;"GEN"),150,"")))))</f>
        <v/>
      </c>
      <c r="L386" s="89" t="str">
        <f>IF(StuData!$F386="","",IF(AND(StuData!$C386&gt;8,StuData!$C386&lt;11),50,""))</f>
        <v/>
      </c>
      <c r="M386" s="89" t="str">
        <f>IF(StuData!$F386="","",IF(AND(StuData!$C386&gt;=11,'School Fees'!$L$3="Yes"),100,""))</f>
        <v/>
      </c>
      <c r="N386" s="89" t="str">
        <f>IF(StuData!$F386="","",IF(AND(StuData!$C386&gt;8,StuData!$H386="F"),5,IF(StuData!$C386&lt;9,"",10)))</f>
        <v/>
      </c>
      <c r="O386" s="89" t="str">
        <f>IF(StuData!$F386="","",IF(StuData!$C386&gt;8,5,""))</f>
        <v/>
      </c>
      <c r="P386" s="89" t="str">
        <f>IF(StuData!$C386=9,'School Fees'!$K$6,IF(StuData!$C386=10,'School Fees'!$K$7,IF(StuData!$C386=11,'School Fees'!$K$8,IF(StuData!$C386=12,'School Fees'!$K$9,""))))</f>
        <v/>
      </c>
      <c r="Q386" s="89"/>
      <c r="R386" s="89"/>
      <c r="S386" s="89" t="str">
        <f>IF(SUM(StuData!$K386:$R386)=0,"",SUM(StuData!$K386:$R386))</f>
        <v/>
      </c>
      <c r="T386" s="92"/>
      <c r="U386" s="89"/>
      <c r="V386" s="23"/>
      <c r="W386" s="23"/>
    </row>
    <row r="387" ht="15.75" customHeight="1">
      <c r="A387" s="23"/>
      <c r="B387" s="89" t="str">
        <f t="shared" si="1"/>
        <v/>
      </c>
      <c r="C387" s="89" t="str">
        <f>IF('Student Record'!A385="","",'Student Record'!A385)</f>
        <v/>
      </c>
      <c r="D387" s="89" t="str">
        <f>IF('Student Record'!B385="","",'Student Record'!B385)</f>
        <v/>
      </c>
      <c r="E387" s="89" t="str">
        <f>IF('Student Record'!C385="","",'Student Record'!C385)</f>
        <v/>
      </c>
      <c r="F387" s="90" t="str">
        <f>IF('Student Record'!E385="","",'Student Record'!E385)</f>
        <v/>
      </c>
      <c r="G387" s="90" t="str">
        <f>IF('Student Record'!G385="","",'Student Record'!G385)</f>
        <v/>
      </c>
      <c r="H387" s="89" t="str">
        <f>IF('Student Record'!I385="","",'Student Record'!I385)</f>
        <v/>
      </c>
      <c r="I387" s="91" t="str">
        <f>IF('Student Record'!J385="","",'Student Record'!J385)</f>
        <v/>
      </c>
      <c r="J387" s="89" t="str">
        <f>IF('Student Record'!O385="","",'Student Record'!O385)</f>
        <v/>
      </c>
      <c r="K387" s="89" t="str">
        <f>IF(StuData!$F387="","",IF(AND(StuData!$C387&gt;8,StuData!$C387&lt;11,StuData!$J387="GEN"),200,IF(AND(StuData!$C387&gt;=11,StuData!$J387="GEN"),300,IF(AND(StuData!$C387&gt;8,StuData!$C387&lt;11,StuData!$J387&lt;&gt;"GEN"),100,IF(AND(StuData!$C387&gt;=11,StuData!$J387&lt;&gt;"GEN"),150,"")))))</f>
        <v/>
      </c>
      <c r="L387" s="89" t="str">
        <f>IF(StuData!$F387="","",IF(AND(StuData!$C387&gt;8,StuData!$C387&lt;11),50,""))</f>
        <v/>
      </c>
      <c r="M387" s="89" t="str">
        <f>IF(StuData!$F387="","",IF(AND(StuData!$C387&gt;=11,'School Fees'!$L$3="Yes"),100,""))</f>
        <v/>
      </c>
      <c r="N387" s="89" t="str">
        <f>IF(StuData!$F387="","",IF(AND(StuData!$C387&gt;8,StuData!$H387="F"),5,IF(StuData!$C387&lt;9,"",10)))</f>
        <v/>
      </c>
      <c r="O387" s="89" t="str">
        <f>IF(StuData!$F387="","",IF(StuData!$C387&gt;8,5,""))</f>
        <v/>
      </c>
      <c r="P387" s="89" t="str">
        <f>IF(StuData!$C387=9,'School Fees'!$K$6,IF(StuData!$C387=10,'School Fees'!$K$7,IF(StuData!$C387=11,'School Fees'!$K$8,IF(StuData!$C387=12,'School Fees'!$K$9,""))))</f>
        <v/>
      </c>
      <c r="Q387" s="89"/>
      <c r="R387" s="89"/>
      <c r="S387" s="89" t="str">
        <f>IF(SUM(StuData!$K387:$R387)=0,"",SUM(StuData!$K387:$R387))</f>
        <v/>
      </c>
      <c r="T387" s="92"/>
      <c r="U387" s="89"/>
      <c r="V387" s="23"/>
      <c r="W387" s="23"/>
    </row>
    <row r="388" ht="15.75" customHeight="1">
      <c r="A388" s="23"/>
      <c r="B388" s="89" t="str">
        <f t="shared" si="1"/>
        <v/>
      </c>
      <c r="C388" s="89" t="str">
        <f>IF('Student Record'!A386="","",'Student Record'!A386)</f>
        <v/>
      </c>
      <c r="D388" s="89" t="str">
        <f>IF('Student Record'!B386="","",'Student Record'!B386)</f>
        <v/>
      </c>
      <c r="E388" s="89" t="str">
        <f>IF('Student Record'!C386="","",'Student Record'!C386)</f>
        <v/>
      </c>
      <c r="F388" s="90" t="str">
        <f>IF('Student Record'!E386="","",'Student Record'!E386)</f>
        <v/>
      </c>
      <c r="G388" s="90" t="str">
        <f>IF('Student Record'!G386="","",'Student Record'!G386)</f>
        <v/>
      </c>
      <c r="H388" s="89" t="str">
        <f>IF('Student Record'!I386="","",'Student Record'!I386)</f>
        <v/>
      </c>
      <c r="I388" s="91" t="str">
        <f>IF('Student Record'!J386="","",'Student Record'!J386)</f>
        <v/>
      </c>
      <c r="J388" s="89" t="str">
        <f>IF('Student Record'!O386="","",'Student Record'!O386)</f>
        <v/>
      </c>
      <c r="K388" s="89" t="str">
        <f>IF(StuData!$F388="","",IF(AND(StuData!$C388&gt;8,StuData!$C388&lt;11,StuData!$J388="GEN"),200,IF(AND(StuData!$C388&gt;=11,StuData!$J388="GEN"),300,IF(AND(StuData!$C388&gt;8,StuData!$C388&lt;11,StuData!$J388&lt;&gt;"GEN"),100,IF(AND(StuData!$C388&gt;=11,StuData!$J388&lt;&gt;"GEN"),150,"")))))</f>
        <v/>
      </c>
      <c r="L388" s="89" t="str">
        <f>IF(StuData!$F388="","",IF(AND(StuData!$C388&gt;8,StuData!$C388&lt;11),50,""))</f>
        <v/>
      </c>
      <c r="M388" s="89" t="str">
        <f>IF(StuData!$F388="","",IF(AND(StuData!$C388&gt;=11,'School Fees'!$L$3="Yes"),100,""))</f>
        <v/>
      </c>
      <c r="N388" s="89" t="str">
        <f>IF(StuData!$F388="","",IF(AND(StuData!$C388&gt;8,StuData!$H388="F"),5,IF(StuData!$C388&lt;9,"",10)))</f>
        <v/>
      </c>
      <c r="O388" s="89" t="str">
        <f>IF(StuData!$F388="","",IF(StuData!$C388&gt;8,5,""))</f>
        <v/>
      </c>
      <c r="P388" s="89" t="str">
        <f>IF(StuData!$C388=9,'School Fees'!$K$6,IF(StuData!$C388=10,'School Fees'!$K$7,IF(StuData!$C388=11,'School Fees'!$K$8,IF(StuData!$C388=12,'School Fees'!$K$9,""))))</f>
        <v/>
      </c>
      <c r="Q388" s="89"/>
      <c r="R388" s="89"/>
      <c r="S388" s="89" t="str">
        <f>IF(SUM(StuData!$K388:$R388)=0,"",SUM(StuData!$K388:$R388))</f>
        <v/>
      </c>
      <c r="T388" s="92"/>
      <c r="U388" s="89"/>
      <c r="V388" s="23"/>
      <c r="W388" s="23"/>
    </row>
    <row r="389" ht="15.75" customHeight="1">
      <c r="A389" s="23"/>
      <c r="B389" s="89" t="str">
        <f t="shared" si="1"/>
        <v/>
      </c>
      <c r="C389" s="89" t="str">
        <f>IF('Student Record'!A387="","",'Student Record'!A387)</f>
        <v/>
      </c>
      <c r="D389" s="89" t="str">
        <f>IF('Student Record'!B387="","",'Student Record'!B387)</f>
        <v/>
      </c>
      <c r="E389" s="89" t="str">
        <f>IF('Student Record'!C387="","",'Student Record'!C387)</f>
        <v/>
      </c>
      <c r="F389" s="90" t="str">
        <f>IF('Student Record'!E387="","",'Student Record'!E387)</f>
        <v/>
      </c>
      <c r="G389" s="90" t="str">
        <f>IF('Student Record'!G387="","",'Student Record'!G387)</f>
        <v/>
      </c>
      <c r="H389" s="89" t="str">
        <f>IF('Student Record'!I387="","",'Student Record'!I387)</f>
        <v/>
      </c>
      <c r="I389" s="91" t="str">
        <f>IF('Student Record'!J387="","",'Student Record'!J387)</f>
        <v/>
      </c>
      <c r="J389" s="89" t="str">
        <f>IF('Student Record'!O387="","",'Student Record'!O387)</f>
        <v/>
      </c>
      <c r="K389" s="89" t="str">
        <f>IF(StuData!$F389="","",IF(AND(StuData!$C389&gt;8,StuData!$C389&lt;11,StuData!$J389="GEN"),200,IF(AND(StuData!$C389&gt;=11,StuData!$J389="GEN"),300,IF(AND(StuData!$C389&gt;8,StuData!$C389&lt;11,StuData!$J389&lt;&gt;"GEN"),100,IF(AND(StuData!$C389&gt;=11,StuData!$J389&lt;&gt;"GEN"),150,"")))))</f>
        <v/>
      </c>
      <c r="L389" s="89" t="str">
        <f>IF(StuData!$F389="","",IF(AND(StuData!$C389&gt;8,StuData!$C389&lt;11),50,""))</f>
        <v/>
      </c>
      <c r="M389" s="89" t="str">
        <f>IF(StuData!$F389="","",IF(AND(StuData!$C389&gt;=11,'School Fees'!$L$3="Yes"),100,""))</f>
        <v/>
      </c>
      <c r="N389" s="89" t="str">
        <f>IF(StuData!$F389="","",IF(AND(StuData!$C389&gt;8,StuData!$H389="F"),5,IF(StuData!$C389&lt;9,"",10)))</f>
        <v/>
      </c>
      <c r="O389" s="89" t="str">
        <f>IF(StuData!$F389="","",IF(StuData!$C389&gt;8,5,""))</f>
        <v/>
      </c>
      <c r="P389" s="89" t="str">
        <f>IF(StuData!$C389=9,'School Fees'!$K$6,IF(StuData!$C389=10,'School Fees'!$K$7,IF(StuData!$C389=11,'School Fees'!$K$8,IF(StuData!$C389=12,'School Fees'!$K$9,""))))</f>
        <v/>
      </c>
      <c r="Q389" s="89"/>
      <c r="R389" s="89"/>
      <c r="S389" s="89" t="str">
        <f>IF(SUM(StuData!$K389:$R389)=0,"",SUM(StuData!$K389:$R389))</f>
        <v/>
      </c>
      <c r="T389" s="92"/>
      <c r="U389" s="89"/>
      <c r="V389" s="23"/>
      <c r="W389" s="23"/>
    </row>
    <row r="390" ht="15.75" customHeight="1">
      <c r="A390" s="23"/>
      <c r="B390" s="89" t="str">
        <f t="shared" si="1"/>
        <v/>
      </c>
      <c r="C390" s="89" t="str">
        <f>IF('Student Record'!A388="","",'Student Record'!A388)</f>
        <v/>
      </c>
      <c r="D390" s="89" t="str">
        <f>IF('Student Record'!B388="","",'Student Record'!B388)</f>
        <v/>
      </c>
      <c r="E390" s="89" t="str">
        <f>IF('Student Record'!C388="","",'Student Record'!C388)</f>
        <v/>
      </c>
      <c r="F390" s="90" t="str">
        <f>IF('Student Record'!E388="","",'Student Record'!E388)</f>
        <v/>
      </c>
      <c r="G390" s="90" t="str">
        <f>IF('Student Record'!G388="","",'Student Record'!G388)</f>
        <v/>
      </c>
      <c r="H390" s="89" t="str">
        <f>IF('Student Record'!I388="","",'Student Record'!I388)</f>
        <v/>
      </c>
      <c r="I390" s="91" t="str">
        <f>IF('Student Record'!J388="","",'Student Record'!J388)</f>
        <v/>
      </c>
      <c r="J390" s="89" t="str">
        <f>IF('Student Record'!O388="","",'Student Record'!O388)</f>
        <v/>
      </c>
      <c r="K390" s="89" t="str">
        <f>IF(StuData!$F390="","",IF(AND(StuData!$C390&gt;8,StuData!$C390&lt;11,StuData!$J390="GEN"),200,IF(AND(StuData!$C390&gt;=11,StuData!$J390="GEN"),300,IF(AND(StuData!$C390&gt;8,StuData!$C390&lt;11,StuData!$J390&lt;&gt;"GEN"),100,IF(AND(StuData!$C390&gt;=11,StuData!$J390&lt;&gt;"GEN"),150,"")))))</f>
        <v/>
      </c>
      <c r="L390" s="89" t="str">
        <f>IF(StuData!$F390="","",IF(AND(StuData!$C390&gt;8,StuData!$C390&lt;11),50,""))</f>
        <v/>
      </c>
      <c r="M390" s="89" t="str">
        <f>IF(StuData!$F390="","",IF(AND(StuData!$C390&gt;=11,'School Fees'!$L$3="Yes"),100,""))</f>
        <v/>
      </c>
      <c r="N390" s="89" t="str">
        <f>IF(StuData!$F390="","",IF(AND(StuData!$C390&gt;8,StuData!$H390="F"),5,IF(StuData!$C390&lt;9,"",10)))</f>
        <v/>
      </c>
      <c r="O390" s="89" t="str">
        <f>IF(StuData!$F390="","",IF(StuData!$C390&gt;8,5,""))</f>
        <v/>
      </c>
      <c r="P390" s="89" t="str">
        <f>IF(StuData!$C390=9,'School Fees'!$K$6,IF(StuData!$C390=10,'School Fees'!$K$7,IF(StuData!$C390=11,'School Fees'!$K$8,IF(StuData!$C390=12,'School Fees'!$K$9,""))))</f>
        <v/>
      </c>
      <c r="Q390" s="89"/>
      <c r="R390" s="89"/>
      <c r="S390" s="89" t="str">
        <f>IF(SUM(StuData!$K390:$R390)=0,"",SUM(StuData!$K390:$R390))</f>
        <v/>
      </c>
      <c r="T390" s="92"/>
      <c r="U390" s="89"/>
      <c r="V390" s="23"/>
      <c r="W390" s="23"/>
    </row>
    <row r="391" ht="15.75" customHeight="1">
      <c r="A391" s="23"/>
      <c r="B391" s="89" t="str">
        <f t="shared" si="1"/>
        <v/>
      </c>
      <c r="C391" s="89" t="str">
        <f>IF('Student Record'!A389="","",'Student Record'!A389)</f>
        <v/>
      </c>
      <c r="D391" s="89" t="str">
        <f>IF('Student Record'!B389="","",'Student Record'!B389)</f>
        <v/>
      </c>
      <c r="E391" s="89" t="str">
        <f>IF('Student Record'!C389="","",'Student Record'!C389)</f>
        <v/>
      </c>
      <c r="F391" s="90" t="str">
        <f>IF('Student Record'!E389="","",'Student Record'!E389)</f>
        <v/>
      </c>
      <c r="G391" s="90" t="str">
        <f>IF('Student Record'!G389="","",'Student Record'!G389)</f>
        <v/>
      </c>
      <c r="H391" s="89" t="str">
        <f>IF('Student Record'!I389="","",'Student Record'!I389)</f>
        <v/>
      </c>
      <c r="I391" s="91" t="str">
        <f>IF('Student Record'!J389="","",'Student Record'!J389)</f>
        <v/>
      </c>
      <c r="J391" s="89" t="str">
        <f>IF('Student Record'!O389="","",'Student Record'!O389)</f>
        <v/>
      </c>
      <c r="K391" s="89" t="str">
        <f>IF(StuData!$F391="","",IF(AND(StuData!$C391&gt;8,StuData!$C391&lt;11,StuData!$J391="GEN"),200,IF(AND(StuData!$C391&gt;=11,StuData!$J391="GEN"),300,IF(AND(StuData!$C391&gt;8,StuData!$C391&lt;11,StuData!$J391&lt;&gt;"GEN"),100,IF(AND(StuData!$C391&gt;=11,StuData!$J391&lt;&gt;"GEN"),150,"")))))</f>
        <v/>
      </c>
      <c r="L391" s="89" t="str">
        <f>IF(StuData!$F391="","",IF(AND(StuData!$C391&gt;8,StuData!$C391&lt;11),50,""))</f>
        <v/>
      </c>
      <c r="M391" s="89" t="str">
        <f>IF(StuData!$F391="","",IF(AND(StuData!$C391&gt;=11,'School Fees'!$L$3="Yes"),100,""))</f>
        <v/>
      </c>
      <c r="N391" s="89" t="str">
        <f>IF(StuData!$F391="","",IF(AND(StuData!$C391&gt;8,StuData!$H391="F"),5,IF(StuData!$C391&lt;9,"",10)))</f>
        <v/>
      </c>
      <c r="O391" s="89" t="str">
        <f>IF(StuData!$F391="","",IF(StuData!$C391&gt;8,5,""))</f>
        <v/>
      </c>
      <c r="P391" s="89" t="str">
        <f>IF(StuData!$C391=9,'School Fees'!$K$6,IF(StuData!$C391=10,'School Fees'!$K$7,IF(StuData!$C391=11,'School Fees'!$K$8,IF(StuData!$C391=12,'School Fees'!$K$9,""))))</f>
        <v/>
      </c>
      <c r="Q391" s="89"/>
      <c r="R391" s="89"/>
      <c r="S391" s="89" t="str">
        <f>IF(SUM(StuData!$K391:$R391)=0,"",SUM(StuData!$K391:$R391))</f>
        <v/>
      </c>
      <c r="T391" s="92"/>
      <c r="U391" s="89"/>
      <c r="V391" s="23"/>
      <c r="W391" s="23"/>
    </row>
    <row r="392" ht="15.75" customHeight="1">
      <c r="A392" s="23"/>
      <c r="B392" s="89" t="str">
        <f t="shared" si="1"/>
        <v/>
      </c>
      <c r="C392" s="89" t="str">
        <f>IF('Student Record'!A390="","",'Student Record'!A390)</f>
        <v/>
      </c>
      <c r="D392" s="89" t="str">
        <f>IF('Student Record'!B390="","",'Student Record'!B390)</f>
        <v/>
      </c>
      <c r="E392" s="89" t="str">
        <f>IF('Student Record'!C390="","",'Student Record'!C390)</f>
        <v/>
      </c>
      <c r="F392" s="90" t="str">
        <f>IF('Student Record'!E390="","",'Student Record'!E390)</f>
        <v/>
      </c>
      <c r="G392" s="90" t="str">
        <f>IF('Student Record'!G390="","",'Student Record'!G390)</f>
        <v/>
      </c>
      <c r="H392" s="89" t="str">
        <f>IF('Student Record'!I390="","",'Student Record'!I390)</f>
        <v/>
      </c>
      <c r="I392" s="91" t="str">
        <f>IF('Student Record'!J390="","",'Student Record'!J390)</f>
        <v/>
      </c>
      <c r="J392" s="89" t="str">
        <f>IF('Student Record'!O390="","",'Student Record'!O390)</f>
        <v/>
      </c>
      <c r="K392" s="89" t="str">
        <f>IF(StuData!$F392="","",IF(AND(StuData!$C392&gt;8,StuData!$C392&lt;11,StuData!$J392="GEN"),200,IF(AND(StuData!$C392&gt;=11,StuData!$J392="GEN"),300,IF(AND(StuData!$C392&gt;8,StuData!$C392&lt;11,StuData!$J392&lt;&gt;"GEN"),100,IF(AND(StuData!$C392&gt;=11,StuData!$J392&lt;&gt;"GEN"),150,"")))))</f>
        <v/>
      </c>
      <c r="L392" s="89" t="str">
        <f>IF(StuData!$F392="","",IF(AND(StuData!$C392&gt;8,StuData!$C392&lt;11),50,""))</f>
        <v/>
      </c>
      <c r="M392" s="89" t="str">
        <f>IF(StuData!$F392="","",IF(AND(StuData!$C392&gt;=11,'School Fees'!$L$3="Yes"),100,""))</f>
        <v/>
      </c>
      <c r="N392" s="89" t="str">
        <f>IF(StuData!$F392="","",IF(AND(StuData!$C392&gt;8,StuData!$H392="F"),5,IF(StuData!$C392&lt;9,"",10)))</f>
        <v/>
      </c>
      <c r="O392" s="89" t="str">
        <f>IF(StuData!$F392="","",IF(StuData!$C392&gt;8,5,""))</f>
        <v/>
      </c>
      <c r="P392" s="89" t="str">
        <f>IF(StuData!$C392=9,'School Fees'!$K$6,IF(StuData!$C392=10,'School Fees'!$K$7,IF(StuData!$C392=11,'School Fees'!$K$8,IF(StuData!$C392=12,'School Fees'!$K$9,""))))</f>
        <v/>
      </c>
      <c r="Q392" s="89"/>
      <c r="R392" s="89"/>
      <c r="S392" s="89" t="str">
        <f>IF(SUM(StuData!$K392:$R392)=0,"",SUM(StuData!$K392:$R392))</f>
        <v/>
      </c>
      <c r="T392" s="92"/>
      <c r="U392" s="89"/>
      <c r="V392" s="23"/>
      <c r="W392" s="23"/>
    </row>
    <row r="393" ht="15.75" customHeight="1">
      <c r="A393" s="23"/>
      <c r="B393" s="89" t="str">
        <f t="shared" si="1"/>
        <v/>
      </c>
      <c r="C393" s="89" t="str">
        <f>IF('Student Record'!A391="","",'Student Record'!A391)</f>
        <v/>
      </c>
      <c r="D393" s="89" t="str">
        <f>IF('Student Record'!B391="","",'Student Record'!B391)</f>
        <v/>
      </c>
      <c r="E393" s="89" t="str">
        <f>IF('Student Record'!C391="","",'Student Record'!C391)</f>
        <v/>
      </c>
      <c r="F393" s="90" t="str">
        <f>IF('Student Record'!E391="","",'Student Record'!E391)</f>
        <v/>
      </c>
      <c r="G393" s="90" t="str">
        <f>IF('Student Record'!G391="","",'Student Record'!G391)</f>
        <v/>
      </c>
      <c r="H393" s="89" t="str">
        <f>IF('Student Record'!I391="","",'Student Record'!I391)</f>
        <v/>
      </c>
      <c r="I393" s="91" t="str">
        <f>IF('Student Record'!J391="","",'Student Record'!J391)</f>
        <v/>
      </c>
      <c r="J393" s="89" t="str">
        <f>IF('Student Record'!O391="","",'Student Record'!O391)</f>
        <v/>
      </c>
      <c r="K393" s="89" t="str">
        <f>IF(StuData!$F393="","",IF(AND(StuData!$C393&gt;8,StuData!$C393&lt;11,StuData!$J393="GEN"),200,IF(AND(StuData!$C393&gt;=11,StuData!$J393="GEN"),300,IF(AND(StuData!$C393&gt;8,StuData!$C393&lt;11,StuData!$J393&lt;&gt;"GEN"),100,IF(AND(StuData!$C393&gt;=11,StuData!$J393&lt;&gt;"GEN"),150,"")))))</f>
        <v/>
      </c>
      <c r="L393" s="89" t="str">
        <f>IF(StuData!$F393="","",IF(AND(StuData!$C393&gt;8,StuData!$C393&lt;11),50,""))</f>
        <v/>
      </c>
      <c r="M393" s="89" t="str">
        <f>IF(StuData!$F393="","",IF(AND(StuData!$C393&gt;=11,'School Fees'!$L$3="Yes"),100,""))</f>
        <v/>
      </c>
      <c r="N393" s="89" t="str">
        <f>IF(StuData!$F393="","",IF(AND(StuData!$C393&gt;8,StuData!$H393="F"),5,IF(StuData!$C393&lt;9,"",10)))</f>
        <v/>
      </c>
      <c r="O393" s="89" t="str">
        <f>IF(StuData!$F393="","",IF(StuData!$C393&gt;8,5,""))</f>
        <v/>
      </c>
      <c r="P393" s="89" t="str">
        <f>IF(StuData!$C393=9,'School Fees'!$K$6,IF(StuData!$C393=10,'School Fees'!$K$7,IF(StuData!$C393=11,'School Fees'!$K$8,IF(StuData!$C393=12,'School Fees'!$K$9,""))))</f>
        <v/>
      </c>
      <c r="Q393" s="89"/>
      <c r="R393" s="89"/>
      <c r="S393" s="89" t="str">
        <f>IF(SUM(StuData!$K393:$R393)=0,"",SUM(StuData!$K393:$R393))</f>
        <v/>
      </c>
      <c r="T393" s="92"/>
      <c r="U393" s="89"/>
      <c r="V393" s="23"/>
      <c r="W393" s="23"/>
    </row>
    <row r="394" ht="15.75" customHeight="1">
      <c r="A394" s="23"/>
      <c r="B394" s="89" t="str">
        <f t="shared" si="1"/>
        <v/>
      </c>
      <c r="C394" s="89" t="str">
        <f>IF('Student Record'!A392="","",'Student Record'!A392)</f>
        <v/>
      </c>
      <c r="D394" s="89" t="str">
        <f>IF('Student Record'!B392="","",'Student Record'!B392)</f>
        <v/>
      </c>
      <c r="E394" s="89" t="str">
        <f>IF('Student Record'!C392="","",'Student Record'!C392)</f>
        <v/>
      </c>
      <c r="F394" s="90" t="str">
        <f>IF('Student Record'!E392="","",'Student Record'!E392)</f>
        <v/>
      </c>
      <c r="G394" s="90" t="str">
        <f>IF('Student Record'!G392="","",'Student Record'!G392)</f>
        <v/>
      </c>
      <c r="H394" s="89" t="str">
        <f>IF('Student Record'!I392="","",'Student Record'!I392)</f>
        <v/>
      </c>
      <c r="I394" s="91" t="str">
        <f>IF('Student Record'!J392="","",'Student Record'!J392)</f>
        <v/>
      </c>
      <c r="J394" s="89" t="str">
        <f>IF('Student Record'!O392="","",'Student Record'!O392)</f>
        <v/>
      </c>
      <c r="K394" s="89" t="str">
        <f>IF(StuData!$F394="","",IF(AND(StuData!$C394&gt;8,StuData!$C394&lt;11,StuData!$J394="GEN"),200,IF(AND(StuData!$C394&gt;=11,StuData!$J394="GEN"),300,IF(AND(StuData!$C394&gt;8,StuData!$C394&lt;11,StuData!$J394&lt;&gt;"GEN"),100,IF(AND(StuData!$C394&gt;=11,StuData!$J394&lt;&gt;"GEN"),150,"")))))</f>
        <v/>
      </c>
      <c r="L394" s="89" t="str">
        <f>IF(StuData!$F394="","",IF(AND(StuData!$C394&gt;8,StuData!$C394&lt;11),50,""))</f>
        <v/>
      </c>
      <c r="M394" s="89" t="str">
        <f>IF(StuData!$F394="","",IF(AND(StuData!$C394&gt;=11,'School Fees'!$L$3="Yes"),100,""))</f>
        <v/>
      </c>
      <c r="N394" s="89" t="str">
        <f>IF(StuData!$F394="","",IF(AND(StuData!$C394&gt;8,StuData!$H394="F"),5,IF(StuData!$C394&lt;9,"",10)))</f>
        <v/>
      </c>
      <c r="O394" s="89" t="str">
        <f>IF(StuData!$F394="","",IF(StuData!$C394&gt;8,5,""))</f>
        <v/>
      </c>
      <c r="P394" s="89" t="str">
        <f>IF(StuData!$C394=9,'School Fees'!$K$6,IF(StuData!$C394=10,'School Fees'!$K$7,IF(StuData!$C394=11,'School Fees'!$K$8,IF(StuData!$C394=12,'School Fees'!$K$9,""))))</f>
        <v/>
      </c>
      <c r="Q394" s="89"/>
      <c r="R394" s="89"/>
      <c r="S394" s="89" t="str">
        <f>IF(SUM(StuData!$K394:$R394)=0,"",SUM(StuData!$K394:$R394))</f>
        <v/>
      </c>
      <c r="T394" s="92"/>
      <c r="U394" s="89"/>
      <c r="V394" s="23"/>
      <c r="W394" s="23"/>
    </row>
    <row r="395" ht="15.75" customHeight="1">
      <c r="A395" s="23"/>
      <c r="B395" s="89" t="str">
        <f t="shared" si="1"/>
        <v/>
      </c>
      <c r="C395" s="89" t="str">
        <f>IF('Student Record'!A393="","",'Student Record'!A393)</f>
        <v/>
      </c>
      <c r="D395" s="89" t="str">
        <f>IF('Student Record'!B393="","",'Student Record'!B393)</f>
        <v/>
      </c>
      <c r="E395" s="89" t="str">
        <f>IF('Student Record'!C393="","",'Student Record'!C393)</f>
        <v/>
      </c>
      <c r="F395" s="90" t="str">
        <f>IF('Student Record'!E393="","",'Student Record'!E393)</f>
        <v/>
      </c>
      <c r="G395" s="90" t="str">
        <f>IF('Student Record'!G393="","",'Student Record'!G393)</f>
        <v/>
      </c>
      <c r="H395" s="89" t="str">
        <f>IF('Student Record'!I393="","",'Student Record'!I393)</f>
        <v/>
      </c>
      <c r="I395" s="91" t="str">
        <f>IF('Student Record'!J393="","",'Student Record'!J393)</f>
        <v/>
      </c>
      <c r="J395" s="89" t="str">
        <f>IF('Student Record'!O393="","",'Student Record'!O393)</f>
        <v/>
      </c>
      <c r="K395" s="89" t="str">
        <f>IF(StuData!$F395="","",IF(AND(StuData!$C395&gt;8,StuData!$C395&lt;11,StuData!$J395="GEN"),200,IF(AND(StuData!$C395&gt;=11,StuData!$J395="GEN"),300,IF(AND(StuData!$C395&gt;8,StuData!$C395&lt;11,StuData!$J395&lt;&gt;"GEN"),100,IF(AND(StuData!$C395&gt;=11,StuData!$J395&lt;&gt;"GEN"),150,"")))))</f>
        <v/>
      </c>
      <c r="L395" s="89" t="str">
        <f>IF(StuData!$F395="","",IF(AND(StuData!$C395&gt;8,StuData!$C395&lt;11),50,""))</f>
        <v/>
      </c>
      <c r="M395" s="89" t="str">
        <f>IF(StuData!$F395="","",IF(AND(StuData!$C395&gt;=11,'School Fees'!$L$3="Yes"),100,""))</f>
        <v/>
      </c>
      <c r="N395" s="89" t="str">
        <f>IF(StuData!$F395="","",IF(AND(StuData!$C395&gt;8,StuData!$H395="F"),5,IF(StuData!$C395&lt;9,"",10)))</f>
        <v/>
      </c>
      <c r="O395" s="89" t="str">
        <f>IF(StuData!$F395="","",IF(StuData!$C395&gt;8,5,""))</f>
        <v/>
      </c>
      <c r="P395" s="89" t="str">
        <f>IF(StuData!$C395=9,'School Fees'!$K$6,IF(StuData!$C395=10,'School Fees'!$K$7,IF(StuData!$C395=11,'School Fees'!$K$8,IF(StuData!$C395=12,'School Fees'!$K$9,""))))</f>
        <v/>
      </c>
      <c r="Q395" s="89"/>
      <c r="R395" s="89"/>
      <c r="S395" s="89" t="str">
        <f>IF(SUM(StuData!$K395:$R395)=0,"",SUM(StuData!$K395:$R395))</f>
        <v/>
      </c>
      <c r="T395" s="92"/>
      <c r="U395" s="89"/>
      <c r="V395" s="23"/>
      <c r="W395" s="23"/>
    </row>
    <row r="396" ht="15.75" customHeight="1">
      <c r="A396" s="23"/>
      <c r="B396" s="89" t="str">
        <f t="shared" si="1"/>
        <v/>
      </c>
      <c r="C396" s="89" t="str">
        <f>IF('Student Record'!A394="","",'Student Record'!A394)</f>
        <v/>
      </c>
      <c r="D396" s="89" t="str">
        <f>IF('Student Record'!B394="","",'Student Record'!B394)</f>
        <v/>
      </c>
      <c r="E396" s="89" t="str">
        <f>IF('Student Record'!C394="","",'Student Record'!C394)</f>
        <v/>
      </c>
      <c r="F396" s="90" t="str">
        <f>IF('Student Record'!E394="","",'Student Record'!E394)</f>
        <v/>
      </c>
      <c r="G396" s="90" t="str">
        <f>IF('Student Record'!G394="","",'Student Record'!G394)</f>
        <v/>
      </c>
      <c r="H396" s="89" t="str">
        <f>IF('Student Record'!I394="","",'Student Record'!I394)</f>
        <v/>
      </c>
      <c r="I396" s="91" t="str">
        <f>IF('Student Record'!J394="","",'Student Record'!J394)</f>
        <v/>
      </c>
      <c r="J396" s="89" t="str">
        <f>IF('Student Record'!O394="","",'Student Record'!O394)</f>
        <v/>
      </c>
      <c r="K396" s="89" t="str">
        <f>IF(StuData!$F396="","",IF(AND(StuData!$C396&gt;8,StuData!$C396&lt;11,StuData!$J396="GEN"),200,IF(AND(StuData!$C396&gt;=11,StuData!$J396="GEN"),300,IF(AND(StuData!$C396&gt;8,StuData!$C396&lt;11,StuData!$J396&lt;&gt;"GEN"),100,IF(AND(StuData!$C396&gt;=11,StuData!$J396&lt;&gt;"GEN"),150,"")))))</f>
        <v/>
      </c>
      <c r="L396" s="89" t="str">
        <f>IF(StuData!$F396="","",IF(AND(StuData!$C396&gt;8,StuData!$C396&lt;11),50,""))</f>
        <v/>
      </c>
      <c r="M396" s="89" t="str">
        <f>IF(StuData!$F396="","",IF(AND(StuData!$C396&gt;=11,'School Fees'!$L$3="Yes"),100,""))</f>
        <v/>
      </c>
      <c r="N396" s="89" t="str">
        <f>IF(StuData!$F396="","",IF(AND(StuData!$C396&gt;8,StuData!$H396="F"),5,IF(StuData!$C396&lt;9,"",10)))</f>
        <v/>
      </c>
      <c r="O396" s="89" t="str">
        <f>IF(StuData!$F396="","",IF(StuData!$C396&gt;8,5,""))</f>
        <v/>
      </c>
      <c r="P396" s="89" t="str">
        <f>IF(StuData!$C396=9,'School Fees'!$K$6,IF(StuData!$C396=10,'School Fees'!$K$7,IF(StuData!$C396=11,'School Fees'!$K$8,IF(StuData!$C396=12,'School Fees'!$K$9,""))))</f>
        <v/>
      </c>
      <c r="Q396" s="89"/>
      <c r="R396" s="89"/>
      <c r="S396" s="89" t="str">
        <f>IF(SUM(StuData!$K396:$R396)=0,"",SUM(StuData!$K396:$R396))</f>
        <v/>
      </c>
      <c r="T396" s="92"/>
      <c r="U396" s="89"/>
      <c r="V396" s="23"/>
      <c r="W396" s="23"/>
    </row>
    <row r="397" ht="15.75" customHeight="1">
      <c r="A397" s="23"/>
      <c r="B397" s="89" t="str">
        <f t="shared" si="1"/>
        <v/>
      </c>
      <c r="C397" s="89" t="str">
        <f>IF('Student Record'!A395="","",'Student Record'!A395)</f>
        <v/>
      </c>
      <c r="D397" s="89" t="str">
        <f>IF('Student Record'!B395="","",'Student Record'!B395)</f>
        <v/>
      </c>
      <c r="E397" s="89" t="str">
        <f>IF('Student Record'!C395="","",'Student Record'!C395)</f>
        <v/>
      </c>
      <c r="F397" s="90" t="str">
        <f>IF('Student Record'!E395="","",'Student Record'!E395)</f>
        <v/>
      </c>
      <c r="G397" s="90" t="str">
        <f>IF('Student Record'!G395="","",'Student Record'!G395)</f>
        <v/>
      </c>
      <c r="H397" s="89" t="str">
        <f>IF('Student Record'!I395="","",'Student Record'!I395)</f>
        <v/>
      </c>
      <c r="I397" s="91" t="str">
        <f>IF('Student Record'!J395="","",'Student Record'!J395)</f>
        <v/>
      </c>
      <c r="J397" s="89" t="str">
        <f>IF('Student Record'!O395="","",'Student Record'!O395)</f>
        <v/>
      </c>
      <c r="K397" s="89" t="str">
        <f>IF(StuData!$F397="","",IF(AND(StuData!$C397&gt;8,StuData!$C397&lt;11,StuData!$J397="GEN"),200,IF(AND(StuData!$C397&gt;=11,StuData!$J397="GEN"),300,IF(AND(StuData!$C397&gt;8,StuData!$C397&lt;11,StuData!$J397&lt;&gt;"GEN"),100,IF(AND(StuData!$C397&gt;=11,StuData!$J397&lt;&gt;"GEN"),150,"")))))</f>
        <v/>
      </c>
      <c r="L397" s="89" t="str">
        <f>IF(StuData!$F397="","",IF(AND(StuData!$C397&gt;8,StuData!$C397&lt;11),50,""))</f>
        <v/>
      </c>
      <c r="M397" s="89" t="str">
        <f>IF(StuData!$F397="","",IF(AND(StuData!$C397&gt;=11,'School Fees'!$L$3="Yes"),100,""))</f>
        <v/>
      </c>
      <c r="N397" s="89" t="str">
        <f>IF(StuData!$F397="","",IF(AND(StuData!$C397&gt;8,StuData!$H397="F"),5,IF(StuData!$C397&lt;9,"",10)))</f>
        <v/>
      </c>
      <c r="O397" s="89" t="str">
        <f>IF(StuData!$F397="","",IF(StuData!$C397&gt;8,5,""))</f>
        <v/>
      </c>
      <c r="P397" s="89" t="str">
        <f>IF(StuData!$C397=9,'School Fees'!$K$6,IF(StuData!$C397=10,'School Fees'!$K$7,IF(StuData!$C397=11,'School Fees'!$K$8,IF(StuData!$C397=12,'School Fees'!$K$9,""))))</f>
        <v/>
      </c>
      <c r="Q397" s="89"/>
      <c r="R397" s="89"/>
      <c r="S397" s="89" t="str">
        <f>IF(SUM(StuData!$K397:$R397)=0,"",SUM(StuData!$K397:$R397))</f>
        <v/>
      </c>
      <c r="T397" s="92"/>
      <c r="U397" s="89"/>
      <c r="V397" s="23"/>
      <c r="W397" s="23"/>
    </row>
    <row r="398" ht="15.75" customHeight="1">
      <c r="A398" s="23"/>
      <c r="B398" s="89" t="str">
        <f t="shared" si="1"/>
        <v/>
      </c>
      <c r="C398" s="89" t="str">
        <f>IF('Student Record'!A396="","",'Student Record'!A396)</f>
        <v/>
      </c>
      <c r="D398" s="89" t="str">
        <f>IF('Student Record'!B396="","",'Student Record'!B396)</f>
        <v/>
      </c>
      <c r="E398" s="89" t="str">
        <f>IF('Student Record'!C396="","",'Student Record'!C396)</f>
        <v/>
      </c>
      <c r="F398" s="90" t="str">
        <f>IF('Student Record'!E396="","",'Student Record'!E396)</f>
        <v/>
      </c>
      <c r="G398" s="90" t="str">
        <f>IF('Student Record'!G396="","",'Student Record'!G396)</f>
        <v/>
      </c>
      <c r="H398" s="89" t="str">
        <f>IF('Student Record'!I396="","",'Student Record'!I396)</f>
        <v/>
      </c>
      <c r="I398" s="91" t="str">
        <f>IF('Student Record'!J396="","",'Student Record'!J396)</f>
        <v/>
      </c>
      <c r="J398" s="89" t="str">
        <f>IF('Student Record'!O396="","",'Student Record'!O396)</f>
        <v/>
      </c>
      <c r="K398" s="89" t="str">
        <f>IF(StuData!$F398="","",IF(AND(StuData!$C398&gt;8,StuData!$C398&lt;11,StuData!$J398="GEN"),200,IF(AND(StuData!$C398&gt;=11,StuData!$J398="GEN"),300,IF(AND(StuData!$C398&gt;8,StuData!$C398&lt;11,StuData!$J398&lt;&gt;"GEN"),100,IF(AND(StuData!$C398&gt;=11,StuData!$J398&lt;&gt;"GEN"),150,"")))))</f>
        <v/>
      </c>
      <c r="L398" s="89" t="str">
        <f>IF(StuData!$F398="","",IF(AND(StuData!$C398&gt;8,StuData!$C398&lt;11),50,""))</f>
        <v/>
      </c>
      <c r="M398" s="89" t="str">
        <f>IF(StuData!$F398="","",IF(AND(StuData!$C398&gt;=11,'School Fees'!$L$3="Yes"),100,""))</f>
        <v/>
      </c>
      <c r="N398" s="89" t="str">
        <f>IF(StuData!$F398="","",IF(AND(StuData!$C398&gt;8,StuData!$H398="F"),5,IF(StuData!$C398&lt;9,"",10)))</f>
        <v/>
      </c>
      <c r="O398" s="89" t="str">
        <f>IF(StuData!$F398="","",IF(StuData!$C398&gt;8,5,""))</f>
        <v/>
      </c>
      <c r="P398" s="89" t="str">
        <f>IF(StuData!$C398=9,'School Fees'!$K$6,IF(StuData!$C398=10,'School Fees'!$K$7,IF(StuData!$C398=11,'School Fees'!$K$8,IF(StuData!$C398=12,'School Fees'!$K$9,""))))</f>
        <v/>
      </c>
      <c r="Q398" s="89"/>
      <c r="R398" s="89"/>
      <c r="S398" s="89" t="str">
        <f>IF(SUM(StuData!$K398:$R398)=0,"",SUM(StuData!$K398:$R398))</f>
        <v/>
      </c>
      <c r="T398" s="92"/>
      <c r="U398" s="89"/>
      <c r="V398" s="23"/>
      <c r="W398" s="23"/>
    </row>
    <row r="399" ht="15.75" customHeight="1">
      <c r="A399" s="23"/>
      <c r="B399" s="89" t="str">
        <f t="shared" si="1"/>
        <v/>
      </c>
      <c r="C399" s="89" t="str">
        <f>IF('Student Record'!A397="","",'Student Record'!A397)</f>
        <v/>
      </c>
      <c r="D399" s="89" t="str">
        <f>IF('Student Record'!B397="","",'Student Record'!B397)</f>
        <v/>
      </c>
      <c r="E399" s="89" t="str">
        <f>IF('Student Record'!C397="","",'Student Record'!C397)</f>
        <v/>
      </c>
      <c r="F399" s="90" t="str">
        <f>IF('Student Record'!E397="","",'Student Record'!E397)</f>
        <v/>
      </c>
      <c r="G399" s="90" t="str">
        <f>IF('Student Record'!G397="","",'Student Record'!G397)</f>
        <v/>
      </c>
      <c r="H399" s="89" t="str">
        <f>IF('Student Record'!I397="","",'Student Record'!I397)</f>
        <v/>
      </c>
      <c r="I399" s="91" t="str">
        <f>IF('Student Record'!J397="","",'Student Record'!J397)</f>
        <v/>
      </c>
      <c r="J399" s="89" t="str">
        <f>IF('Student Record'!O397="","",'Student Record'!O397)</f>
        <v/>
      </c>
      <c r="K399" s="89" t="str">
        <f>IF(StuData!$F399="","",IF(AND(StuData!$C399&gt;8,StuData!$C399&lt;11,StuData!$J399="GEN"),200,IF(AND(StuData!$C399&gt;=11,StuData!$J399="GEN"),300,IF(AND(StuData!$C399&gt;8,StuData!$C399&lt;11,StuData!$J399&lt;&gt;"GEN"),100,IF(AND(StuData!$C399&gt;=11,StuData!$J399&lt;&gt;"GEN"),150,"")))))</f>
        <v/>
      </c>
      <c r="L399" s="89" t="str">
        <f>IF(StuData!$F399="","",IF(AND(StuData!$C399&gt;8,StuData!$C399&lt;11),50,""))</f>
        <v/>
      </c>
      <c r="M399" s="89" t="str">
        <f>IF(StuData!$F399="","",IF(AND(StuData!$C399&gt;=11,'School Fees'!$L$3="Yes"),100,""))</f>
        <v/>
      </c>
      <c r="N399" s="89" t="str">
        <f>IF(StuData!$F399="","",IF(AND(StuData!$C399&gt;8,StuData!$H399="F"),5,IF(StuData!$C399&lt;9,"",10)))</f>
        <v/>
      </c>
      <c r="O399" s="89" t="str">
        <f>IF(StuData!$F399="","",IF(StuData!$C399&gt;8,5,""))</f>
        <v/>
      </c>
      <c r="P399" s="89" t="str">
        <f>IF(StuData!$C399=9,'School Fees'!$K$6,IF(StuData!$C399=10,'School Fees'!$K$7,IF(StuData!$C399=11,'School Fees'!$K$8,IF(StuData!$C399=12,'School Fees'!$K$9,""))))</f>
        <v/>
      </c>
      <c r="Q399" s="89"/>
      <c r="R399" s="89"/>
      <c r="S399" s="89" t="str">
        <f>IF(SUM(StuData!$K399:$R399)=0,"",SUM(StuData!$K399:$R399))</f>
        <v/>
      </c>
      <c r="T399" s="92"/>
      <c r="U399" s="89"/>
      <c r="V399" s="23"/>
      <c r="W399" s="23"/>
    </row>
    <row r="400" ht="15.75" customHeight="1">
      <c r="A400" s="23"/>
      <c r="B400" s="89" t="str">
        <f t="shared" si="1"/>
        <v/>
      </c>
      <c r="C400" s="89" t="str">
        <f>IF('Student Record'!A398="","",'Student Record'!A398)</f>
        <v/>
      </c>
      <c r="D400" s="89" t="str">
        <f>IF('Student Record'!B398="","",'Student Record'!B398)</f>
        <v/>
      </c>
      <c r="E400" s="89" t="str">
        <f>IF('Student Record'!C398="","",'Student Record'!C398)</f>
        <v/>
      </c>
      <c r="F400" s="90" t="str">
        <f>IF('Student Record'!E398="","",'Student Record'!E398)</f>
        <v/>
      </c>
      <c r="G400" s="90" t="str">
        <f>IF('Student Record'!G398="","",'Student Record'!G398)</f>
        <v/>
      </c>
      <c r="H400" s="89" t="str">
        <f>IF('Student Record'!I398="","",'Student Record'!I398)</f>
        <v/>
      </c>
      <c r="I400" s="91" t="str">
        <f>IF('Student Record'!J398="","",'Student Record'!J398)</f>
        <v/>
      </c>
      <c r="J400" s="89" t="str">
        <f>IF('Student Record'!O398="","",'Student Record'!O398)</f>
        <v/>
      </c>
      <c r="K400" s="89" t="str">
        <f>IF(StuData!$F400="","",IF(AND(StuData!$C400&gt;8,StuData!$C400&lt;11,StuData!$J400="GEN"),200,IF(AND(StuData!$C400&gt;=11,StuData!$J400="GEN"),300,IF(AND(StuData!$C400&gt;8,StuData!$C400&lt;11,StuData!$J400&lt;&gt;"GEN"),100,IF(AND(StuData!$C400&gt;=11,StuData!$J400&lt;&gt;"GEN"),150,"")))))</f>
        <v/>
      </c>
      <c r="L400" s="89" t="str">
        <f>IF(StuData!$F400="","",IF(AND(StuData!$C400&gt;8,StuData!$C400&lt;11),50,""))</f>
        <v/>
      </c>
      <c r="M400" s="89" t="str">
        <f>IF(StuData!$F400="","",IF(AND(StuData!$C400&gt;=11,'School Fees'!$L$3="Yes"),100,""))</f>
        <v/>
      </c>
      <c r="N400" s="89" t="str">
        <f>IF(StuData!$F400="","",IF(AND(StuData!$C400&gt;8,StuData!$H400="F"),5,IF(StuData!$C400&lt;9,"",10)))</f>
        <v/>
      </c>
      <c r="O400" s="89" t="str">
        <f>IF(StuData!$F400="","",IF(StuData!$C400&gt;8,5,""))</f>
        <v/>
      </c>
      <c r="P400" s="89" t="str">
        <f>IF(StuData!$C400=9,'School Fees'!$K$6,IF(StuData!$C400=10,'School Fees'!$K$7,IF(StuData!$C400=11,'School Fees'!$K$8,IF(StuData!$C400=12,'School Fees'!$K$9,""))))</f>
        <v/>
      </c>
      <c r="Q400" s="89"/>
      <c r="R400" s="89"/>
      <c r="S400" s="89" t="str">
        <f>IF(SUM(StuData!$K400:$R400)=0,"",SUM(StuData!$K400:$R400))</f>
        <v/>
      </c>
      <c r="T400" s="92"/>
      <c r="U400" s="89"/>
      <c r="V400" s="23"/>
      <c r="W400" s="23"/>
    </row>
    <row r="401" ht="15.75" customHeight="1">
      <c r="A401" s="23"/>
      <c r="B401" s="89" t="str">
        <f t="shared" si="1"/>
        <v/>
      </c>
      <c r="C401" s="89" t="str">
        <f>IF('Student Record'!A399="","",'Student Record'!A399)</f>
        <v/>
      </c>
      <c r="D401" s="89" t="str">
        <f>IF('Student Record'!B399="","",'Student Record'!B399)</f>
        <v/>
      </c>
      <c r="E401" s="89" t="str">
        <f>IF('Student Record'!C399="","",'Student Record'!C399)</f>
        <v/>
      </c>
      <c r="F401" s="90" t="str">
        <f>IF('Student Record'!E399="","",'Student Record'!E399)</f>
        <v/>
      </c>
      <c r="G401" s="90" t="str">
        <f>IF('Student Record'!G399="","",'Student Record'!G399)</f>
        <v/>
      </c>
      <c r="H401" s="89" t="str">
        <f>IF('Student Record'!I399="","",'Student Record'!I399)</f>
        <v/>
      </c>
      <c r="I401" s="91" t="str">
        <f>IF('Student Record'!J399="","",'Student Record'!J399)</f>
        <v/>
      </c>
      <c r="J401" s="89" t="str">
        <f>IF('Student Record'!O399="","",'Student Record'!O399)</f>
        <v/>
      </c>
      <c r="K401" s="89" t="str">
        <f>IF(StuData!$F401="","",IF(AND(StuData!$C401&gt;8,StuData!$C401&lt;11,StuData!$J401="GEN"),200,IF(AND(StuData!$C401&gt;=11,StuData!$J401="GEN"),300,IF(AND(StuData!$C401&gt;8,StuData!$C401&lt;11,StuData!$J401&lt;&gt;"GEN"),100,IF(AND(StuData!$C401&gt;=11,StuData!$J401&lt;&gt;"GEN"),150,"")))))</f>
        <v/>
      </c>
      <c r="L401" s="89" t="str">
        <f>IF(StuData!$F401="","",IF(AND(StuData!$C401&gt;8,StuData!$C401&lt;11),50,""))</f>
        <v/>
      </c>
      <c r="M401" s="89" t="str">
        <f>IF(StuData!$F401="","",IF(AND(StuData!$C401&gt;=11,'School Fees'!$L$3="Yes"),100,""))</f>
        <v/>
      </c>
      <c r="N401" s="89" t="str">
        <f>IF(StuData!$F401="","",IF(AND(StuData!$C401&gt;8,StuData!$H401="F"),5,IF(StuData!$C401&lt;9,"",10)))</f>
        <v/>
      </c>
      <c r="O401" s="89" t="str">
        <f>IF(StuData!$F401="","",IF(StuData!$C401&gt;8,5,""))</f>
        <v/>
      </c>
      <c r="P401" s="89" t="str">
        <f>IF(StuData!$C401=9,'School Fees'!$K$6,IF(StuData!$C401=10,'School Fees'!$K$7,IF(StuData!$C401=11,'School Fees'!$K$8,IF(StuData!$C401=12,'School Fees'!$K$9,""))))</f>
        <v/>
      </c>
      <c r="Q401" s="89"/>
      <c r="R401" s="89"/>
      <c r="S401" s="89" t="str">
        <f>IF(SUM(StuData!$K401:$R401)=0,"",SUM(StuData!$K401:$R401))</f>
        <v/>
      </c>
      <c r="T401" s="92"/>
      <c r="U401" s="89"/>
      <c r="V401" s="23"/>
      <c r="W401" s="23"/>
    </row>
    <row r="402" ht="15.75" customHeight="1">
      <c r="A402" s="23"/>
      <c r="B402" s="89" t="str">
        <f t="shared" si="1"/>
        <v/>
      </c>
      <c r="C402" s="89" t="str">
        <f>IF('Student Record'!A400="","",'Student Record'!A400)</f>
        <v/>
      </c>
      <c r="D402" s="89" t="str">
        <f>IF('Student Record'!B400="","",'Student Record'!B400)</f>
        <v/>
      </c>
      <c r="E402" s="89" t="str">
        <f>IF('Student Record'!C400="","",'Student Record'!C400)</f>
        <v/>
      </c>
      <c r="F402" s="90" t="str">
        <f>IF('Student Record'!E400="","",'Student Record'!E400)</f>
        <v/>
      </c>
      <c r="G402" s="90" t="str">
        <f>IF('Student Record'!G400="","",'Student Record'!G400)</f>
        <v/>
      </c>
      <c r="H402" s="89" t="str">
        <f>IF('Student Record'!I400="","",'Student Record'!I400)</f>
        <v/>
      </c>
      <c r="I402" s="91" t="str">
        <f>IF('Student Record'!J400="","",'Student Record'!J400)</f>
        <v/>
      </c>
      <c r="J402" s="89" t="str">
        <f>IF('Student Record'!O400="","",'Student Record'!O400)</f>
        <v/>
      </c>
      <c r="K402" s="89" t="str">
        <f>IF(StuData!$F402="","",IF(AND(StuData!$C402&gt;8,StuData!$C402&lt;11,StuData!$J402="GEN"),200,IF(AND(StuData!$C402&gt;=11,StuData!$J402="GEN"),300,IF(AND(StuData!$C402&gt;8,StuData!$C402&lt;11,StuData!$J402&lt;&gt;"GEN"),100,IF(AND(StuData!$C402&gt;=11,StuData!$J402&lt;&gt;"GEN"),150,"")))))</f>
        <v/>
      </c>
      <c r="L402" s="89" t="str">
        <f>IF(StuData!$F402="","",IF(AND(StuData!$C402&gt;8,StuData!$C402&lt;11),50,""))</f>
        <v/>
      </c>
      <c r="M402" s="89" t="str">
        <f>IF(StuData!$F402="","",IF(AND(StuData!$C402&gt;=11,'School Fees'!$L$3="Yes"),100,""))</f>
        <v/>
      </c>
      <c r="N402" s="89" t="str">
        <f>IF(StuData!$F402="","",IF(AND(StuData!$C402&gt;8,StuData!$H402="F"),5,IF(StuData!$C402&lt;9,"",10)))</f>
        <v/>
      </c>
      <c r="O402" s="89" t="str">
        <f>IF(StuData!$F402="","",IF(StuData!$C402&gt;8,5,""))</f>
        <v/>
      </c>
      <c r="P402" s="89" t="str">
        <f>IF(StuData!$C402=9,'School Fees'!$K$6,IF(StuData!$C402=10,'School Fees'!$K$7,IF(StuData!$C402=11,'School Fees'!$K$8,IF(StuData!$C402=12,'School Fees'!$K$9,""))))</f>
        <v/>
      </c>
      <c r="Q402" s="89"/>
      <c r="R402" s="89"/>
      <c r="S402" s="89" t="str">
        <f>IF(SUM(StuData!$K402:$R402)=0,"",SUM(StuData!$K402:$R402))</f>
        <v/>
      </c>
      <c r="T402" s="92"/>
      <c r="U402" s="89"/>
      <c r="V402" s="23"/>
      <c r="W402" s="23"/>
    </row>
    <row r="403" ht="15.75" customHeight="1">
      <c r="A403" s="23"/>
      <c r="B403" s="89" t="str">
        <f t="shared" si="1"/>
        <v/>
      </c>
      <c r="C403" s="89" t="str">
        <f>IF('Student Record'!A401="","",'Student Record'!A401)</f>
        <v/>
      </c>
      <c r="D403" s="89" t="str">
        <f>IF('Student Record'!B401="","",'Student Record'!B401)</f>
        <v/>
      </c>
      <c r="E403" s="89" t="str">
        <f>IF('Student Record'!C401="","",'Student Record'!C401)</f>
        <v/>
      </c>
      <c r="F403" s="90" t="str">
        <f>IF('Student Record'!E401="","",'Student Record'!E401)</f>
        <v/>
      </c>
      <c r="G403" s="90" t="str">
        <f>IF('Student Record'!G401="","",'Student Record'!G401)</f>
        <v/>
      </c>
      <c r="H403" s="89" t="str">
        <f>IF('Student Record'!I401="","",'Student Record'!I401)</f>
        <v/>
      </c>
      <c r="I403" s="91" t="str">
        <f>IF('Student Record'!J401="","",'Student Record'!J401)</f>
        <v/>
      </c>
      <c r="J403" s="89" t="str">
        <f>IF('Student Record'!O401="","",'Student Record'!O401)</f>
        <v/>
      </c>
      <c r="K403" s="89" t="str">
        <f>IF(StuData!$F403="","",IF(AND(StuData!$C403&gt;8,StuData!$C403&lt;11,StuData!$J403="GEN"),200,IF(AND(StuData!$C403&gt;=11,StuData!$J403="GEN"),300,IF(AND(StuData!$C403&gt;8,StuData!$C403&lt;11,StuData!$J403&lt;&gt;"GEN"),100,IF(AND(StuData!$C403&gt;=11,StuData!$J403&lt;&gt;"GEN"),150,"")))))</f>
        <v/>
      </c>
      <c r="L403" s="89" t="str">
        <f>IF(StuData!$F403="","",IF(AND(StuData!$C403&gt;8,StuData!$C403&lt;11),50,""))</f>
        <v/>
      </c>
      <c r="M403" s="89" t="str">
        <f>IF(StuData!$F403="","",IF(AND(StuData!$C403&gt;=11,'School Fees'!$L$3="Yes"),100,""))</f>
        <v/>
      </c>
      <c r="N403" s="89" t="str">
        <f>IF(StuData!$F403="","",IF(AND(StuData!$C403&gt;8,StuData!$H403="F"),5,IF(StuData!$C403&lt;9,"",10)))</f>
        <v/>
      </c>
      <c r="O403" s="89" t="str">
        <f>IF(StuData!$F403="","",IF(StuData!$C403&gt;8,5,""))</f>
        <v/>
      </c>
      <c r="P403" s="89" t="str">
        <f>IF(StuData!$C403=9,'School Fees'!$K$6,IF(StuData!$C403=10,'School Fees'!$K$7,IF(StuData!$C403=11,'School Fees'!$K$8,IF(StuData!$C403=12,'School Fees'!$K$9,""))))</f>
        <v/>
      </c>
      <c r="Q403" s="89"/>
      <c r="R403" s="89"/>
      <c r="S403" s="89" t="str">
        <f>IF(SUM(StuData!$K403:$R403)=0,"",SUM(StuData!$K403:$R403))</f>
        <v/>
      </c>
      <c r="T403" s="92"/>
      <c r="U403" s="89"/>
      <c r="V403" s="23"/>
      <c r="W403" s="23"/>
    </row>
    <row r="404" ht="15.75" customHeight="1">
      <c r="A404" s="23"/>
      <c r="B404" s="89" t="str">
        <f t="shared" si="1"/>
        <v/>
      </c>
      <c r="C404" s="89" t="str">
        <f>IF('Student Record'!A402="","",'Student Record'!A402)</f>
        <v/>
      </c>
      <c r="D404" s="89" t="str">
        <f>IF('Student Record'!B402="","",'Student Record'!B402)</f>
        <v/>
      </c>
      <c r="E404" s="89" t="str">
        <f>IF('Student Record'!C402="","",'Student Record'!C402)</f>
        <v/>
      </c>
      <c r="F404" s="90" t="str">
        <f>IF('Student Record'!E402="","",'Student Record'!E402)</f>
        <v/>
      </c>
      <c r="G404" s="90" t="str">
        <f>IF('Student Record'!G402="","",'Student Record'!G402)</f>
        <v/>
      </c>
      <c r="H404" s="89" t="str">
        <f>IF('Student Record'!I402="","",'Student Record'!I402)</f>
        <v/>
      </c>
      <c r="I404" s="91" t="str">
        <f>IF('Student Record'!J402="","",'Student Record'!J402)</f>
        <v/>
      </c>
      <c r="J404" s="89" t="str">
        <f>IF('Student Record'!O402="","",'Student Record'!O402)</f>
        <v/>
      </c>
      <c r="K404" s="89" t="str">
        <f>IF(StuData!$F404="","",IF(AND(StuData!$C404&gt;8,StuData!$C404&lt;11,StuData!$J404="GEN"),200,IF(AND(StuData!$C404&gt;=11,StuData!$J404="GEN"),300,IF(AND(StuData!$C404&gt;8,StuData!$C404&lt;11,StuData!$J404&lt;&gt;"GEN"),100,IF(AND(StuData!$C404&gt;=11,StuData!$J404&lt;&gt;"GEN"),150,"")))))</f>
        <v/>
      </c>
      <c r="L404" s="89" t="str">
        <f>IF(StuData!$F404="","",IF(AND(StuData!$C404&gt;8,StuData!$C404&lt;11),50,""))</f>
        <v/>
      </c>
      <c r="M404" s="89" t="str">
        <f>IF(StuData!$F404="","",IF(AND(StuData!$C404&gt;=11,'School Fees'!$L$3="Yes"),100,""))</f>
        <v/>
      </c>
      <c r="N404" s="89" t="str">
        <f>IF(StuData!$F404="","",IF(AND(StuData!$C404&gt;8,StuData!$H404="F"),5,IF(StuData!$C404&lt;9,"",10)))</f>
        <v/>
      </c>
      <c r="O404" s="89" t="str">
        <f>IF(StuData!$F404="","",IF(StuData!$C404&gt;8,5,""))</f>
        <v/>
      </c>
      <c r="P404" s="89" t="str">
        <f>IF(StuData!$C404=9,'School Fees'!$K$6,IF(StuData!$C404=10,'School Fees'!$K$7,IF(StuData!$C404=11,'School Fees'!$K$8,IF(StuData!$C404=12,'School Fees'!$K$9,""))))</f>
        <v/>
      </c>
      <c r="Q404" s="89"/>
      <c r="R404" s="89"/>
      <c r="S404" s="89" t="str">
        <f>IF(SUM(StuData!$K404:$R404)=0,"",SUM(StuData!$K404:$R404))</f>
        <v/>
      </c>
      <c r="T404" s="92"/>
      <c r="U404" s="89"/>
      <c r="V404" s="23"/>
      <c r="W404" s="23"/>
    </row>
    <row r="405" ht="15.75" customHeight="1">
      <c r="A405" s="23"/>
      <c r="B405" s="89" t="str">
        <f t="shared" si="1"/>
        <v/>
      </c>
      <c r="C405" s="89" t="str">
        <f>IF('Student Record'!A403="","",'Student Record'!A403)</f>
        <v/>
      </c>
      <c r="D405" s="89" t="str">
        <f>IF('Student Record'!B403="","",'Student Record'!B403)</f>
        <v/>
      </c>
      <c r="E405" s="89" t="str">
        <f>IF('Student Record'!C403="","",'Student Record'!C403)</f>
        <v/>
      </c>
      <c r="F405" s="90" t="str">
        <f>IF('Student Record'!E403="","",'Student Record'!E403)</f>
        <v/>
      </c>
      <c r="G405" s="90" t="str">
        <f>IF('Student Record'!G403="","",'Student Record'!G403)</f>
        <v/>
      </c>
      <c r="H405" s="89" t="str">
        <f>IF('Student Record'!I403="","",'Student Record'!I403)</f>
        <v/>
      </c>
      <c r="I405" s="91" t="str">
        <f>IF('Student Record'!J403="","",'Student Record'!J403)</f>
        <v/>
      </c>
      <c r="J405" s="89" t="str">
        <f>IF('Student Record'!O403="","",'Student Record'!O403)</f>
        <v/>
      </c>
      <c r="K405" s="89" t="str">
        <f>IF(StuData!$F405="","",IF(AND(StuData!$C405&gt;8,StuData!$C405&lt;11,StuData!$J405="GEN"),200,IF(AND(StuData!$C405&gt;=11,StuData!$J405="GEN"),300,IF(AND(StuData!$C405&gt;8,StuData!$C405&lt;11,StuData!$J405&lt;&gt;"GEN"),100,IF(AND(StuData!$C405&gt;=11,StuData!$J405&lt;&gt;"GEN"),150,"")))))</f>
        <v/>
      </c>
      <c r="L405" s="89" t="str">
        <f>IF(StuData!$F405="","",IF(AND(StuData!$C405&gt;8,StuData!$C405&lt;11),50,""))</f>
        <v/>
      </c>
      <c r="M405" s="89" t="str">
        <f>IF(StuData!$F405="","",IF(AND(StuData!$C405&gt;=11,'School Fees'!$L$3="Yes"),100,""))</f>
        <v/>
      </c>
      <c r="N405" s="89" t="str">
        <f>IF(StuData!$F405="","",IF(AND(StuData!$C405&gt;8,StuData!$H405="F"),5,IF(StuData!$C405&lt;9,"",10)))</f>
        <v/>
      </c>
      <c r="O405" s="89" t="str">
        <f>IF(StuData!$F405="","",IF(StuData!$C405&gt;8,5,""))</f>
        <v/>
      </c>
      <c r="P405" s="89" t="str">
        <f>IF(StuData!$C405=9,'School Fees'!$K$6,IF(StuData!$C405=10,'School Fees'!$K$7,IF(StuData!$C405=11,'School Fees'!$K$8,IF(StuData!$C405=12,'School Fees'!$K$9,""))))</f>
        <v/>
      </c>
      <c r="Q405" s="89"/>
      <c r="R405" s="89"/>
      <c r="S405" s="89" t="str">
        <f>IF(SUM(StuData!$K405:$R405)=0,"",SUM(StuData!$K405:$R405))</f>
        <v/>
      </c>
      <c r="T405" s="92"/>
      <c r="U405" s="89"/>
      <c r="V405" s="23"/>
      <c r="W405" s="23"/>
    </row>
    <row r="406" ht="15.75" customHeight="1">
      <c r="A406" s="23"/>
      <c r="B406" s="89" t="str">
        <f t="shared" si="1"/>
        <v/>
      </c>
      <c r="C406" s="89" t="str">
        <f>IF('Student Record'!A404="","",'Student Record'!A404)</f>
        <v/>
      </c>
      <c r="D406" s="89" t="str">
        <f>IF('Student Record'!B404="","",'Student Record'!B404)</f>
        <v/>
      </c>
      <c r="E406" s="89" t="str">
        <f>IF('Student Record'!C404="","",'Student Record'!C404)</f>
        <v/>
      </c>
      <c r="F406" s="90" t="str">
        <f>IF('Student Record'!E404="","",'Student Record'!E404)</f>
        <v/>
      </c>
      <c r="G406" s="90" t="str">
        <f>IF('Student Record'!G404="","",'Student Record'!G404)</f>
        <v/>
      </c>
      <c r="H406" s="89" t="str">
        <f>IF('Student Record'!I404="","",'Student Record'!I404)</f>
        <v/>
      </c>
      <c r="I406" s="91" t="str">
        <f>IF('Student Record'!J404="","",'Student Record'!J404)</f>
        <v/>
      </c>
      <c r="J406" s="89" t="str">
        <f>IF('Student Record'!O404="","",'Student Record'!O404)</f>
        <v/>
      </c>
      <c r="K406" s="89" t="str">
        <f>IF(StuData!$F406="","",IF(AND(StuData!$C406&gt;8,StuData!$C406&lt;11,StuData!$J406="GEN"),200,IF(AND(StuData!$C406&gt;=11,StuData!$J406="GEN"),300,IF(AND(StuData!$C406&gt;8,StuData!$C406&lt;11,StuData!$J406&lt;&gt;"GEN"),100,IF(AND(StuData!$C406&gt;=11,StuData!$J406&lt;&gt;"GEN"),150,"")))))</f>
        <v/>
      </c>
      <c r="L406" s="89" t="str">
        <f>IF(StuData!$F406="","",IF(AND(StuData!$C406&gt;8,StuData!$C406&lt;11),50,""))</f>
        <v/>
      </c>
      <c r="M406" s="89" t="str">
        <f>IF(StuData!$F406="","",IF(AND(StuData!$C406&gt;=11,'School Fees'!$L$3="Yes"),100,""))</f>
        <v/>
      </c>
      <c r="N406" s="89" t="str">
        <f>IF(StuData!$F406="","",IF(AND(StuData!$C406&gt;8,StuData!$H406="F"),5,IF(StuData!$C406&lt;9,"",10)))</f>
        <v/>
      </c>
      <c r="O406" s="89" t="str">
        <f>IF(StuData!$F406="","",IF(StuData!$C406&gt;8,5,""))</f>
        <v/>
      </c>
      <c r="P406" s="89" t="str">
        <f>IF(StuData!$C406=9,'School Fees'!$K$6,IF(StuData!$C406=10,'School Fees'!$K$7,IF(StuData!$C406=11,'School Fees'!$K$8,IF(StuData!$C406=12,'School Fees'!$K$9,""))))</f>
        <v/>
      </c>
      <c r="Q406" s="89"/>
      <c r="R406" s="89"/>
      <c r="S406" s="89" t="str">
        <f>IF(SUM(StuData!$K406:$R406)=0,"",SUM(StuData!$K406:$R406))</f>
        <v/>
      </c>
      <c r="T406" s="92"/>
      <c r="U406" s="89"/>
      <c r="V406" s="23"/>
      <c r="W406" s="23"/>
    </row>
    <row r="407" ht="15.75" customHeight="1">
      <c r="A407" s="23"/>
      <c r="B407" s="89" t="str">
        <f t="shared" si="1"/>
        <v/>
      </c>
      <c r="C407" s="89" t="str">
        <f>IF('Student Record'!A405="","",'Student Record'!A405)</f>
        <v/>
      </c>
      <c r="D407" s="89" t="str">
        <f>IF('Student Record'!B405="","",'Student Record'!B405)</f>
        <v/>
      </c>
      <c r="E407" s="89" t="str">
        <f>IF('Student Record'!C405="","",'Student Record'!C405)</f>
        <v/>
      </c>
      <c r="F407" s="90" t="str">
        <f>IF('Student Record'!E405="","",'Student Record'!E405)</f>
        <v/>
      </c>
      <c r="G407" s="90" t="str">
        <f>IF('Student Record'!G405="","",'Student Record'!G405)</f>
        <v/>
      </c>
      <c r="H407" s="89" t="str">
        <f>IF('Student Record'!I405="","",'Student Record'!I405)</f>
        <v/>
      </c>
      <c r="I407" s="91" t="str">
        <f>IF('Student Record'!J405="","",'Student Record'!J405)</f>
        <v/>
      </c>
      <c r="J407" s="89" t="str">
        <f>IF('Student Record'!O405="","",'Student Record'!O405)</f>
        <v/>
      </c>
      <c r="K407" s="89" t="str">
        <f>IF(StuData!$F407="","",IF(AND(StuData!$C407&gt;8,StuData!$C407&lt;11,StuData!$J407="GEN"),200,IF(AND(StuData!$C407&gt;=11,StuData!$J407="GEN"),300,IF(AND(StuData!$C407&gt;8,StuData!$C407&lt;11,StuData!$J407&lt;&gt;"GEN"),100,IF(AND(StuData!$C407&gt;=11,StuData!$J407&lt;&gt;"GEN"),150,"")))))</f>
        <v/>
      </c>
      <c r="L407" s="89" t="str">
        <f>IF(StuData!$F407="","",IF(AND(StuData!$C407&gt;8,StuData!$C407&lt;11),50,""))</f>
        <v/>
      </c>
      <c r="M407" s="89" t="str">
        <f>IF(StuData!$F407="","",IF(AND(StuData!$C407&gt;=11,'School Fees'!$L$3="Yes"),100,""))</f>
        <v/>
      </c>
      <c r="N407" s="89" t="str">
        <f>IF(StuData!$F407="","",IF(AND(StuData!$C407&gt;8,StuData!$H407="F"),5,IF(StuData!$C407&lt;9,"",10)))</f>
        <v/>
      </c>
      <c r="O407" s="89" t="str">
        <f>IF(StuData!$F407="","",IF(StuData!$C407&gt;8,5,""))</f>
        <v/>
      </c>
      <c r="P407" s="89" t="str">
        <f>IF(StuData!$C407=9,'School Fees'!$K$6,IF(StuData!$C407=10,'School Fees'!$K$7,IF(StuData!$C407=11,'School Fees'!$K$8,IF(StuData!$C407=12,'School Fees'!$K$9,""))))</f>
        <v/>
      </c>
      <c r="Q407" s="89"/>
      <c r="R407" s="89"/>
      <c r="S407" s="89" t="str">
        <f>IF(SUM(StuData!$K407:$R407)=0,"",SUM(StuData!$K407:$R407))</f>
        <v/>
      </c>
      <c r="T407" s="92"/>
      <c r="U407" s="89"/>
      <c r="V407" s="23"/>
      <c r="W407" s="23"/>
    </row>
    <row r="408" ht="15.75" customHeight="1">
      <c r="A408" s="23"/>
      <c r="B408" s="89" t="str">
        <f t="shared" si="1"/>
        <v/>
      </c>
      <c r="C408" s="89" t="str">
        <f>IF('Student Record'!A406="","",'Student Record'!A406)</f>
        <v/>
      </c>
      <c r="D408" s="89" t="str">
        <f>IF('Student Record'!B406="","",'Student Record'!B406)</f>
        <v/>
      </c>
      <c r="E408" s="89" t="str">
        <f>IF('Student Record'!C406="","",'Student Record'!C406)</f>
        <v/>
      </c>
      <c r="F408" s="90" t="str">
        <f>IF('Student Record'!E406="","",'Student Record'!E406)</f>
        <v/>
      </c>
      <c r="G408" s="90" t="str">
        <f>IF('Student Record'!G406="","",'Student Record'!G406)</f>
        <v/>
      </c>
      <c r="H408" s="89" t="str">
        <f>IF('Student Record'!I406="","",'Student Record'!I406)</f>
        <v/>
      </c>
      <c r="I408" s="91" t="str">
        <f>IF('Student Record'!J406="","",'Student Record'!J406)</f>
        <v/>
      </c>
      <c r="J408" s="89" t="str">
        <f>IF('Student Record'!O406="","",'Student Record'!O406)</f>
        <v/>
      </c>
      <c r="K408" s="89" t="str">
        <f>IF(StuData!$F408="","",IF(AND(StuData!$C408&gt;8,StuData!$C408&lt;11,StuData!$J408="GEN"),200,IF(AND(StuData!$C408&gt;=11,StuData!$J408="GEN"),300,IF(AND(StuData!$C408&gt;8,StuData!$C408&lt;11,StuData!$J408&lt;&gt;"GEN"),100,IF(AND(StuData!$C408&gt;=11,StuData!$J408&lt;&gt;"GEN"),150,"")))))</f>
        <v/>
      </c>
      <c r="L408" s="89" t="str">
        <f>IF(StuData!$F408="","",IF(AND(StuData!$C408&gt;8,StuData!$C408&lt;11),50,""))</f>
        <v/>
      </c>
      <c r="M408" s="89" t="str">
        <f>IF(StuData!$F408="","",IF(AND(StuData!$C408&gt;=11,'School Fees'!$L$3="Yes"),100,""))</f>
        <v/>
      </c>
      <c r="N408" s="89" t="str">
        <f>IF(StuData!$F408="","",IF(AND(StuData!$C408&gt;8,StuData!$H408="F"),5,IF(StuData!$C408&lt;9,"",10)))</f>
        <v/>
      </c>
      <c r="O408" s="89" t="str">
        <f>IF(StuData!$F408="","",IF(StuData!$C408&gt;8,5,""))</f>
        <v/>
      </c>
      <c r="P408" s="89" t="str">
        <f>IF(StuData!$C408=9,'School Fees'!$K$6,IF(StuData!$C408=10,'School Fees'!$K$7,IF(StuData!$C408=11,'School Fees'!$K$8,IF(StuData!$C408=12,'School Fees'!$K$9,""))))</f>
        <v/>
      </c>
      <c r="Q408" s="89"/>
      <c r="R408" s="89"/>
      <c r="S408" s="89" t="str">
        <f>IF(SUM(StuData!$K408:$R408)=0,"",SUM(StuData!$K408:$R408))</f>
        <v/>
      </c>
      <c r="T408" s="92"/>
      <c r="U408" s="89"/>
      <c r="V408" s="23"/>
      <c r="W408" s="23"/>
    </row>
    <row r="409" ht="15.75" customHeight="1">
      <c r="A409" s="23"/>
      <c r="B409" s="89" t="str">
        <f t="shared" si="1"/>
        <v/>
      </c>
      <c r="C409" s="89" t="str">
        <f>IF('Student Record'!A407="","",'Student Record'!A407)</f>
        <v/>
      </c>
      <c r="D409" s="89" t="str">
        <f>IF('Student Record'!B407="","",'Student Record'!B407)</f>
        <v/>
      </c>
      <c r="E409" s="89" t="str">
        <f>IF('Student Record'!C407="","",'Student Record'!C407)</f>
        <v/>
      </c>
      <c r="F409" s="90" t="str">
        <f>IF('Student Record'!E407="","",'Student Record'!E407)</f>
        <v/>
      </c>
      <c r="G409" s="90" t="str">
        <f>IF('Student Record'!G407="","",'Student Record'!G407)</f>
        <v/>
      </c>
      <c r="H409" s="89" t="str">
        <f>IF('Student Record'!I407="","",'Student Record'!I407)</f>
        <v/>
      </c>
      <c r="I409" s="91" t="str">
        <f>IF('Student Record'!J407="","",'Student Record'!J407)</f>
        <v/>
      </c>
      <c r="J409" s="89" t="str">
        <f>IF('Student Record'!O407="","",'Student Record'!O407)</f>
        <v/>
      </c>
      <c r="K409" s="89" t="str">
        <f>IF(StuData!$F409="","",IF(AND(StuData!$C409&gt;8,StuData!$C409&lt;11,StuData!$J409="GEN"),200,IF(AND(StuData!$C409&gt;=11,StuData!$J409="GEN"),300,IF(AND(StuData!$C409&gt;8,StuData!$C409&lt;11,StuData!$J409&lt;&gt;"GEN"),100,IF(AND(StuData!$C409&gt;=11,StuData!$J409&lt;&gt;"GEN"),150,"")))))</f>
        <v/>
      </c>
      <c r="L409" s="89" t="str">
        <f>IF(StuData!$F409="","",IF(AND(StuData!$C409&gt;8,StuData!$C409&lt;11),50,""))</f>
        <v/>
      </c>
      <c r="M409" s="89" t="str">
        <f>IF(StuData!$F409="","",IF(AND(StuData!$C409&gt;=11,'School Fees'!$L$3="Yes"),100,""))</f>
        <v/>
      </c>
      <c r="N409" s="89" t="str">
        <f>IF(StuData!$F409="","",IF(AND(StuData!$C409&gt;8,StuData!$H409="F"),5,IF(StuData!$C409&lt;9,"",10)))</f>
        <v/>
      </c>
      <c r="O409" s="89" t="str">
        <f>IF(StuData!$F409="","",IF(StuData!$C409&gt;8,5,""))</f>
        <v/>
      </c>
      <c r="P409" s="89" t="str">
        <f>IF(StuData!$C409=9,'School Fees'!$K$6,IF(StuData!$C409=10,'School Fees'!$K$7,IF(StuData!$C409=11,'School Fees'!$K$8,IF(StuData!$C409=12,'School Fees'!$K$9,""))))</f>
        <v/>
      </c>
      <c r="Q409" s="89"/>
      <c r="R409" s="89"/>
      <c r="S409" s="89" t="str">
        <f>IF(SUM(StuData!$K409:$R409)=0,"",SUM(StuData!$K409:$R409))</f>
        <v/>
      </c>
      <c r="T409" s="92"/>
      <c r="U409" s="89"/>
      <c r="V409" s="23"/>
      <c r="W409" s="23"/>
    </row>
    <row r="410" ht="15.75" customHeight="1">
      <c r="A410" s="23"/>
      <c r="B410" s="89" t="str">
        <f t="shared" si="1"/>
        <v/>
      </c>
      <c r="C410" s="89" t="str">
        <f>IF('Student Record'!A408="","",'Student Record'!A408)</f>
        <v/>
      </c>
      <c r="D410" s="89" t="str">
        <f>IF('Student Record'!B408="","",'Student Record'!B408)</f>
        <v/>
      </c>
      <c r="E410" s="89" t="str">
        <f>IF('Student Record'!C408="","",'Student Record'!C408)</f>
        <v/>
      </c>
      <c r="F410" s="90" t="str">
        <f>IF('Student Record'!E408="","",'Student Record'!E408)</f>
        <v/>
      </c>
      <c r="G410" s="90" t="str">
        <f>IF('Student Record'!G408="","",'Student Record'!G408)</f>
        <v/>
      </c>
      <c r="H410" s="89" t="str">
        <f>IF('Student Record'!I408="","",'Student Record'!I408)</f>
        <v/>
      </c>
      <c r="I410" s="91" t="str">
        <f>IF('Student Record'!J408="","",'Student Record'!J408)</f>
        <v/>
      </c>
      <c r="J410" s="89" t="str">
        <f>IF('Student Record'!O408="","",'Student Record'!O408)</f>
        <v/>
      </c>
      <c r="K410" s="89" t="str">
        <f>IF(StuData!$F410="","",IF(AND(StuData!$C410&gt;8,StuData!$C410&lt;11,StuData!$J410="GEN"),200,IF(AND(StuData!$C410&gt;=11,StuData!$J410="GEN"),300,IF(AND(StuData!$C410&gt;8,StuData!$C410&lt;11,StuData!$J410&lt;&gt;"GEN"),100,IF(AND(StuData!$C410&gt;=11,StuData!$J410&lt;&gt;"GEN"),150,"")))))</f>
        <v/>
      </c>
      <c r="L410" s="89" t="str">
        <f>IF(StuData!$F410="","",IF(AND(StuData!$C410&gt;8,StuData!$C410&lt;11),50,""))</f>
        <v/>
      </c>
      <c r="M410" s="89" t="str">
        <f>IF(StuData!$F410="","",IF(AND(StuData!$C410&gt;=11,'School Fees'!$L$3="Yes"),100,""))</f>
        <v/>
      </c>
      <c r="N410" s="89" t="str">
        <f>IF(StuData!$F410="","",IF(AND(StuData!$C410&gt;8,StuData!$H410="F"),5,IF(StuData!$C410&lt;9,"",10)))</f>
        <v/>
      </c>
      <c r="O410" s="89" t="str">
        <f>IF(StuData!$F410="","",IF(StuData!$C410&gt;8,5,""))</f>
        <v/>
      </c>
      <c r="P410" s="89" t="str">
        <f>IF(StuData!$C410=9,'School Fees'!$K$6,IF(StuData!$C410=10,'School Fees'!$K$7,IF(StuData!$C410=11,'School Fees'!$K$8,IF(StuData!$C410=12,'School Fees'!$K$9,""))))</f>
        <v/>
      </c>
      <c r="Q410" s="89"/>
      <c r="R410" s="89"/>
      <c r="S410" s="89" t="str">
        <f>IF(SUM(StuData!$K410:$R410)=0,"",SUM(StuData!$K410:$R410))</f>
        <v/>
      </c>
      <c r="T410" s="92"/>
      <c r="U410" s="89"/>
      <c r="V410" s="23"/>
      <c r="W410" s="23"/>
    </row>
    <row r="411" ht="15.75" customHeight="1">
      <c r="A411" s="23"/>
      <c r="B411" s="89" t="str">
        <f t="shared" si="1"/>
        <v/>
      </c>
      <c r="C411" s="89" t="str">
        <f>IF('Student Record'!A409="","",'Student Record'!A409)</f>
        <v/>
      </c>
      <c r="D411" s="89" t="str">
        <f>IF('Student Record'!B409="","",'Student Record'!B409)</f>
        <v/>
      </c>
      <c r="E411" s="89" t="str">
        <f>IF('Student Record'!C409="","",'Student Record'!C409)</f>
        <v/>
      </c>
      <c r="F411" s="90" t="str">
        <f>IF('Student Record'!E409="","",'Student Record'!E409)</f>
        <v/>
      </c>
      <c r="G411" s="90" t="str">
        <f>IF('Student Record'!G409="","",'Student Record'!G409)</f>
        <v/>
      </c>
      <c r="H411" s="89" t="str">
        <f>IF('Student Record'!I409="","",'Student Record'!I409)</f>
        <v/>
      </c>
      <c r="I411" s="91" t="str">
        <f>IF('Student Record'!J409="","",'Student Record'!J409)</f>
        <v/>
      </c>
      <c r="J411" s="89" t="str">
        <f>IF('Student Record'!O409="","",'Student Record'!O409)</f>
        <v/>
      </c>
      <c r="K411" s="89" t="str">
        <f>IF(StuData!$F411="","",IF(AND(StuData!$C411&gt;8,StuData!$C411&lt;11,StuData!$J411="GEN"),200,IF(AND(StuData!$C411&gt;=11,StuData!$J411="GEN"),300,IF(AND(StuData!$C411&gt;8,StuData!$C411&lt;11,StuData!$J411&lt;&gt;"GEN"),100,IF(AND(StuData!$C411&gt;=11,StuData!$J411&lt;&gt;"GEN"),150,"")))))</f>
        <v/>
      </c>
      <c r="L411" s="89" t="str">
        <f>IF(StuData!$F411="","",IF(AND(StuData!$C411&gt;8,StuData!$C411&lt;11),50,""))</f>
        <v/>
      </c>
      <c r="M411" s="89" t="str">
        <f>IF(StuData!$F411="","",IF(AND(StuData!$C411&gt;=11,'School Fees'!$L$3="Yes"),100,""))</f>
        <v/>
      </c>
      <c r="N411" s="89" t="str">
        <f>IF(StuData!$F411="","",IF(AND(StuData!$C411&gt;8,StuData!$H411="F"),5,IF(StuData!$C411&lt;9,"",10)))</f>
        <v/>
      </c>
      <c r="O411" s="89" t="str">
        <f>IF(StuData!$F411="","",IF(StuData!$C411&gt;8,5,""))</f>
        <v/>
      </c>
      <c r="P411" s="89" t="str">
        <f>IF(StuData!$C411=9,'School Fees'!$K$6,IF(StuData!$C411=10,'School Fees'!$K$7,IF(StuData!$C411=11,'School Fees'!$K$8,IF(StuData!$C411=12,'School Fees'!$K$9,""))))</f>
        <v/>
      </c>
      <c r="Q411" s="89"/>
      <c r="R411" s="89"/>
      <c r="S411" s="89" t="str">
        <f>IF(SUM(StuData!$K411:$R411)=0,"",SUM(StuData!$K411:$R411))</f>
        <v/>
      </c>
      <c r="T411" s="92"/>
      <c r="U411" s="89"/>
      <c r="V411" s="23"/>
      <c r="W411" s="23"/>
    </row>
    <row r="412" ht="15.75" customHeight="1">
      <c r="A412" s="23"/>
      <c r="B412" s="89" t="str">
        <f t="shared" si="1"/>
        <v/>
      </c>
      <c r="C412" s="89" t="str">
        <f>IF('Student Record'!A410="","",'Student Record'!A410)</f>
        <v/>
      </c>
      <c r="D412" s="89" t="str">
        <f>IF('Student Record'!B410="","",'Student Record'!B410)</f>
        <v/>
      </c>
      <c r="E412" s="89" t="str">
        <f>IF('Student Record'!C410="","",'Student Record'!C410)</f>
        <v/>
      </c>
      <c r="F412" s="90" t="str">
        <f>IF('Student Record'!E410="","",'Student Record'!E410)</f>
        <v/>
      </c>
      <c r="G412" s="90" t="str">
        <f>IF('Student Record'!G410="","",'Student Record'!G410)</f>
        <v/>
      </c>
      <c r="H412" s="89" t="str">
        <f>IF('Student Record'!I410="","",'Student Record'!I410)</f>
        <v/>
      </c>
      <c r="I412" s="91" t="str">
        <f>IF('Student Record'!J410="","",'Student Record'!J410)</f>
        <v/>
      </c>
      <c r="J412" s="89" t="str">
        <f>IF('Student Record'!O410="","",'Student Record'!O410)</f>
        <v/>
      </c>
      <c r="K412" s="89" t="str">
        <f>IF(StuData!$F412="","",IF(AND(StuData!$C412&gt;8,StuData!$C412&lt;11,StuData!$J412="GEN"),200,IF(AND(StuData!$C412&gt;=11,StuData!$J412="GEN"),300,IF(AND(StuData!$C412&gt;8,StuData!$C412&lt;11,StuData!$J412&lt;&gt;"GEN"),100,IF(AND(StuData!$C412&gt;=11,StuData!$J412&lt;&gt;"GEN"),150,"")))))</f>
        <v/>
      </c>
      <c r="L412" s="89" t="str">
        <f>IF(StuData!$F412="","",IF(AND(StuData!$C412&gt;8,StuData!$C412&lt;11),50,""))</f>
        <v/>
      </c>
      <c r="M412" s="89" t="str">
        <f>IF(StuData!$F412="","",IF(AND(StuData!$C412&gt;=11,'School Fees'!$L$3="Yes"),100,""))</f>
        <v/>
      </c>
      <c r="N412" s="89" t="str">
        <f>IF(StuData!$F412="","",IF(AND(StuData!$C412&gt;8,StuData!$H412="F"),5,IF(StuData!$C412&lt;9,"",10)))</f>
        <v/>
      </c>
      <c r="O412" s="89" t="str">
        <f>IF(StuData!$F412="","",IF(StuData!$C412&gt;8,5,""))</f>
        <v/>
      </c>
      <c r="P412" s="89" t="str">
        <f>IF(StuData!$C412=9,'School Fees'!$K$6,IF(StuData!$C412=10,'School Fees'!$K$7,IF(StuData!$C412=11,'School Fees'!$K$8,IF(StuData!$C412=12,'School Fees'!$K$9,""))))</f>
        <v/>
      </c>
      <c r="Q412" s="89"/>
      <c r="R412" s="89"/>
      <c r="S412" s="89" t="str">
        <f>IF(SUM(StuData!$K412:$R412)=0,"",SUM(StuData!$K412:$R412))</f>
        <v/>
      </c>
      <c r="T412" s="92"/>
      <c r="U412" s="89"/>
      <c r="V412" s="23"/>
      <c r="W412" s="23"/>
    </row>
    <row r="413" ht="15.75" customHeight="1">
      <c r="A413" s="23"/>
      <c r="B413" s="89" t="str">
        <f t="shared" si="1"/>
        <v/>
      </c>
      <c r="C413" s="89" t="str">
        <f>IF('Student Record'!A411="","",'Student Record'!A411)</f>
        <v/>
      </c>
      <c r="D413" s="89" t="str">
        <f>IF('Student Record'!B411="","",'Student Record'!B411)</f>
        <v/>
      </c>
      <c r="E413" s="89" t="str">
        <f>IF('Student Record'!C411="","",'Student Record'!C411)</f>
        <v/>
      </c>
      <c r="F413" s="90" t="str">
        <f>IF('Student Record'!E411="","",'Student Record'!E411)</f>
        <v/>
      </c>
      <c r="G413" s="90" t="str">
        <f>IF('Student Record'!G411="","",'Student Record'!G411)</f>
        <v/>
      </c>
      <c r="H413" s="89" t="str">
        <f>IF('Student Record'!I411="","",'Student Record'!I411)</f>
        <v/>
      </c>
      <c r="I413" s="91" t="str">
        <f>IF('Student Record'!J411="","",'Student Record'!J411)</f>
        <v/>
      </c>
      <c r="J413" s="89" t="str">
        <f>IF('Student Record'!O411="","",'Student Record'!O411)</f>
        <v/>
      </c>
      <c r="K413" s="89" t="str">
        <f>IF(StuData!$F413="","",IF(AND(StuData!$C413&gt;8,StuData!$C413&lt;11,StuData!$J413="GEN"),200,IF(AND(StuData!$C413&gt;=11,StuData!$J413="GEN"),300,IF(AND(StuData!$C413&gt;8,StuData!$C413&lt;11,StuData!$J413&lt;&gt;"GEN"),100,IF(AND(StuData!$C413&gt;=11,StuData!$J413&lt;&gt;"GEN"),150,"")))))</f>
        <v/>
      </c>
      <c r="L413" s="89" t="str">
        <f>IF(StuData!$F413="","",IF(AND(StuData!$C413&gt;8,StuData!$C413&lt;11),50,""))</f>
        <v/>
      </c>
      <c r="M413" s="89" t="str">
        <f>IF(StuData!$F413="","",IF(AND(StuData!$C413&gt;=11,'School Fees'!$L$3="Yes"),100,""))</f>
        <v/>
      </c>
      <c r="N413" s="89" t="str">
        <f>IF(StuData!$F413="","",IF(AND(StuData!$C413&gt;8,StuData!$H413="F"),5,IF(StuData!$C413&lt;9,"",10)))</f>
        <v/>
      </c>
      <c r="O413" s="89" t="str">
        <f>IF(StuData!$F413="","",IF(StuData!$C413&gt;8,5,""))</f>
        <v/>
      </c>
      <c r="P413" s="89" t="str">
        <f>IF(StuData!$C413=9,'School Fees'!$K$6,IF(StuData!$C413=10,'School Fees'!$K$7,IF(StuData!$C413=11,'School Fees'!$K$8,IF(StuData!$C413=12,'School Fees'!$K$9,""))))</f>
        <v/>
      </c>
      <c r="Q413" s="89"/>
      <c r="R413" s="89"/>
      <c r="S413" s="89" t="str">
        <f>IF(SUM(StuData!$K413:$R413)=0,"",SUM(StuData!$K413:$R413))</f>
        <v/>
      </c>
      <c r="T413" s="92"/>
      <c r="U413" s="89"/>
      <c r="V413" s="23"/>
      <c r="W413" s="23"/>
    </row>
    <row r="414" ht="15.75" customHeight="1">
      <c r="A414" s="23"/>
      <c r="B414" s="89" t="str">
        <f t="shared" si="1"/>
        <v/>
      </c>
      <c r="C414" s="89" t="str">
        <f>IF('Student Record'!A412="","",'Student Record'!A412)</f>
        <v/>
      </c>
      <c r="D414" s="89" t="str">
        <f>IF('Student Record'!B412="","",'Student Record'!B412)</f>
        <v/>
      </c>
      <c r="E414" s="89" t="str">
        <f>IF('Student Record'!C412="","",'Student Record'!C412)</f>
        <v/>
      </c>
      <c r="F414" s="90" t="str">
        <f>IF('Student Record'!E412="","",'Student Record'!E412)</f>
        <v/>
      </c>
      <c r="G414" s="90" t="str">
        <f>IF('Student Record'!G412="","",'Student Record'!G412)</f>
        <v/>
      </c>
      <c r="H414" s="89" t="str">
        <f>IF('Student Record'!I412="","",'Student Record'!I412)</f>
        <v/>
      </c>
      <c r="I414" s="91" t="str">
        <f>IF('Student Record'!J412="","",'Student Record'!J412)</f>
        <v/>
      </c>
      <c r="J414" s="89" t="str">
        <f>IF('Student Record'!O412="","",'Student Record'!O412)</f>
        <v/>
      </c>
      <c r="K414" s="89" t="str">
        <f>IF(StuData!$F414="","",IF(AND(StuData!$C414&gt;8,StuData!$C414&lt;11,StuData!$J414="GEN"),200,IF(AND(StuData!$C414&gt;=11,StuData!$J414="GEN"),300,IF(AND(StuData!$C414&gt;8,StuData!$C414&lt;11,StuData!$J414&lt;&gt;"GEN"),100,IF(AND(StuData!$C414&gt;=11,StuData!$J414&lt;&gt;"GEN"),150,"")))))</f>
        <v/>
      </c>
      <c r="L414" s="89" t="str">
        <f>IF(StuData!$F414="","",IF(AND(StuData!$C414&gt;8,StuData!$C414&lt;11),50,""))</f>
        <v/>
      </c>
      <c r="M414" s="89" t="str">
        <f>IF(StuData!$F414="","",IF(AND(StuData!$C414&gt;=11,'School Fees'!$L$3="Yes"),100,""))</f>
        <v/>
      </c>
      <c r="N414" s="89" t="str">
        <f>IF(StuData!$F414="","",IF(AND(StuData!$C414&gt;8,StuData!$H414="F"),5,IF(StuData!$C414&lt;9,"",10)))</f>
        <v/>
      </c>
      <c r="O414" s="89" t="str">
        <f>IF(StuData!$F414="","",IF(StuData!$C414&gt;8,5,""))</f>
        <v/>
      </c>
      <c r="P414" s="89" t="str">
        <f>IF(StuData!$C414=9,'School Fees'!$K$6,IF(StuData!$C414=10,'School Fees'!$K$7,IF(StuData!$C414=11,'School Fees'!$K$8,IF(StuData!$C414=12,'School Fees'!$K$9,""))))</f>
        <v/>
      </c>
      <c r="Q414" s="89"/>
      <c r="R414" s="89"/>
      <c r="S414" s="89" t="str">
        <f>IF(SUM(StuData!$K414:$R414)=0,"",SUM(StuData!$K414:$R414))</f>
        <v/>
      </c>
      <c r="T414" s="92"/>
      <c r="U414" s="89"/>
      <c r="V414" s="23"/>
      <c r="W414" s="23"/>
    </row>
    <row r="415" ht="15.75" customHeight="1">
      <c r="A415" s="23"/>
      <c r="B415" s="89" t="str">
        <f t="shared" si="1"/>
        <v/>
      </c>
      <c r="C415" s="89" t="str">
        <f>IF('Student Record'!A413="","",'Student Record'!A413)</f>
        <v/>
      </c>
      <c r="D415" s="89" t="str">
        <f>IF('Student Record'!B413="","",'Student Record'!B413)</f>
        <v/>
      </c>
      <c r="E415" s="89" t="str">
        <f>IF('Student Record'!C413="","",'Student Record'!C413)</f>
        <v/>
      </c>
      <c r="F415" s="90" t="str">
        <f>IF('Student Record'!E413="","",'Student Record'!E413)</f>
        <v/>
      </c>
      <c r="G415" s="90" t="str">
        <f>IF('Student Record'!G413="","",'Student Record'!G413)</f>
        <v/>
      </c>
      <c r="H415" s="89" t="str">
        <f>IF('Student Record'!I413="","",'Student Record'!I413)</f>
        <v/>
      </c>
      <c r="I415" s="91" t="str">
        <f>IF('Student Record'!J413="","",'Student Record'!J413)</f>
        <v/>
      </c>
      <c r="J415" s="89" t="str">
        <f>IF('Student Record'!O413="","",'Student Record'!O413)</f>
        <v/>
      </c>
      <c r="K415" s="89" t="str">
        <f>IF(StuData!$F415="","",IF(AND(StuData!$C415&gt;8,StuData!$C415&lt;11,StuData!$J415="GEN"),200,IF(AND(StuData!$C415&gt;=11,StuData!$J415="GEN"),300,IF(AND(StuData!$C415&gt;8,StuData!$C415&lt;11,StuData!$J415&lt;&gt;"GEN"),100,IF(AND(StuData!$C415&gt;=11,StuData!$J415&lt;&gt;"GEN"),150,"")))))</f>
        <v/>
      </c>
      <c r="L415" s="89" t="str">
        <f>IF(StuData!$F415="","",IF(AND(StuData!$C415&gt;8,StuData!$C415&lt;11),50,""))</f>
        <v/>
      </c>
      <c r="M415" s="89" t="str">
        <f>IF(StuData!$F415="","",IF(AND(StuData!$C415&gt;=11,'School Fees'!$L$3="Yes"),100,""))</f>
        <v/>
      </c>
      <c r="N415" s="89" t="str">
        <f>IF(StuData!$F415="","",IF(AND(StuData!$C415&gt;8,StuData!$H415="F"),5,IF(StuData!$C415&lt;9,"",10)))</f>
        <v/>
      </c>
      <c r="O415" s="89" t="str">
        <f>IF(StuData!$F415="","",IF(StuData!$C415&gt;8,5,""))</f>
        <v/>
      </c>
      <c r="P415" s="89" t="str">
        <f>IF(StuData!$C415=9,'School Fees'!$K$6,IF(StuData!$C415=10,'School Fees'!$K$7,IF(StuData!$C415=11,'School Fees'!$K$8,IF(StuData!$C415=12,'School Fees'!$K$9,""))))</f>
        <v/>
      </c>
      <c r="Q415" s="89"/>
      <c r="R415" s="89"/>
      <c r="S415" s="89" t="str">
        <f>IF(SUM(StuData!$K415:$R415)=0,"",SUM(StuData!$K415:$R415))</f>
        <v/>
      </c>
      <c r="T415" s="92"/>
      <c r="U415" s="89"/>
      <c r="V415" s="23"/>
      <c r="W415" s="23"/>
    </row>
    <row r="416" ht="15.75" customHeight="1">
      <c r="A416" s="23"/>
      <c r="B416" s="89" t="str">
        <f t="shared" si="1"/>
        <v/>
      </c>
      <c r="C416" s="89" t="str">
        <f>IF('Student Record'!A414="","",'Student Record'!A414)</f>
        <v/>
      </c>
      <c r="D416" s="89" t="str">
        <f>IF('Student Record'!B414="","",'Student Record'!B414)</f>
        <v/>
      </c>
      <c r="E416" s="89" t="str">
        <f>IF('Student Record'!C414="","",'Student Record'!C414)</f>
        <v/>
      </c>
      <c r="F416" s="90" t="str">
        <f>IF('Student Record'!E414="","",'Student Record'!E414)</f>
        <v/>
      </c>
      <c r="G416" s="90" t="str">
        <f>IF('Student Record'!G414="","",'Student Record'!G414)</f>
        <v/>
      </c>
      <c r="H416" s="89" t="str">
        <f>IF('Student Record'!I414="","",'Student Record'!I414)</f>
        <v/>
      </c>
      <c r="I416" s="91" t="str">
        <f>IF('Student Record'!J414="","",'Student Record'!J414)</f>
        <v/>
      </c>
      <c r="J416" s="89" t="str">
        <f>IF('Student Record'!O414="","",'Student Record'!O414)</f>
        <v/>
      </c>
      <c r="K416" s="89" t="str">
        <f>IF(StuData!$F416="","",IF(AND(StuData!$C416&gt;8,StuData!$C416&lt;11,StuData!$J416="GEN"),200,IF(AND(StuData!$C416&gt;=11,StuData!$J416="GEN"),300,IF(AND(StuData!$C416&gt;8,StuData!$C416&lt;11,StuData!$J416&lt;&gt;"GEN"),100,IF(AND(StuData!$C416&gt;=11,StuData!$J416&lt;&gt;"GEN"),150,"")))))</f>
        <v/>
      </c>
      <c r="L416" s="89" t="str">
        <f>IF(StuData!$F416="","",IF(AND(StuData!$C416&gt;8,StuData!$C416&lt;11),50,""))</f>
        <v/>
      </c>
      <c r="M416" s="89" t="str">
        <f>IF(StuData!$F416="","",IF(AND(StuData!$C416&gt;=11,'School Fees'!$L$3="Yes"),100,""))</f>
        <v/>
      </c>
      <c r="N416" s="89" t="str">
        <f>IF(StuData!$F416="","",IF(AND(StuData!$C416&gt;8,StuData!$H416="F"),5,IF(StuData!$C416&lt;9,"",10)))</f>
        <v/>
      </c>
      <c r="O416" s="89" t="str">
        <f>IF(StuData!$F416="","",IF(StuData!$C416&gt;8,5,""))</f>
        <v/>
      </c>
      <c r="P416" s="89" t="str">
        <f>IF(StuData!$C416=9,'School Fees'!$K$6,IF(StuData!$C416=10,'School Fees'!$K$7,IF(StuData!$C416=11,'School Fees'!$K$8,IF(StuData!$C416=12,'School Fees'!$K$9,""))))</f>
        <v/>
      </c>
      <c r="Q416" s="89"/>
      <c r="R416" s="89"/>
      <c r="S416" s="89" t="str">
        <f>IF(SUM(StuData!$K416:$R416)=0,"",SUM(StuData!$K416:$R416))</f>
        <v/>
      </c>
      <c r="T416" s="92"/>
      <c r="U416" s="89"/>
      <c r="V416" s="23"/>
      <c r="W416" s="23"/>
    </row>
    <row r="417" ht="15.75" customHeight="1">
      <c r="A417" s="23"/>
      <c r="B417" s="89" t="str">
        <f t="shared" si="1"/>
        <v/>
      </c>
      <c r="C417" s="89" t="str">
        <f>IF('Student Record'!A415="","",'Student Record'!A415)</f>
        <v/>
      </c>
      <c r="D417" s="89" t="str">
        <f>IF('Student Record'!B415="","",'Student Record'!B415)</f>
        <v/>
      </c>
      <c r="E417" s="89" t="str">
        <f>IF('Student Record'!C415="","",'Student Record'!C415)</f>
        <v/>
      </c>
      <c r="F417" s="90" t="str">
        <f>IF('Student Record'!E415="","",'Student Record'!E415)</f>
        <v/>
      </c>
      <c r="G417" s="90" t="str">
        <f>IF('Student Record'!G415="","",'Student Record'!G415)</f>
        <v/>
      </c>
      <c r="H417" s="89" t="str">
        <f>IF('Student Record'!I415="","",'Student Record'!I415)</f>
        <v/>
      </c>
      <c r="I417" s="91" t="str">
        <f>IF('Student Record'!J415="","",'Student Record'!J415)</f>
        <v/>
      </c>
      <c r="J417" s="89" t="str">
        <f>IF('Student Record'!O415="","",'Student Record'!O415)</f>
        <v/>
      </c>
      <c r="K417" s="89" t="str">
        <f>IF(StuData!$F417="","",IF(AND(StuData!$C417&gt;8,StuData!$C417&lt;11,StuData!$J417="GEN"),200,IF(AND(StuData!$C417&gt;=11,StuData!$J417="GEN"),300,IF(AND(StuData!$C417&gt;8,StuData!$C417&lt;11,StuData!$J417&lt;&gt;"GEN"),100,IF(AND(StuData!$C417&gt;=11,StuData!$J417&lt;&gt;"GEN"),150,"")))))</f>
        <v/>
      </c>
      <c r="L417" s="89" t="str">
        <f>IF(StuData!$F417="","",IF(AND(StuData!$C417&gt;8,StuData!$C417&lt;11),50,""))</f>
        <v/>
      </c>
      <c r="M417" s="89" t="str">
        <f>IF(StuData!$F417="","",IF(AND(StuData!$C417&gt;=11,'School Fees'!$L$3="Yes"),100,""))</f>
        <v/>
      </c>
      <c r="N417" s="89" t="str">
        <f>IF(StuData!$F417="","",IF(AND(StuData!$C417&gt;8,StuData!$H417="F"),5,IF(StuData!$C417&lt;9,"",10)))</f>
        <v/>
      </c>
      <c r="O417" s="89" t="str">
        <f>IF(StuData!$F417="","",IF(StuData!$C417&gt;8,5,""))</f>
        <v/>
      </c>
      <c r="P417" s="89" t="str">
        <f>IF(StuData!$C417=9,'School Fees'!$K$6,IF(StuData!$C417=10,'School Fees'!$K$7,IF(StuData!$C417=11,'School Fees'!$K$8,IF(StuData!$C417=12,'School Fees'!$K$9,""))))</f>
        <v/>
      </c>
      <c r="Q417" s="89"/>
      <c r="R417" s="89"/>
      <c r="S417" s="89" t="str">
        <f>IF(SUM(StuData!$K417:$R417)=0,"",SUM(StuData!$K417:$R417))</f>
        <v/>
      </c>
      <c r="T417" s="92"/>
      <c r="U417" s="89"/>
      <c r="V417" s="23"/>
      <c r="W417" s="23"/>
    </row>
    <row r="418" ht="15.75" customHeight="1">
      <c r="A418" s="23"/>
      <c r="B418" s="89" t="str">
        <f t="shared" si="1"/>
        <v/>
      </c>
      <c r="C418" s="89" t="str">
        <f>IF('Student Record'!A416="","",'Student Record'!A416)</f>
        <v/>
      </c>
      <c r="D418" s="89" t="str">
        <f>IF('Student Record'!B416="","",'Student Record'!B416)</f>
        <v/>
      </c>
      <c r="E418" s="89" t="str">
        <f>IF('Student Record'!C416="","",'Student Record'!C416)</f>
        <v/>
      </c>
      <c r="F418" s="90" t="str">
        <f>IF('Student Record'!E416="","",'Student Record'!E416)</f>
        <v/>
      </c>
      <c r="G418" s="90" t="str">
        <f>IF('Student Record'!G416="","",'Student Record'!G416)</f>
        <v/>
      </c>
      <c r="H418" s="89" t="str">
        <f>IF('Student Record'!I416="","",'Student Record'!I416)</f>
        <v/>
      </c>
      <c r="I418" s="91" t="str">
        <f>IF('Student Record'!J416="","",'Student Record'!J416)</f>
        <v/>
      </c>
      <c r="J418" s="89" t="str">
        <f>IF('Student Record'!O416="","",'Student Record'!O416)</f>
        <v/>
      </c>
      <c r="K418" s="89" t="str">
        <f>IF(StuData!$F418="","",IF(AND(StuData!$C418&gt;8,StuData!$C418&lt;11,StuData!$J418="GEN"),200,IF(AND(StuData!$C418&gt;=11,StuData!$J418="GEN"),300,IF(AND(StuData!$C418&gt;8,StuData!$C418&lt;11,StuData!$J418&lt;&gt;"GEN"),100,IF(AND(StuData!$C418&gt;=11,StuData!$J418&lt;&gt;"GEN"),150,"")))))</f>
        <v/>
      </c>
      <c r="L418" s="89" t="str">
        <f>IF(StuData!$F418="","",IF(AND(StuData!$C418&gt;8,StuData!$C418&lt;11),50,""))</f>
        <v/>
      </c>
      <c r="M418" s="89" t="str">
        <f>IF(StuData!$F418="","",IF(AND(StuData!$C418&gt;=11,'School Fees'!$L$3="Yes"),100,""))</f>
        <v/>
      </c>
      <c r="N418" s="89" t="str">
        <f>IF(StuData!$F418="","",IF(AND(StuData!$C418&gt;8,StuData!$H418="F"),5,IF(StuData!$C418&lt;9,"",10)))</f>
        <v/>
      </c>
      <c r="O418" s="89" t="str">
        <f>IF(StuData!$F418="","",IF(StuData!$C418&gt;8,5,""))</f>
        <v/>
      </c>
      <c r="P418" s="89" t="str">
        <f>IF(StuData!$C418=9,'School Fees'!$K$6,IF(StuData!$C418=10,'School Fees'!$K$7,IF(StuData!$C418=11,'School Fees'!$K$8,IF(StuData!$C418=12,'School Fees'!$K$9,""))))</f>
        <v/>
      </c>
      <c r="Q418" s="89"/>
      <c r="R418" s="89"/>
      <c r="S418" s="89" t="str">
        <f>IF(SUM(StuData!$K418:$R418)=0,"",SUM(StuData!$K418:$R418))</f>
        <v/>
      </c>
      <c r="T418" s="92"/>
      <c r="U418" s="89"/>
      <c r="V418" s="23"/>
      <c r="W418" s="23"/>
    </row>
    <row r="419" ht="15.75" customHeight="1">
      <c r="A419" s="23"/>
      <c r="B419" s="89" t="str">
        <f t="shared" si="1"/>
        <v/>
      </c>
      <c r="C419" s="89" t="str">
        <f>IF('Student Record'!A417="","",'Student Record'!A417)</f>
        <v/>
      </c>
      <c r="D419" s="89" t="str">
        <f>IF('Student Record'!B417="","",'Student Record'!B417)</f>
        <v/>
      </c>
      <c r="E419" s="89" t="str">
        <f>IF('Student Record'!C417="","",'Student Record'!C417)</f>
        <v/>
      </c>
      <c r="F419" s="90" t="str">
        <f>IF('Student Record'!E417="","",'Student Record'!E417)</f>
        <v/>
      </c>
      <c r="G419" s="90" t="str">
        <f>IF('Student Record'!G417="","",'Student Record'!G417)</f>
        <v/>
      </c>
      <c r="H419" s="89" t="str">
        <f>IF('Student Record'!I417="","",'Student Record'!I417)</f>
        <v/>
      </c>
      <c r="I419" s="91" t="str">
        <f>IF('Student Record'!J417="","",'Student Record'!J417)</f>
        <v/>
      </c>
      <c r="J419" s="89" t="str">
        <f>IF('Student Record'!O417="","",'Student Record'!O417)</f>
        <v/>
      </c>
      <c r="K419" s="89" t="str">
        <f>IF(StuData!$F419="","",IF(AND(StuData!$C419&gt;8,StuData!$C419&lt;11,StuData!$J419="GEN"),200,IF(AND(StuData!$C419&gt;=11,StuData!$J419="GEN"),300,IF(AND(StuData!$C419&gt;8,StuData!$C419&lt;11,StuData!$J419&lt;&gt;"GEN"),100,IF(AND(StuData!$C419&gt;=11,StuData!$J419&lt;&gt;"GEN"),150,"")))))</f>
        <v/>
      </c>
      <c r="L419" s="89" t="str">
        <f>IF(StuData!$F419="","",IF(AND(StuData!$C419&gt;8,StuData!$C419&lt;11),50,""))</f>
        <v/>
      </c>
      <c r="M419" s="89" t="str">
        <f>IF(StuData!$F419="","",IF(AND(StuData!$C419&gt;=11,'School Fees'!$L$3="Yes"),100,""))</f>
        <v/>
      </c>
      <c r="N419" s="89" t="str">
        <f>IF(StuData!$F419="","",IF(AND(StuData!$C419&gt;8,StuData!$H419="F"),5,IF(StuData!$C419&lt;9,"",10)))</f>
        <v/>
      </c>
      <c r="O419" s="89" t="str">
        <f>IF(StuData!$F419="","",IF(StuData!$C419&gt;8,5,""))</f>
        <v/>
      </c>
      <c r="P419" s="89" t="str">
        <f>IF(StuData!$C419=9,'School Fees'!$K$6,IF(StuData!$C419=10,'School Fees'!$K$7,IF(StuData!$C419=11,'School Fees'!$K$8,IF(StuData!$C419=12,'School Fees'!$K$9,""))))</f>
        <v/>
      </c>
      <c r="Q419" s="89"/>
      <c r="R419" s="89"/>
      <c r="S419" s="89" t="str">
        <f>IF(SUM(StuData!$K419:$R419)=0,"",SUM(StuData!$K419:$R419))</f>
        <v/>
      </c>
      <c r="T419" s="92"/>
      <c r="U419" s="89"/>
      <c r="V419" s="23"/>
      <c r="W419" s="23"/>
    </row>
    <row r="420" ht="15.75" customHeight="1">
      <c r="A420" s="23"/>
      <c r="B420" s="89" t="str">
        <f t="shared" si="1"/>
        <v/>
      </c>
      <c r="C420" s="89" t="str">
        <f>IF('Student Record'!A418="","",'Student Record'!A418)</f>
        <v/>
      </c>
      <c r="D420" s="89" t="str">
        <f>IF('Student Record'!B418="","",'Student Record'!B418)</f>
        <v/>
      </c>
      <c r="E420" s="89" t="str">
        <f>IF('Student Record'!C418="","",'Student Record'!C418)</f>
        <v/>
      </c>
      <c r="F420" s="90" t="str">
        <f>IF('Student Record'!E418="","",'Student Record'!E418)</f>
        <v/>
      </c>
      <c r="G420" s="90" t="str">
        <f>IF('Student Record'!G418="","",'Student Record'!G418)</f>
        <v/>
      </c>
      <c r="H420" s="89" t="str">
        <f>IF('Student Record'!I418="","",'Student Record'!I418)</f>
        <v/>
      </c>
      <c r="I420" s="91" t="str">
        <f>IF('Student Record'!J418="","",'Student Record'!J418)</f>
        <v/>
      </c>
      <c r="J420" s="89" t="str">
        <f>IF('Student Record'!O418="","",'Student Record'!O418)</f>
        <v/>
      </c>
      <c r="K420" s="89" t="str">
        <f>IF(StuData!$F420="","",IF(AND(StuData!$C420&gt;8,StuData!$C420&lt;11,StuData!$J420="GEN"),200,IF(AND(StuData!$C420&gt;=11,StuData!$J420="GEN"),300,IF(AND(StuData!$C420&gt;8,StuData!$C420&lt;11,StuData!$J420&lt;&gt;"GEN"),100,IF(AND(StuData!$C420&gt;=11,StuData!$J420&lt;&gt;"GEN"),150,"")))))</f>
        <v/>
      </c>
      <c r="L420" s="89" t="str">
        <f>IF(StuData!$F420="","",IF(AND(StuData!$C420&gt;8,StuData!$C420&lt;11),50,""))</f>
        <v/>
      </c>
      <c r="M420" s="89" t="str">
        <f>IF(StuData!$F420="","",IF(AND(StuData!$C420&gt;=11,'School Fees'!$L$3="Yes"),100,""))</f>
        <v/>
      </c>
      <c r="N420" s="89" t="str">
        <f>IF(StuData!$F420="","",IF(AND(StuData!$C420&gt;8,StuData!$H420="F"),5,IF(StuData!$C420&lt;9,"",10)))</f>
        <v/>
      </c>
      <c r="O420" s="89" t="str">
        <f>IF(StuData!$F420="","",IF(StuData!$C420&gt;8,5,""))</f>
        <v/>
      </c>
      <c r="P420" s="89" t="str">
        <f>IF(StuData!$C420=9,'School Fees'!$K$6,IF(StuData!$C420=10,'School Fees'!$K$7,IF(StuData!$C420=11,'School Fees'!$K$8,IF(StuData!$C420=12,'School Fees'!$K$9,""))))</f>
        <v/>
      </c>
      <c r="Q420" s="89"/>
      <c r="R420" s="89"/>
      <c r="S420" s="89" t="str">
        <f>IF(SUM(StuData!$K420:$R420)=0,"",SUM(StuData!$K420:$R420))</f>
        <v/>
      </c>
      <c r="T420" s="92"/>
      <c r="U420" s="89"/>
      <c r="V420" s="23"/>
      <c r="W420" s="23"/>
    </row>
    <row r="421" ht="15.75" customHeight="1">
      <c r="A421" s="23"/>
      <c r="B421" s="89" t="str">
        <f t="shared" si="1"/>
        <v/>
      </c>
      <c r="C421" s="89" t="str">
        <f>IF('Student Record'!A419="","",'Student Record'!A419)</f>
        <v/>
      </c>
      <c r="D421" s="89" t="str">
        <f>IF('Student Record'!B419="","",'Student Record'!B419)</f>
        <v/>
      </c>
      <c r="E421" s="89" t="str">
        <f>IF('Student Record'!C419="","",'Student Record'!C419)</f>
        <v/>
      </c>
      <c r="F421" s="90" t="str">
        <f>IF('Student Record'!E419="","",'Student Record'!E419)</f>
        <v/>
      </c>
      <c r="G421" s="90" t="str">
        <f>IF('Student Record'!G419="","",'Student Record'!G419)</f>
        <v/>
      </c>
      <c r="H421" s="89" t="str">
        <f>IF('Student Record'!I419="","",'Student Record'!I419)</f>
        <v/>
      </c>
      <c r="I421" s="91" t="str">
        <f>IF('Student Record'!J419="","",'Student Record'!J419)</f>
        <v/>
      </c>
      <c r="J421" s="89" t="str">
        <f>IF('Student Record'!O419="","",'Student Record'!O419)</f>
        <v/>
      </c>
      <c r="K421" s="89" t="str">
        <f>IF(StuData!$F421="","",IF(AND(StuData!$C421&gt;8,StuData!$C421&lt;11,StuData!$J421="GEN"),200,IF(AND(StuData!$C421&gt;=11,StuData!$J421="GEN"),300,IF(AND(StuData!$C421&gt;8,StuData!$C421&lt;11,StuData!$J421&lt;&gt;"GEN"),100,IF(AND(StuData!$C421&gt;=11,StuData!$J421&lt;&gt;"GEN"),150,"")))))</f>
        <v/>
      </c>
      <c r="L421" s="89" t="str">
        <f>IF(StuData!$F421="","",IF(AND(StuData!$C421&gt;8,StuData!$C421&lt;11),50,""))</f>
        <v/>
      </c>
      <c r="M421" s="89" t="str">
        <f>IF(StuData!$F421="","",IF(AND(StuData!$C421&gt;=11,'School Fees'!$L$3="Yes"),100,""))</f>
        <v/>
      </c>
      <c r="N421" s="89" t="str">
        <f>IF(StuData!$F421="","",IF(AND(StuData!$C421&gt;8,StuData!$H421="F"),5,IF(StuData!$C421&lt;9,"",10)))</f>
        <v/>
      </c>
      <c r="O421" s="89" t="str">
        <f>IF(StuData!$F421="","",IF(StuData!$C421&gt;8,5,""))</f>
        <v/>
      </c>
      <c r="P421" s="89" t="str">
        <f>IF(StuData!$C421=9,'School Fees'!$K$6,IF(StuData!$C421=10,'School Fees'!$K$7,IF(StuData!$C421=11,'School Fees'!$K$8,IF(StuData!$C421=12,'School Fees'!$K$9,""))))</f>
        <v/>
      </c>
      <c r="Q421" s="89"/>
      <c r="R421" s="89"/>
      <c r="S421" s="89" t="str">
        <f>IF(SUM(StuData!$K421:$R421)=0,"",SUM(StuData!$K421:$R421))</f>
        <v/>
      </c>
      <c r="T421" s="92"/>
      <c r="U421" s="89"/>
      <c r="V421" s="23"/>
      <c r="W421" s="23"/>
    </row>
    <row r="422" ht="15.75" customHeight="1">
      <c r="A422" s="23"/>
      <c r="B422" s="89" t="str">
        <f t="shared" si="1"/>
        <v/>
      </c>
      <c r="C422" s="89" t="str">
        <f>IF('Student Record'!A420="","",'Student Record'!A420)</f>
        <v/>
      </c>
      <c r="D422" s="89" t="str">
        <f>IF('Student Record'!B420="","",'Student Record'!B420)</f>
        <v/>
      </c>
      <c r="E422" s="89" t="str">
        <f>IF('Student Record'!C420="","",'Student Record'!C420)</f>
        <v/>
      </c>
      <c r="F422" s="90" t="str">
        <f>IF('Student Record'!E420="","",'Student Record'!E420)</f>
        <v/>
      </c>
      <c r="G422" s="90" t="str">
        <f>IF('Student Record'!G420="","",'Student Record'!G420)</f>
        <v/>
      </c>
      <c r="H422" s="89" t="str">
        <f>IF('Student Record'!I420="","",'Student Record'!I420)</f>
        <v/>
      </c>
      <c r="I422" s="91" t="str">
        <f>IF('Student Record'!J420="","",'Student Record'!J420)</f>
        <v/>
      </c>
      <c r="J422" s="89" t="str">
        <f>IF('Student Record'!O420="","",'Student Record'!O420)</f>
        <v/>
      </c>
      <c r="K422" s="89" t="str">
        <f>IF(StuData!$F422="","",IF(AND(StuData!$C422&gt;8,StuData!$C422&lt;11,StuData!$J422="GEN"),200,IF(AND(StuData!$C422&gt;=11,StuData!$J422="GEN"),300,IF(AND(StuData!$C422&gt;8,StuData!$C422&lt;11,StuData!$J422&lt;&gt;"GEN"),100,IF(AND(StuData!$C422&gt;=11,StuData!$J422&lt;&gt;"GEN"),150,"")))))</f>
        <v/>
      </c>
      <c r="L422" s="89" t="str">
        <f>IF(StuData!$F422="","",IF(AND(StuData!$C422&gt;8,StuData!$C422&lt;11),50,""))</f>
        <v/>
      </c>
      <c r="M422" s="89" t="str">
        <f>IF(StuData!$F422="","",IF(AND(StuData!$C422&gt;=11,'School Fees'!$L$3="Yes"),100,""))</f>
        <v/>
      </c>
      <c r="N422" s="89" t="str">
        <f>IF(StuData!$F422="","",IF(AND(StuData!$C422&gt;8,StuData!$H422="F"),5,IF(StuData!$C422&lt;9,"",10)))</f>
        <v/>
      </c>
      <c r="O422" s="89" t="str">
        <f>IF(StuData!$F422="","",IF(StuData!$C422&gt;8,5,""))</f>
        <v/>
      </c>
      <c r="P422" s="89" t="str">
        <f>IF(StuData!$C422=9,'School Fees'!$K$6,IF(StuData!$C422=10,'School Fees'!$K$7,IF(StuData!$C422=11,'School Fees'!$K$8,IF(StuData!$C422=12,'School Fees'!$K$9,""))))</f>
        <v/>
      </c>
      <c r="Q422" s="89"/>
      <c r="R422" s="89"/>
      <c r="S422" s="89" t="str">
        <f>IF(SUM(StuData!$K422:$R422)=0,"",SUM(StuData!$K422:$R422))</f>
        <v/>
      </c>
      <c r="T422" s="92"/>
      <c r="U422" s="89"/>
      <c r="V422" s="23"/>
      <c r="W422" s="23"/>
    </row>
    <row r="423" ht="15.75" customHeight="1">
      <c r="A423" s="23"/>
      <c r="B423" s="89" t="str">
        <f t="shared" si="1"/>
        <v/>
      </c>
      <c r="C423" s="89" t="str">
        <f>IF('Student Record'!A421="","",'Student Record'!A421)</f>
        <v/>
      </c>
      <c r="D423" s="89" t="str">
        <f>IF('Student Record'!B421="","",'Student Record'!B421)</f>
        <v/>
      </c>
      <c r="E423" s="89" t="str">
        <f>IF('Student Record'!C421="","",'Student Record'!C421)</f>
        <v/>
      </c>
      <c r="F423" s="90" t="str">
        <f>IF('Student Record'!E421="","",'Student Record'!E421)</f>
        <v/>
      </c>
      <c r="G423" s="90" t="str">
        <f>IF('Student Record'!G421="","",'Student Record'!G421)</f>
        <v/>
      </c>
      <c r="H423" s="89" t="str">
        <f>IF('Student Record'!I421="","",'Student Record'!I421)</f>
        <v/>
      </c>
      <c r="I423" s="91" t="str">
        <f>IF('Student Record'!J421="","",'Student Record'!J421)</f>
        <v/>
      </c>
      <c r="J423" s="89" t="str">
        <f>IF('Student Record'!O421="","",'Student Record'!O421)</f>
        <v/>
      </c>
      <c r="K423" s="89" t="str">
        <f>IF(StuData!$F423="","",IF(AND(StuData!$C423&gt;8,StuData!$C423&lt;11,StuData!$J423="GEN"),200,IF(AND(StuData!$C423&gt;=11,StuData!$J423="GEN"),300,IF(AND(StuData!$C423&gt;8,StuData!$C423&lt;11,StuData!$J423&lt;&gt;"GEN"),100,IF(AND(StuData!$C423&gt;=11,StuData!$J423&lt;&gt;"GEN"),150,"")))))</f>
        <v/>
      </c>
      <c r="L423" s="89" t="str">
        <f>IF(StuData!$F423="","",IF(AND(StuData!$C423&gt;8,StuData!$C423&lt;11),50,""))</f>
        <v/>
      </c>
      <c r="M423" s="89" t="str">
        <f>IF(StuData!$F423="","",IF(AND(StuData!$C423&gt;=11,'School Fees'!$L$3="Yes"),100,""))</f>
        <v/>
      </c>
      <c r="N423" s="89" t="str">
        <f>IF(StuData!$F423="","",IF(AND(StuData!$C423&gt;8,StuData!$H423="F"),5,IF(StuData!$C423&lt;9,"",10)))</f>
        <v/>
      </c>
      <c r="O423" s="89" t="str">
        <f>IF(StuData!$F423="","",IF(StuData!$C423&gt;8,5,""))</f>
        <v/>
      </c>
      <c r="P423" s="89" t="str">
        <f>IF(StuData!$C423=9,'School Fees'!$K$6,IF(StuData!$C423=10,'School Fees'!$K$7,IF(StuData!$C423=11,'School Fees'!$K$8,IF(StuData!$C423=12,'School Fees'!$K$9,""))))</f>
        <v/>
      </c>
      <c r="Q423" s="89"/>
      <c r="R423" s="89"/>
      <c r="S423" s="89" t="str">
        <f>IF(SUM(StuData!$K423:$R423)=0,"",SUM(StuData!$K423:$R423))</f>
        <v/>
      </c>
      <c r="T423" s="92"/>
      <c r="U423" s="89"/>
      <c r="V423" s="23"/>
      <c r="W423" s="23"/>
    </row>
    <row r="424" ht="15.75" customHeight="1">
      <c r="A424" s="23"/>
      <c r="B424" s="89" t="str">
        <f t="shared" si="1"/>
        <v/>
      </c>
      <c r="C424" s="89" t="str">
        <f>IF('Student Record'!A422="","",'Student Record'!A422)</f>
        <v/>
      </c>
      <c r="D424" s="89" t="str">
        <f>IF('Student Record'!B422="","",'Student Record'!B422)</f>
        <v/>
      </c>
      <c r="E424" s="89" t="str">
        <f>IF('Student Record'!C422="","",'Student Record'!C422)</f>
        <v/>
      </c>
      <c r="F424" s="90" t="str">
        <f>IF('Student Record'!E422="","",'Student Record'!E422)</f>
        <v/>
      </c>
      <c r="G424" s="90" t="str">
        <f>IF('Student Record'!G422="","",'Student Record'!G422)</f>
        <v/>
      </c>
      <c r="H424" s="89" t="str">
        <f>IF('Student Record'!I422="","",'Student Record'!I422)</f>
        <v/>
      </c>
      <c r="I424" s="91" t="str">
        <f>IF('Student Record'!J422="","",'Student Record'!J422)</f>
        <v/>
      </c>
      <c r="J424" s="89" t="str">
        <f>IF('Student Record'!O422="","",'Student Record'!O422)</f>
        <v/>
      </c>
      <c r="K424" s="89" t="str">
        <f>IF(StuData!$F424="","",IF(AND(StuData!$C424&gt;8,StuData!$C424&lt;11,StuData!$J424="GEN"),200,IF(AND(StuData!$C424&gt;=11,StuData!$J424="GEN"),300,IF(AND(StuData!$C424&gt;8,StuData!$C424&lt;11,StuData!$J424&lt;&gt;"GEN"),100,IF(AND(StuData!$C424&gt;=11,StuData!$J424&lt;&gt;"GEN"),150,"")))))</f>
        <v/>
      </c>
      <c r="L424" s="89" t="str">
        <f>IF(StuData!$F424="","",IF(AND(StuData!$C424&gt;8,StuData!$C424&lt;11),50,""))</f>
        <v/>
      </c>
      <c r="M424" s="89" t="str">
        <f>IF(StuData!$F424="","",IF(AND(StuData!$C424&gt;=11,'School Fees'!$L$3="Yes"),100,""))</f>
        <v/>
      </c>
      <c r="N424" s="89" t="str">
        <f>IF(StuData!$F424="","",IF(AND(StuData!$C424&gt;8,StuData!$H424="F"),5,IF(StuData!$C424&lt;9,"",10)))</f>
        <v/>
      </c>
      <c r="O424" s="89" t="str">
        <f>IF(StuData!$F424="","",IF(StuData!$C424&gt;8,5,""))</f>
        <v/>
      </c>
      <c r="P424" s="89" t="str">
        <f>IF(StuData!$C424=9,'School Fees'!$K$6,IF(StuData!$C424=10,'School Fees'!$K$7,IF(StuData!$C424=11,'School Fees'!$K$8,IF(StuData!$C424=12,'School Fees'!$K$9,""))))</f>
        <v/>
      </c>
      <c r="Q424" s="89"/>
      <c r="R424" s="89"/>
      <c r="S424" s="89" t="str">
        <f>IF(SUM(StuData!$K424:$R424)=0,"",SUM(StuData!$K424:$R424))</f>
        <v/>
      </c>
      <c r="T424" s="92"/>
      <c r="U424" s="89"/>
      <c r="V424" s="23"/>
      <c r="W424" s="23"/>
    </row>
    <row r="425" ht="15.75" customHeight="1">
      <c r="A425" s="23"/>
      <c r="B425" s="89" t="str">
        <f t="shared" si="1"/>
        <v/>
      </c>
      <c r="C425" s="89" t="str">
        <f>IF('Student Record'!A423="","",'Student Record'!A423)</f>
        <v/>
      </c>
      <c r="D425" s="89" t="str">
        <f>IF('Student Record'!B423="","",'Student Record'!B423)</f>
        <v/>
      </c>
      <c r="E425" s="89" t="str">
        <f>IF('Student Record'!C423="","",'Student Record'!C423)</f>
        <v/>
      </c>
      <c r="F425" s="90" t="str">
        <f>IF('Student Record'!E423="","",'Student Record'!E423)</f>
        <v/>
      </c>
      <c r="G425" s="90" t="str">
        <f>IF('Student Record'!G423="","",'Student Record'!G423)</f>
        <v/>
      </c>
      <c r="H425" s="89" t="str">
        <f>IF('Student Record'!I423="","",'Student Record'!I423)</f>
        <v/>
      </c>
      <c r="I425" s="91" t="str">
        <f>IF('Student Record'!J423="","",'Student Record'!J423)</f>
        <v/>
      </c>
      <c r="J425" s="89" t="str">
        <f>IF('Student Record'!O423="","",'Student Record'!O423)</f>
        <v/>
      </c>
      <c r="K425" s="89" t="str">
        <f>IF(StuData!$F425="","",IF(AND(StuData!$C425&gt;8,StuData!$C425&lt;11,StuData!$J425="GEN"),200,IF(AND(StuData!$C425&gt;=11,StuData!$J425="GEN"),300,IF(AND(StuData!$C425&gt;8,StuData!$C425&lt;11,StuData!$J425&lt;&gt;"GEN"),100,IF(AND(StuData!$C425&gt;=11,StuData!$J425&lt;&gt;"GEN"),150,"")))))</f>
        <v/>
      </c>
      <c r="L425" s="89" t="str">
        <f>IF(StuData!$F425="","",IF(AND(StuData!$C425&gt;8,StuData!$C425&lt;11),50,""))</f>
        <v/>
      </c>
      <c r="M425" s="89" t="str">
        <f>IF(StuData!$F425="","",IF(AND(StuData!$C425&gt;=11,'School Fees'!$L$3="Yes"),100,""))</f>
        <v/>
      </c>
      <c r="N425" s="89" t="str">
        <f>IF(StuData!$F425="","",IF(AND(StuData!$C425&gt;8,StuData!$H425="F"),5,IF(StuData!$C425&lt;9,"",10)))</f>
        <v/>
      </c>
      <c r="O425" s="89" t="str">
        <f>IF(StuData!$F425="","",IF(StuData!$C425&gt;8,5,""))</f>
        <v/>
      </c>
      <c r="P425" s="89" t="str">
        <f>IF(StuData!$C425=9,'School Fees'!$K$6,IF(StuData!$C425=10,'School Fees'!$K$7,IF(StuData!$C425=11,'School Fees'!$K$8,IF(StuData!$C425=12,'School Fees'!$K$9,""))))</f>
        <v/>
      </c>
      <c r="Q425" s="89"/>
      <c r="R425" s="89"/>
      <c r="S425" s="89" t="str">
        <f>IF(SUM(StuData!$K425:$R425)=0,"",SUM(StuData!$K425:$R425))</f>
        <v/>
      </c>
      <c r="T425" s="92"/>
      <c r="U425" s="89"/>
      <c r="V425" s="23"/>
      <c r="W425" s="23"/>
    </row>
    <row r="426" ht="15.75" customHeight="1">
      <c r="A426" s="23"/>
      <c r="B426" s="89" t="str">
        <f t="shared" si="1"/>
        <v/>
      </c>
      <c r="C426" s="89" t="str">
        <f>IF('Student Record'!A424="","",'Student Record'!A424)</f>
        <v/>
      </c>
      <c r="D426" s="89" t="str">
        <f>IF('Student Record'!B424="","",'Student Record'!B424)</f>
        <v/>
      </c>
      <c r="E426" s="89" t="str">
        <f>IF('Student Record'!C424="","",'Student Record'!C424)</f>
        <v/>
      </c>
      <c r="F426" s="90" t="str">
        <f>IF('Student Record'!E424="","",'Student Record'!E424)</f>
        <v/>
      </c>
      <c r="G426" s="90" t="str">
        <f>IF('Student Record'!G424="","",'Student Record'!G424)</f>
        <v/>
      </c>
      <c r="H426" s="89" t="str">
        <f>IF('Student Record'!I424="","",'Student Record'!I424)</f>
        <v/>
      </c>
      <c r="I426" s="91" t="str">
        <f>IF('Student Record'!J424="","",'Student Record'!J424)</f>
        <v/>
      </c>
      <c r="J426" s="89" t="str">
        <f>IF('Student Record'!O424="","",'Student Record'!O424)</f>
        <v/>
      </c>
      <c r="K426" s="89" t="str">
        <f>IF(StuData!$F426="","",IF(AND(StuData!$C426&gt;8,StuData!$C426&lt;11,StuData!$J426="GEN"),200,IF(AND(StuData!$C426&gt;=11,StuData!$J426="GEN"),300,IF(AND(StuData!$C426&gt;8,StuData!$C426&lt;11,StuData!$J426&lt;&gt;"GEN"),100,IF(AND(StuData!$C426&gt;=11,StuData!$J426&lt;&gt;"GEN"),150,"")))))</f>
        <v/>
      </c>
      <c r="L426" s="89" t="str">
        <f>IF(StuData!$F426="","",IF(AND(StuData!$C426&gt;8,StuData!$C426&lt;11),50,""))</f>
        <v/>
      </c>
      <c r="M426" s="89" t="str">
        <f>IF(StuData!$F426="","",IF(AND(StuData!$C426&gt;=11,'School Fees'!$L$3="Yes"),100,""))</f>
        <v/>
      </c>
      <c r="N426" s="89" t="str">
        <f>IF(StuData!$F426="","",IF(AND(StuData!$C426&gt;8,StuData!$H426="F"),5,IF(StuData!$C426&lt;9,"",10)))</f>
        <v/>
      </c>
      <c r="O426" s="89" t="str">
        <f>IF(StuData!$F426="","",IF(StuData!$C426&gt;8,5,""))</f>
        <v/>
      </c>
      <c r="P426" s="89" t="str">
        <f>IF(StuData!$C426=9,'School Fees'!$K$6,IF(StuData!$C426=10,'School Fees'!$K$7,IF(StuData!$C426=11,'School Fees'!$K$8,IF(StuData!$C426=12,'School Fees'!$K$9,""))))</f>
        <v/>
      </c>
      <c r="Q426" s="89"/>
      <c r="R426" s="89"/>
      <c r="S426" s="89" t="str">
        <f>IF(SUM(StuData!$K426:$R426)=0,"",SUM(StuData!$K426:$R426))</f>
        <v/>
      </c>
      <c r="T426" s="92"/>
      <c r="U426" s="89"/>
      <c r="V426" s="23"/>
      <c r="W426" s="23"/>
    </row>
    <row r="427" ht="15.75" customHeight="1">
      <c r="A427" s="23"/>
      <c r="B427" s="89" t="str">
        <f t="shared" si="1"/>
        <v/>
      </c>
      <c r="C427" s="89" t="str">
        <f>IF('Student Record'!A425="","",'Student Record'!A425)</f>
        <v/>
      </c>
      <c r="D427" s="89" t="str">
        <f>IF('Student Record'!B425="","",'Student Record'!B425)</f>
        <v/>
      </c>
      <c r="E427" s="89" t="str">
        <f>IF('Student Record'!C425="","",'Student Record'!C425)</f>
        <v/>
      </c>
      <c r="F427" s="90" t="str">
        <f>IF('Student Record'!E425="","",'Student Record'!E425)</f>
        <v/>
      </c>
      <c r="G427" s="90" t="str">
        <f>IF('Student Record'!G425="","",'Student Record'!G425)</f>
        <v/>
      </c>
      <c r="H427" s="89" t="str">
        <f>IF('Student Record'!I425="","",'Student Record'!I425)</f>
        <v/>
      </c>
      <c r="I427" s="91" t="str">
        <f>IF('Student Record'!J425="","",'Student Record'!J425)</f>
        <v/>
      </c>
      <c r="J427" s="89" t="str">
        <f>IF('Student Record'!O425="","",'Student Record'!O425)</f>
        <v/>
      </c>
      <c r="K427" s="89" t="str">
        <f>IF(StuData!$F427="","",IF(AND(StuData!$C427&gt;8,StuData!$C427&lt;11,StuData!$J427="GEN"),200,IF(AND(StuData!$C427&gt;=11,StuData!$J427="GEN"),300,IF(AND(StuData!$C427&gt;8,StuData!$C427&lt;11,StuData!$J427&lt;&gt;"GEN"),100,IF(AND(StuData!$C427&gt;=11,StuData!$J427&lt;&gt;"GEN"),150,"")))))</f>
        <v/>
      </c>
      <c r="L427" s="89" t="str">
        <f>IF(StuData!$F427="","",IF(AND(StuData!$C427&gt;8,StuData!$C427&lt;11),50,""))</f>
        <v/>
      </c>
      <c r="M427" s="89" t="str">
        <f>IF(StuData!$F427="","",IF(AND(StuData!$C427&gt;=11,'School Fees'!$L$3="Yes"),100,""))</f>
        <v/>
      </c>
      <c r="N427" s="89" t="str">
        <f>IF(StuData!$F427="","",IF(AND(StuData!$C427&gt;8,StuData!$H427="F"),5,IF(StuData!$C427&lt;9,"",10)))</f>
        <v/>
      </c>
      <c r="O427" s="89" t="str">
        <f>IF(StuData!$F427="","",IF(StuData!$C427&gt;8,5,""))</f>
        <v/>
      </c>
      <c r="P427" s="89" t="str">
        <f>IF(StuData!$C427=9,'School Fees'!$K$6,IF(StuData!$C427=10,'School Fees'!$K$7,IF(StuData!$C427=11,'School Fees'!$K$8,IF(StuData!$C427=12,'School Fees'!$K$9,""))))</f>
        <v/>
      </c>
      <c r="Q427" s="89"/>
      <c r="R427" s="89"/>
      <c r="S427" s="89" t="str">
        <f>IF(SUM(StuData!$K427:$R427)=0,"",SUM(StuData!$K427:$R427))</f>
        <v/>
      </c>
      <c r="T427" s="92"/>
      <c r="U427" s="89"/>
      <c r="V427" s="23"/>
      <c r="W427" s="23"/>
    </row>
    <row r="428" ht="15.75" customHeight="1">
      <c r="A428" s="23"/>
      <c r="B428" s="89" t="str">
        <f t="shared" si="1"/>
        <v/>
      </c>
      <c r="C428" s="89" t="str">
        <f>IF('Student Record'!A426="","",'Student Record'!A426)</f>
        <v/>
      </c>
      <c r="D428" s="89" t="str">
        <f>IF('Student Record'!B426="","",'Student Record'!B426)</f>
        <v/>
      </c>
      <c r="E428" s="89" t="str">
        <f>IF('Student Record'!C426="","",'Student Record'!C426)</f>
        <v/>
      </c>
      <c r="F428" s="90" t="str">
        <f>IF('Student Record'!E426="","",'Student Record'!E426)</f>
        <v/>
      </c>
      <c r="G428" s="90" t="str">
        <f>IF('Student Record'!G426="","",'Student Record'!G426)</f>
        <v/>
      </c>
      <c r="H428" s="89" t="str">
        <f>IF('Student Record'!I426="","",'Student Record'!I426)</f>
        <v/>
      </c>
      <c r="I428" s="91" t="str">
        <f>IF('Student Record'!J426="","",'Student Record'!J426)</f>
        <v/>
      </c>
      <c r="J428" s="89" t="str">
        <f>IF('Student Record'!O426="","",'Student Record'!O426)</f>
        <v/>
      </c>
      <c r="K428" s="89" t="str">
        <f>IF(StuData!$F428="","",IF(AND(StuData!$C428&gt;8,StuData!$C428&lt;11,StuData!$J428="GEN"),200,IF(AND(StuData!$C428&gt;=11,StuData!$J428="GEN"),300,IF(AND(StuData!$C428&gt;8,StuData!$C428&lt;11,StuData!$J428&lt;&gt;"GEN"),100,IF(AND(StuData!$C428&gt;=11,StuData!$J428&lt;&gt;"GEN"),150,"")))))</f>
        <v/>
      </c>
      <c r="L428" s="89" t="str">
        <f>IF(StuData!$F428="","",IF(AND(StuData!$C428&gt;8,StuData!$C428&lt;11),50,""))</f>
        <v/>
      </c>
      <c r="M428" s="89" t="str">
        <f>IF(StuData!$F428="","",IF(AND(StuData!$C428&gt;=11,'School Fees'!$L$3="Yes"),100,""))</f>
        <v/>
      </c>
      <c r="N428" s="89" t="str">
        <f>IF(StuData!$F428="","",IF(AND(StuData!$C428&gt;8,StuData!$H428="F"),5,IF(StuData!$C428&lt;9,"",10)))</f>
        <v/>
      </c>
      <c r="O428" s="89" t="str">
        <f>IF(StuData!$F428="","",IF(StuData!$C428&gt;8,5,""))</f>
        <v/>
      </c>
      <c r="P428" s="89" t="str">
        <f>IF(StuData!$C428=9,'School Fees'!$K$6,IF(StuData!$C428=10,'School Fees'!$K$7,IF(StuData!$C428=11,'School Fees'!$K$8,IF(StuData!$C428=12,'School Fees'!$K$9,""))))</f>
        <v/>
      </c>
      <c r="Q428" s="89"/>
      <c r="R428" s="89"/>
      <c r="S428" s="89" t="str">
        <f>IF(SUM(StuData!$K428:$R428)=0,"",SUM(StuData!$K428:$R428))</f>
        <v/>
      </c>
      <c r="T428" s="92"/>
      <c r="U428" s="89"/>
      <c r="V428" s="23"/>
      <c r="W428" s="23"/>
    </row>
    <row r="429" ht="15.75" customHeight="1">
      <c r="A429" s="23"/>
      <c r="B429" s="89" t="str">
        <f t="shared" si="1"/>
        <v/>
      </c>
      <c r="C429" s="89" t="str">
        <f>IF('Student Record'!A427="","",'Student Record'!A427)</f>
        <v/>
      </c>
      <c r="D429" s="89" t="str">
        <f>IF('Student Record'!B427="","",'Student Record'!B427)</f>
        <v/>
      </c>
      <c r="E429" s="89" t="str">
        <f>IF('Student Record'!C427="","",'Student Record'!C427)</f>
        <v/>
      </c>
      <c r="F429" s="90" t="str">
        <f>IF('Student Record'!E427="","",'Student Record'!E427)</f>
        <v/>
      </c>
      <c r="G429" s="90" t="str">
        <f>IF('Student Record'!G427="","",'Student Record'!G427)</f>
        <v/>
      </c>
      <c r="H429" s="89" t="str">
        <f>IF('Student Record'!I427="","",'Student Record'!I427)</f>
        <v/>
      </c>
      <c r="I429" s="91" t="str">
        <f>IF('Student Record'!J427="","",'Student Record'!J427)</f>
        <v/>
      </c>
      <c r="J429" s="89" t="str">
        <f>IF('Student Record'!O427="","",'Student Record'!O427)</f>
        <v/>
      </c>
      <c r="K429" s="89" t="str">
        <f>IF(StuData!$F429="","",IF(AND(StuData!$C429&gt;8,StuData!$C429&lt;11,StuData!$J429="GEN"),200,IF(AND(StuData!$C429&gt;=11,StuData!$J429="GEN"),300,IF(AND(StuData!$C429&gt;8,StuData!$C429&lt;11,StuData!$J429&lt;&gt;"GEN"),100,IF(AND(StuData!$C429&gt;=11,StuData!$J429&lt;&gt;"GEN"),150,"")))))</f>
        <v/>
      </c>
      <c r="L429" s="89" t="str">
        <f>IF(StuData!$F429="","",IF(AND(StuData!$C429&gt;8,StuData!$C429&lt;11),50,""))</f>
        <v/>
      </c>
      <c r="M429" s="89" t="str">
        <f>IF(StuData!$F429="","",IF(AND(StuData!$C429&gt;=11,'School Fees'!$L$3="Yes"),100,""))</f>
        <v/>
      </c>
      <c r="N429" s="89" t="str">
        <f>IF(StuData!$F429="","",IF(AND(StuData!$C429&gt;8,StuData!$H429="F"),5,IF(StuData!$C429&lt;9,"",10)))</f>
        <v/>
      </c>
      <c r="O429" s="89" t="str">
        <f>IF(StuData!$F429="","",IF(StuData!$C429&gt;8,5,""))</f>
        <v/>
      </c>
      <c r="P429" s="89" t="str">
        <f>IF(StuData!$C429=9,'School Fees'!$K$6,IF(StuData!$C429=10,'School Fees'!$K$7,IF(StuData!$C429=11,'School Fees'!$K$8,IF(StuData!$C429=12,'School Fees'!$K$9,""))))</f>
        <v/>
      </c>
      <c r="Q429" s="89"/>
      <c r="R429" s="89"/>
      <c r="S429" s="89" t="str">
        <f>IF(SUM(StuData!$K429:$R429)=0,"",SUM(StuData!$K429:$R429))</f>
        <v/>
      </c>
      <c r="T429" s="92"/>
      <c r="U429" s="89"/>
      <c r="V429" s="23"/>
      <c r="W429" s="23"/>
    </row>
    <row r="430" ht="15.75" customHeight="1">
      <c r="A430" s="23"/>
      <c r="B430" s="89" t="str">
        <f t="shared" si="1"/>
        <v/>
      </c>
      <c r="C430" s="89" t="str">
        <f>IF('Student Record'!A428="","",'Student Record'!A428)</f>
        <v/>
      </c>
      <c r="D430" s="89" t="str">
        <f>IF('Student Record'!B428="","",'Student Record'!B428)</f>
        <v/>
      </c>
      <c r="E430" s="89" t="str">
        <f>IF('Student Record'!C428="","",'Student Record'!C428)</f>
        <v/>
      </c>
      <c r="F430" s="90" t="str">
        <f>IF('Student Record'!E428="","",'Student Record'!E428)</f>
        <v/>
      </c>
      <c r="G430" s="90" t="str">
        <f>IF('Student Record'!G428="","",'Student Record'!G428)</f>
        <v/>
      </c>
      <c r="H430" s="89" t="str">
        <f>IF('Student Record'!I428="","",'Student Record'!I428)</f>
        <v/>
      </c>
      <c r="I430" s="91" t="str">
        <f>IF('Student Record'!J428="","",'Student Record'!J428)</f>
        <v/>
      </c>
      <c r="J430" s="89" t="str">
        <f>IF('Student Record'!O428="","",'Student Record'!O428)</f>
        <v/>
      </c>
      <c r="K430" s="89" t="str">
        <f>IF(StuData!$F430="","",IF(AND(StuData!$C430&gt;8,StuData!$C430&lt;11,StuData!$J430="GEN"),200,IF(AND(StuData!$C430&gt;=11,StuData!$J430="GEN"),300,IF(AND(StuData!$C430&gt;8,StuData!$C430&lt;11,StuData!$J430&lt;&gt;"GEN"),100,IF(AND(StuData!$C430&gt;=11,StuData!$J430&lt;&gt;"GEN"),150,"")))))</f>
        <v/>
      </c>
      <c r="L430" s="89" t="str">
        <f>IF(StuData!$F430="","",IF(AND(StuData!$C430&gt;8,StuData!$C430&lt;11),50,""))</f>
        <v/>
      </c>
      <c r="M430" s="89" t="str">
        <f>IF(StuData!$F430="","",IF(AND(StuData!$C430&gt;=11,'School Fees'!$L$3="Yes"),100,""))</f>
        <v/>
      </c>
      <c r="N430" s="89" t="str">
        <f>IF(StuData!$F430="","",IF(AND(StuData!$C430&gt;8,StuData!$H430="F"),5,IF(StuData!$C430&lt;9,"",10)))</f>
        <v/>
      </c>
      <c r="O430" s="89" t="str">
        <f>IF(StuData!$F430="","",IF(StuData!$C430&gt;8,5,""))</f>
        <v/>
      </c>
      <c r="P430" s="89" t="str">
        <f>IF(StuData!$C430=9,'School Fees'!$K$6,IF(StuData!$C430=10,'School Fees'!$K$7,IF(StuData!$C430=11,'School Fees'!$K$8,IF(StuData!$C430=12,'School Fees'!$K$9,""))))</f>
        <v/>
      </c>
      <c r="Q430" s="89"/>
      <c r="R430" s="89"/>
      <c r="S430" s="89" t="str">
        <f>IF(SUM(StuData!$K430:$R430)=0,"",SUM(StuData!$K430:$R430))</f>
        <v/>
      </c>
      <c r="T430" s="92"/>
      <c r="U430" s="89"/>
      <c r="V430" s="23"/>
      <c r="W430" s="23"/>
    </row>
    <row r="431" ht="15.75" customHeight="1">
      <c r="A431" s="23"/>
      <c r="B431" s="89" t="str">
        <f t="shared" si="1"/>
        <v/>
      </c>
      <c r="C431" s="89" t="str">
        <f>IF('Student Record'!A429="","",'Student Record'!A429)</f>
        <v/>
      </c>
      <c r="D431" s="89" t="str">
        <f>IF('Student Record'!B429="","",'Student Record'!B429)</f>
        <v/>
      </c>
      <c r="E431" s="89" t="str">
        <f>IF('Student Record'!C429="","",'Student Record'!C429)</f>
        <v/>
      </c>
      <c r="F431" s="90" t="str">
        <f>IF('Student Record'!E429="","",'Student Record'!E429)</f>
        <v/>
      </c>
      <c r="G431" s="90" t="str">
        <f>IF('Student Record'!G429="","",'Student Record'!G429)</f>
        <v/>
      </c>
      <c r="H431" s="89" t="str">
        <f>IF('Student Record'!I429="","",'Student Record'!I429)</f>
        <v/>
      </c>
      <c r="I431" s="91" t="str">
        <f>IF('Student Record'!J429="","",'Student Record'!J429)</f>
        <v/>
      </c>
      <c r="J431" s="89" t="str">
        <f>IF('Student Record'!O429="","",'Student Record'!O429)</f>
        <v/>
      </c>
      <c r="K431" s="89" t="str">
        <f>IF(StuData!$F431="","",IF(AND(StuData!$C431&gt;8,StuData!$C431&lt;11,StuData!$J431="GEN"),200,IF(AND(StuData!$C431&gt;=11,StuData!$J431="GEN"),300,IF(AND(StuData!$C431&gt;8,StuData!$C431&lt;11,StuData!$J431&lt;&gt;"GEN"),100,IF(AND(StuData!$C431&gt;=11,StuData!$J431&lt;&gt;"GEN"),150,"")))))</f>
        <v/>
      </c>
      <c r="L431" s="89" t="str">
        <f>IF(StuData!$F431="","",IF(AND(StuData!$C431&gt;8,StuData!$C431&lt;11),50,""))</f>
        <v/>
      </c>
      <c r="M431" s="89" t="str">
        <f>IF(StuData!$F431="","",IF(AND(StuData!$C431&gt;=11,'School Fees'!$L$3="Yes"),100,""))</f>
        <v/>
      </c>
      <c r="N431" s="89" t="str">
        <f>IF(StuData!$F431="","",IF(AND(StuData!$C431&gt;8,StuData!$H431="F"),5,IF(StuData!$C431&lt;9,"",10)))</f>
        <v/>
      </c>
      <c r="O431" s="89" t="str">
        <f>IF(StuData!$F431="","",IF(StuData!$C431&gt;8,5,""))</f>
        <v/>
      </c>
      <c r="P431" s="89" t="str">
        <f>IF(StuData!$C431=9,'School Fees'!$K$6,IF(StuData!$C431=10,'School Fees'!$K$7,IF(StuData!$C431=11,'School Fees'!$K$8,IF(StuData!$C431=12,'School Fees'!$K$9,""))))</f>
        <v/>
      </c>
      <c r="Q431" s="89"/>
      <c r="R431" s="89"/>
      <c r="S431" s="89" t="str">
        <f>IF(SUM(StuData!$K431:$R431)=0,"",SUM(StuData!$K431:$R431))</f>
        <v/>
      </c>
      <c r="T431" s="92"/>
      <c r="U431" s="89"/>
      <c r="V431" s="23"/>
      <c r="W431" s="23"/>
    </row>
    <row r="432" ht="15.75" customHeight="1">
      <c r="A432" s="23"/>
      <c r="B432" s="89" t="str">
        <f t="shared" si="1"/>
        <v/>
      </c>
      <c r="C432" s="89" t="str">
        <f>IF('Student Record'!A430="","",'Student Record'!A430)</f>
        <v/>
      </c>
      <c r="D432" s="89" t="str">
        <f>IF('Student Record'!B430="","",'Student Record'!B430)</f>
        <v/>
      </c>
      <c r="E432" s="89" t="str">
        <f>IF('Student Record'!C430="","",'Student Record'!C430)</f>
        <v/>
      </c>
      <c r="F432" s="90" t="str">
        <f>IF('Student Record'!E430="","",'Student Record'!E430)</f>
        <v/>
      </c>
      <c r="G432" s="90" t="str">
        <f>IF('Student Record'!G430="","",'Student Record'!G430)</f>
        <v/>
      </c>
      <c r="H432" s="89" t="str">
        <f>IF('Student Record'!I430="","",'Student Record'!I430)</f>
        <v/>
      </c>
      <c r="I432" s="91" t="str">
        <f>IF('Student Record'!J430="","",'Student Record'!J430)</f>
        <v/>
      </c>
      <c r="J432" s="89" t="str">
        <f>IF('Student Record'!O430="","",'Student Record'!O430)</f>
        <v/>
      </c>
      <c r="K432" s="89" t="str">
        <f>IF(StuData!$F432="","",IF(AND(StuData!$C432&gt;8,StuData!$C432&lt;11,StuData!$J432="GEN"),200,IF(AND(StuData!$C432&gt;=11,StuData!$J432="GEN"),300,IF(AND(StuData!$C432&gt;8,StuData!$C432&lt;11,StuData!$J432&lt;&gt;"GEN"),100,IF(AND(StuData!$C432&gt;=11,StuData!$J432&lt;&gt;"GEN"),150,"")))))</f>
        <v/>
      </c>
      <c r="L432" s="89" t="str">
        <f>IF(StuData!$F432="","",IF(AND(StuData!$C432&gt;8,StuData!$C432&lt;11),50,""))</f>
        <v/>
      </c>
      <c r="M432" s="89" t="str">
        <f>IF(StuData!$F432="","",IF(AND(StuData!$C432&gt;=11,'School Fees'!$L$3="Yes"),100,""))</f>
        <v/>
      </c>
      <c r="N432" s="89" t="str">
        <f>IF(StuData!$F432="","",IF(AND(StuData!$C432&gt;8,StuData!$H432="F"),5,IF(StuData!$C432&lt;9,"",10)))</f>
        <v/>
      </c>
      <c r="O432" s="89" t="str">
        <f>IF(StuData!$F432="","",IF(StuData!$C432&gt;8,5,""))</f>
        <v/>
      </c>
      <c r="P432" s="89" t="str">
        <f>IF(StuData!$C432=9,'School Fees'!$K$6,IF(StuData!$C432=10,'School Fees'!$K$7,IF(StuData!$C432=11,'School Fees'!$K$8,IF(StuData!$C432=12,'School Fees'!$K$9,""))))</f>
        <v/>
      </c>
      <c r="Q432" s="89"/>
      <c r="R432" s="89"/>
      <c r="S432" s="89" t="str">
        <f>IF(SUM(StuData!$K432:$R432)=0,"",SUM(StuData!$K432:$R432))</f>
        <v/>
      </c>
      <c r="T432" s="92"/>
      <c r="U432" s="89"/>
      <c r="V432" s="23"/>
      <c r="W432" s="23"/>
    </row>
    <row r="433" ht="15.75" customHeight="1">
      <c r="A433" s="23"/>
      <c r="B433" s="89" t="str">
        <f t="shared" si="1"/>
        <v/>
      </c>
      <c r="C433" s="89" t="str">
        <f>IF('Student Record'!A431="","",'Student Record'!A431)</f>
        <v/>
      </c>
      <c r="D433" s="89" t="str">
        <f>IF('Student Record'!B431="","",'Student Record'!B431)</f>
        <v/>
      </c>
      <c r="E433" s="89" t="str">
        <f>IF('Student Record'!C431="","",'Student Record'!C431)</f>
        <v/>
      </c>
      <c r="F433" s="90" t="str">
        <f>IF('Student Record'!E431="","",'Student Record'!E431)</f>
        <v/>
      </c>
      <c r="G433" s="90" t="str">
        <f>IF('Student Record'!G431="","",'Student Record'!G431)</f>
        <v/>
      </c>
      <c r="H433" s="89" t="str">
        <f>IF('Student Record'!I431="","",'Student Record'!I431)</f>
        <v/>
      </c>
      <c r="I433" s="91" t="str">
        <f>IF('Student Record'!J431="","",'Student Record'!J431)</f>
        <v/>
      </c>
      <c r="J433" s="89" t="str">
        <f>IF('Student Record'!O431="","",'Student Record'!O431)</f>
        <v/>
      </c>
      <c r="K433" s="89" t="str">
        <f>IF(StuData!$F433="","",IF(AND(StuData!$C433&gt;8,StuData!$C433&lt;11,StuData!$J433="GEN"),200,IF(AND(StuData!$C433&gt;=11,StuData!$J433="GEN"),300,IF(AND(StuData!$C433&gt;8,StuData!$C433&lt;11,StuData!$J433&lt;&gt;"GEN"),100,IF(AND(StuData!$C433&gt;=11,StuData!$J433&lt;&gt;"GEN"),150,"")))))</f>
        <v/>
      </c>
      <c r="L433" s="89" t="str">
        <f>IF(StuData!$F433="","",IF(AND(StuData!$C433&gt;8,StuData!$C433&lt;11),50,""))</f>
        <v/>
      </c>
      <c r="M433" s="89" t="str">
        <f>IF(StuData!$F433="","",IF(AND(StuData!$C433&gt;=11,'School Fees'!$L$3="Yes"),100,""))</f>
        <v/>
      </c>
      <c r="N433" s="89" t="str">
        <f>IF(StuData!$F433="","",IF(AND(StuData!$C433&gt;8,StuData!$H433="F"),5,IF(StuData!$C433&lt;9,"",10)))</f>
        <v/>
      </c>
      <c r="O433" s="89" t="str">
        <f>IF(StuData!$F433="","",IF(StuData!$C433&gt;8,5,""))</f>
        <v/>
      </c>
      <c r="P433" s="89" t="str">
        <f>IF(StuData!$C433=9,'School Fees'!$K$6,IF(StuData!$C433=10,'School Fees'!$K$7,IF(StuData!$C433=11,'School Fees'!$K$8,IF(StuData!$C433=12,'School Fees'!$K$9,""))))</f>
        <v/>
      </c>
      <c r="Q433" s="89"/>
      <c r="R433" s="89"/>
      <c r="S433" s="89" t="str">
        <f>IF(SUM(StuData!$K433:$R433)=0,"",SUM(StuData!$K433:$R433))</f>
        <v/>
      </c>
      <c r="T433" s="92"/>
      <c r="U433" s="89"/>
      <c r="V433" s="23"/>
      <c r="W433" s="23"/>
    </row>
    <row r="434" ht="15.75" customHeight="1">
      <c r="A434" s="23"/>
      <c r="B434" s="89" t="str">
        <f t="shared" si="1"/>
        <v/>
      </c>
      <c r="C434" s="89" t="str">
        <f>IF('Student Record'!A432="","",'Student Record'!A432)</f>
        <v/>
      </c>
      <c r="D434" s="89" t="str">
        <f>IF('Student Record'!B432="","",'Student Record'!B432)</f>
        <v/>
      </c>
      <c r="E434" s="89" t="str">
        <f>IF('Student Record'!C432="","",'Student Record'!C432)</f>
        <v/>
      </c>
      <c r="F434" s="90" t="str">
        <f>IF('Student Record'!E432="","",'Student Record'!E432)</f>
        <v/>
      </c>
      <c r="G434" s="90" t="str">
        <f>IF('Student Record'!G432="","",'Student Record'!G432)</f>
        <v/>
      </c>
      <c r="H434" s="89" t="str">
        <f>IF('Student Record'!I432="","",'Student Record'!I432)</f>
        <v/>
      </c>
      <c r="I434" s="91" t="str">
        <f>IF('Student Record'!J432="","",'Student Record'!J432)</f>
        <v/>
      </c>
      <c r="J434" s="89" t="str">
        <f>IF('Student Record'!O432="","",'Student Record'!O432)</f>
        <v/>
      </c>
      <c r="K434" s="89" t="str">
        <f>IF(StuData!$F434="","",IF(AND(StuData!$C434&gt;8,StuData!$C434&lt;11,StuData!$J434="GEN"),200,IF(AND(StuData!$C434&gt;=11,StuData!$J434="GEN"),300,IF(AND(StuData!$C434&gt;8,StuData!$C434&lt;11,StuData!$J434&lt;&gt;"GEN"),100,IF(AND(StuData!$C434&gt;=11,StuData!$J434&lt;&gt;"GEN"),150,"")))))</f>
        <v/>
      </c>
      <c r="L434" s="89" t="str">
        <f>IF(StuData!$F434="","",IF(AND(StuData!$C434&gt;8,StuData!$C434&lt;11),50,""))</f>
        <v/>
      </c>
      <c r="M434" s="89" t="str">
        <f>IF(StuData!$F434="","",IF(AND(StuData!$C434&gt;=11,'School Fees'!$L$3="Yes"),100,""))</f>
        <v/>
      </c>
      <c r="N434" s="89" t="str">
        <f>IF(StuData!$F434="","",IF(AND(StuData!$C434&gt;8,StuData!$H434="F"),5,IF(StuData!$C434&lt;9,"",10)))</f>
        <v/>
      </c>
      <c r="O434" s="89" t="str">
        <f>IF(StuData!$F434="","",IF(StuData!$C434&gt;8,5,""))</f>
        <v/>
      </c>
      <c r="P434" s="89" t="str">
        <f>IF(StuData!$C434=9,'School Fees'!$K$6,IF(StuData!$C434=10,'School Fees'!$K$7,IF(StuData!$C434=11,'School Fees'!$K$8,IF(StuData!$C434=12,'School Fees'!$K$9,""))))</f>
        <v/>
      </c>
      <c r="Q434" s="89"/>
      <c r="R434" s="89"/>
      <c r="S434" s="89" t="str">
        <f>IF(SUM(StuData!$K434:$R434)=0,"",SUM(StuData!$K434:$R434))</f>
        <v/>
      </c>
      <c r="T434" s="92"/>
      <c r="U434" s="89"/>
      <c r="V434" s="23"/>
      <c r="W434" s="23"/>
    </row>
    <row r="435" ht="15.75" customHeight="1">
      <c r="A435" s="23"/>
      <c r="B435" s="89" t="str">
        <f t="shared" si="1"/>
        <v/>
      </c>
      <c r="C435" s="89" t="str">
        <f>IF('Student Record'!A433="","",'Student Record'!A433)</f>
        <v/>
      </c>
      <c r="D435" s="89" t="str">
        <f>IF('Student Record'!B433="","",'Student Record'!B433)</f>
        <v/>
      </c>
      <c r="E435" s="89" t="str">
        <f>IF('Student Record'!C433="","",'Student Record'!C433)</f>
        <v/>
      </c>
      <c r="F435" s="90" t="str">
        <f>IF('Student Record'!E433="","",'Student Record'!E433)</f>
        <v/>
      </c>
      <c r="G435" s="90" t="str">
        <f>IF('Student Record'!G433="","",'Student Record'!G433)</f>
        <v/>
      </c>
      <c r="H435" s="89" t="str">
        <f>IF('Student Record'!I433="","",'Student Record'!I433)</f>
        <v/>
      </c>
      <c r="I435" s="91" t="str">
        <f>IF('Student Record'!J433="","",'Student Record'!J433)</f>
        <v/>
      </c>
      <c r="J435" s="89" t="str">
        <f>IF('Student Record'!O433="","",'Student Record'!O433)</f>
        <v/>
      </c>
      <c r="K435" s="89" t="str">
        <f>IF(StuData!$F435="","",IF(AND(StuData!$C435&gt;8,StuData!$C435&lt;11,StuData!$J435="GEN"),200,IF(AND(StuData!$C435&gt;=11,StuData!$J435="GEN"),300,IF(AND(StuData!$C435&gt;8,StuData!$C435&lt;11,StuData!$J435&lt;&gt;"GEN"),100,IF(AND(StuData!$C435&gt;=11,StuData!$J435&lt;&gt;"GEN"),150,"")))))</f>
        <v/>
      </c>
      <c r="L435" s="89" t="str">
        <f>IF(StuData!$F435="","",IF(AND(StuData!$C435&gt;8,StuData!$C435&lt;11),50,""))</f>
        <v/>
      </c>
      <c r="M435" s="89" t="str">
        <f>IF(StuData!$F435="","",IF(AND(StuData!$C435&gt;=11,'School Fees'!$L$3="Yes"),100,""))</f>
        <v/>
      </c>
      <c r="N435" s="89" t="str">
        <f>IF(StuData!$F435="","",IF(AND(StuData!$C435&gt;8,StuData!$H435="F"),5,IF(StuData!$C435&lt;9,"",10)))</f>
        <v/>
      </c>
      <c r="O435" s="89" t="str">
        <f>IF(StuData!$F435="","",IF(StuData!$C435&gt;8,5,""))</f>
        <v/>
      </c>
      <c r="P435" s="89" t="str">
        <f>IF(StuData!$C435=9,'School Fees'!$K$6,IF(StuData!$C435=10,'School Fees'!$K$7,IF(StuData!$C435=11,'School Fees'!$K$8,IF(StuData!$C435=12,'School Fees'!$K$9,""))))</f>
        <v/>
      </c>
      <c r="Q435" s="89"/>
      <c r="R435" s="89"/>
      <c r="S435" s="89" t="str">
        <f>IF(SUM(StuData!$K435:$R435)=0,"",SUM(StuData!$K435:$R435))</f>
        <v/>
      </c>
      <c r="T435" s="92"/>
      <c r="U435" s="89"/>
      <c r="V435" s="23"/>
      <c r="W435" s="23"/>
    </row>
    <row r="436" ht="15.75" customHeight="1">
      <c r="A436" s="23"/>
      <c r="B436" s="89" t="str">
        <f t="shared" si="1"/>
        <v/>
      </c>
      <c r="C436" s="89" t="str">
        <f>IF('Student Record'!A434="","",'Student Record'!A434)</f>
        <v/>
      </c>
      <c r="D436" s="89" t="str">
        <f>IF('Student Record'!B434="","",'Student Record'!B434)</f>
        <v/>
      </c>
      <c r="E436" s="89" t="str">
        <f>IF('Student Record'!C434="","",'Student Record'!C434)</f>
        <v/>
      </c>
      <c r="F436" s="90" t="str">
        <f>IF('Student Record'!E434="","",'Student Record'!E434)</f>
        <v/>
      </c>
      <c r="G436" s="90" t="str">
        <f>IF('Student Record'!G434="","",'Student Record'!G434)</f>
        <v/>
      </c>
      <c r="H436" s="89" t="str">
        <f>IF('Student Record'!I434="","",'Student Record'!I434)</f>
        <v/>
      </c>
      <c r="I436" s="91" t="str">
        <f>IF('Student Record'!J434="","",'Student Record'!J434)</f>
        <v/>
      </c>
      <c r="J436" s="89" t="str">
        <f>IF('Student Record'!O434="","",'Student Record'!O434)</f>
        <v/>
      </c>
      <c r="K436" s="89" t="str">
        <f>IF(StuData!$F436="","",IF(AND(StuData!$C436&gt;8,StuData!$C436&lt;11,StuData!$J436="GEN"),200,IF(AND(StuData!$C436&gt;=11,StuData!$J436="GEN"),300,IF(AND(StuData!$C436&gt;8,StuData!$C436&lt;11,StuData!$J436&lt;&gt;"GEN"),100,IF(AND(StuData!$C436&gt;=11,StuData!$J436&lt;&gt;"GEN"),150,"")))))</f>
        <v/>
      </c>
      <c r="L436" s="89" t="str">
        <f>IF(StuData!$F436="","",IF(AND(StuData!$C436&gt;8,StuData!$C436&lt;11),50,""))</f>
        <v/>
      </c>
      <c r="M436" s="89" t="str">
        <f>IF(StuData!$F436="","",IF(AND(StuData!$C436&gt;=11,'School Fees'!$L$3="Yes"),100,""))</f>
        <v/>
      </c>
      <c r="N436" s="89" t="str">
        <f>IF(StuData!$F436="","",IF(AND(StuData!$C436&gt;8,StuData!$H436="F"),5,IF(StuData!$C436&lt;9,"",10)))</f>
        <v/>
      </c>
      <c r="O436" s="89" t="str">
        <f>IF(StuData!$F436="","",IF(StuData!$C436&gt;8,5,""))</f>
        <v/>
      </c>
      <c r="P436" s="89" t="str">
        <f>IF(StuData!$C436=9,'School Fees'!$K$6,IF(StuData!$C436=10,'School Fees'!$K$7,IF(StuData!$C436=11,'School Fees'!$K$8,IF(StuData!$C436=12,'School Fees'!$K$9,""))))</f>
        <v/>
      </c>
      <c r="Q436" s="89"/>
      <c r="R436" s="89"/>
      <c r="S436" s="89" t="str">
        <f>IF(SUM(StuData!$K436:$R436)=0,"",SUM(StuData!$K436:$R436))</f>
        <v/>
      </c>
      <c r="T436" s="92"/>
      <c r="U436" s="89"/>
      <c r="V436" s="23"/>
      <c r="W436" s="23"/>
    </row>
    <row r="437" ht="15.75" customHeight="1">
      <c r="A437" s="23"/>
      <c r="B437" s="89" t="str">
        <f t="shared" si="1"/>
        <v/>
      </c>
      <c r="C437" s="89" t="str">
        <f>IF('Student Record'!A435="","",'Student Record'!A435)</f>
        <v/>
      </c>
      <c r="D437" s="89" t="str">
        <f>IF('Student Record'!B435="","",'Student Record'!B435)</f>
        <v/>
      </c>
      <c r="E437" s="89" t="str">
        <f>IF('Student Record'!C435="","",'Student Record'!C435)</f>
        <v/>
      </c>
      <c r="F437" s="90" t="str">
        <f>IF('Student Record'!E435="","",'Student Record'!E435)</f>
        <v/>
      </c>
      <c r="G437" s="90" t="str">
        <f>IF('Student Record'!G435="","",'Student Record'!G435)</f>
        <v/>
      </c>
      <c r="H437" s="89" t="str">
        <f>IF('Student Record'!I435="","",'Student Record'!I435)</f>
        <v/>
      </c>
      <c r="I437" s="91" t="str">
        <f>IF('Student Record'!J435="","",'Student Record'!J435)</f>
        <v/>
      </c>
      <c r="J437" s="89" t="str">
        <f>IF('Student Record'!O435="","",'Student Record'!O435)</f>
        <v/>
      </c>
      <c r="K437" s="89" t="str">
        <f>IF(StuData!$F437="","",IF(AND(StuData!$C437&gt;8,StuData!$C437&lt;11,StuData!$J437="GEN"),200,IF(AND(StuData!$C437&gt;=11,StuData!$J437="GEN"),300,IF(AND(StuData!$C437&gt;8,StuData!$C437&lt;11,StuData!$J437&lt;&gt;"GEN"),100,IF(AND(StuData!$C437&gt;=11,StuData!$J437&lt;&gt;"GEN"),150,"")))))</f>
        <v/>
      </c>
      <c r="L437" s="89" t="str">
        <f>IF(StuData!$F437="","",IF(AND(StuData!$C437&gt;8,StuData!$C437&lt;11),50,""))</f>
        <v/>
      </c>
      <c r="M437" s="89" t="str">
        <f>IF(StuData!$F437="","",IF(AND(StuData!$C437&gt;=11,'School Fees'!$L$3="Yes"),100,""))</f>
        <v/>
      </c>
      <c r="N437" s="89" t="str">
        <f>IF(StuData!$F437="","",IF(AND(StuData!$C437&gt;8,StuData!$H437="F"),5,IF(StuData!$C437&lt;9,"",10)))</f>
        <v/>
      </c>
      <c r="O437" s="89" t="str">
        <f>IF(StuData!$F437="","",IF(StuData!$C437&gt;8,5,""))</f>
        <v/>
      </c>
      <c r="P437" s="89" t="str">
        <f>IF(StuData!$C437=9,'School Fees'!$K$6,IF(StuData!$C437=10,'School Fees'!$K$7,IF(StuData!$C437=11,'School Fees'!$K$8,IF(StuData!$C437=12,'School Fees'!$K$9,""))))</f>
        <v/>
      </c>
      <c r="Q437" s="89"/>
      <c r="R437" s="89"/>
      <c r="S437" s="89" t="str">
        <f>IF(SUM(StuData!$K437:$R437)=0,"",SUM(StuData!$K437:$R437))</f>
        <v/>
      </c>
      <c r="T437" s="92"/>
      <c r="U437" s="89"/>
      <c r="V437" s="23"/>
      <c r="W437" s="23"/>
    </row>
    <row r="438" ht="15.75" customHeight="1">
      <c r="A438" s="23"/>
      <c r="B438" s="89" t="str">
        <f t="shared" si="1"/>
        <v/>
      </c>
      <c r="C438" s="89" t="str">
        <f>IF('Student Record'!A436="","",'Student Record'!A436)</f>
        <v/>
      </c>
      <c r="D438" s="89" t="str">
        <f>IF('Student Record'!B436="","",'Student Record'!B436)</f>
        <v/>
      </c>
      <c r="E438" s="89" t="str">
        <f>IF('Student Record'!C436="","",'Student Record'!C436)</f>
        <v/>
      </c>
      <c r="F438" s="90" t="str">
        <f>IF('Student Record'!E436="","",'Student Record'!E436)</f>
        <v/>
      </c>
      <c r="G438" s="90" t="str">
        <f>IF('Student Record'!G436="","",'Student Record'!G436)</f>
        <v/>
      </c>
      <c r="H438" s="89" t="str">
        <f>IF('Student Record'!I436="","",'Student Record'!I436)</f>
        <v/>
      </c>
      <c r="I438" s="91" t="str">
        <f>IF('Student Record'!J436="","",'Student Record'!J436)</f>
        <v/>
      </c>
      <c r="J438" s="89" t="str">
        <f>IF('Student Record'!O436="","",'Student Record'!O436)</f>
        <v/>
      </c>
      <c r="K438" s="89" t="str">
        <f>IF(StuData!$F438="","",IF(AND(StuData!$C438&gt;8,StuData!$C438&lt;11,StuData!$J438="GEN"),200,IF(AND(StuData!$C438&gt;=11,StuData!$J438="GEN"),300,IF(AND(StuData!$C438&gt;8,StuData!$C438&lt;11,StuData!$J438&lt;&gt;"GEN"),100,IF(AND(StuData!$C438&gt;=11,StuData!$J438&lt;&gt;"GEN"),150,"")))))</f>
        <v/>
      </c>
      <c r="L438" s="89" t="str">
        <f>IF(StuData!$F438="","",IF(AND(StuData!$C438&gt;8,StuData!$C438&lt;11),50,""))</f>
        <v/>
      </c>
      <c r="M438" s="89" t="str">
        <f>IF(StuData!$F438="","",IF(AND(StuData!$C438&gt;=11,'School Fees'!$L$3="Yes"),100,""))</f>
        <v/>
      </c>
      <c r="N438" s="89" t="str">
        <f>IF(StuData!$F438="","",IF(AND(StuData!$C438&gt;8,StuData!$H438="F"),5,IF(StuData!$C438&lt;9,"",10)))</f>
        <v/>
      </c>
      <c r="O438" s="89" t="str">
        <f>IF(StuData!$F438="","",IF(StuData!$C438&gt;8,5,""))</f>
        <v/>
      </c>
      <c r="P438" s="89" t="str">
        <f>IF(StuData!$C438=9,'School Fees'!$K$6,IF(StuData!$C438=10,'School Fees'!$K$7,IF(StuData!$C438=11,'School Fees'!$K$8,IF(StuData!$C438=12,'School Fees'!$K$9,""))))</f>
        <v/>
      </c>
      <c r="Q438" s="89"/>
      <c r="R438" s="89"/>
      <c r="S438" s="89" t="str">
        <f>IF(SUM(StuData!$K438:$R438)=0,"",SUM(StuData!$K438:$R438))</f>
        <v/>
      </c>
      <c r="T438" s="92"/>
      <c r="U438" s="89"/>
      <c r="V438" s="23"/>
      <c r="W438" s="23"/>
    </row>
    <row r="439" ht="15.75" customHeight="1">
      <c r="A439" s="23"/>
      <c r="B439" s="89" t="str">
        <f t="shared" si="1"/>
        <v/>
      </c>
      <c r="C439" s="89" t="str">
        <f>IF('Student Record'!A437="","",'Student Record'!A437)</f>
        <v/>
      </c>
      <c r="D439" s="89" t="str">
        <f>IF('Student Record'!B437="","",'Student Record'!B437)</f>
        <v/>
      </c>
      <c r="E439" s="89" t="str">
        <f>IF('Student Record'!C437="","",'Student Record'!C437)</f>
        <v/>
      </c>
      <c r="F439" s="90" t="str">
        <f>IF('Student Record'!E437="","",'Student Record'!E437)</f>
        <v/>
      </c>
      <c r="G439" s="90" t="str">
        <f>IF('Student Record'!G437="","",'Student Record'!G437)</f>
        <v/>
      </c>
      <c r="H439" s="89" t="str">
        <f>IF('Student Record'!I437="","",'Student Record'!I437)</f>
        <v/>
      </c>
      <c r="I439" s="91" t="str">
        <f>IF('Student Record'!J437="","",'Student Record'!J437)</f>
        <v/>
      </c>
      <c r="J439" s="89" t="str">
        <f>IF('Student Record'!O437="","",'Student Record'!O437)</f>
        <v/>
      </c>
      <c r="K439" s="89" t="str">
        <f>IF(StuData!$F439="","",IF(AND(StuData!$C439&gt;8,StuData!$C439&lt;11,StuData!$J439="GEN"),200,IF(AND(StuData!$C439&gt;=11,StuData!$J439="GEN"),300,IF(AND(StuData!$C439&gt;8,StuData!$C439&lt;11,StuData!$J439&lt;&gt;"GEN"),100,IF(AND(StuData!$C439&gt;=11,StuData!$J439&lt;&gt;"GEN"),150,"")))))</f>
        <v/>
      </c>
      <c r="L439" s="89" t="str">
        <f>IF(StuData!$F439="","",IF(AND(StuData!$C439&gt;8,StuData!$C439&lt;11),50,""))</f>
        <v/>
      </c>
      <c r="M439" s="89" t="str">
        <f>IF(StuData!$F439="","",IF(AND(StuData!$C439&gt;=11,'School Fees'!$L$3="Yes"),100,""))</f>
        <v/>
      </c>
      <c r="N439" s="89" t="str">
        <f>IF(StuData!$F439="","",IF(AND(StuData!$C439&gt;8,StuData!$H439="F"),5,IF(StuData!$C439&lt;9,"",10)))</f>
        <v/>
      </c>
      <c r="O439" s="89" t="str">
        <f>IF(StuData!$F439="","",IF(StuData!$C439&gt;8,5,""))</f>
        <v/>
      </c>
      <c r="P439" s="89" t="str">
        <f>IF(StuData!$C439=9,'School Fees'!$K$6,IF(StuData!$C439=10,'School Fees'!$K$7,IF(StuData!$C439=11,'School Fees'!$K$8,IF(StuData!$C439=12,'School Fees'!$K$9,""))))</f>
        <v/>
      </c>
      <c r="Q439" s="89"/>
      <c r="R439" s="89"/>
      <c r="S439" s="89" t="str">
        <f>IF(SUM(StuData!$K439:$R439)=0,"",SUM(StuData!$K439:$R439))</f>
        <v/>
      </c>
      <c r="T439" s="92"/>
      <c r="U439" s="89"/>
      <c r="V439" s="23"/>
      <c r="W439" s="23"/>
    </row>
    <row r="440" ht="15.75" customHeight="1">
      <c r="A440" s="23"/>
      <c r="B440" s="89" t="str">
        <f t="shared" si="1"/>
        <v/>
      </c>
      <c r="C440" s="89" t="str">
        <f>IF('Student Record'!A438="","",'Student Record'!A438)</f>
        <v/>
      </c>
      <c r="D440" s="89" t="str">
        <f>IF('Student Record'!B438="","",'Student Record'!B438)</f>
        <v/>
      </c>
      <c r="E440" s="89" t="str">
        <f>IF('Student Record'!C438="","",'Student Record'!C438)</f>
        <v/>
      </c>
      <c r="F440" s="90" t="str">
        <f>IF('Student Record'!E438="","",'Student Record'!E438)</f>
        <v/>
      </c>
      <c r="G440" s="90" t="str">
        <f>IF('Student Record'!G438="","",'Student Record'!G438)</f>
        <v/>
      </c>
      <c r="H440" s="89" t="str">
        <f>IF('Student Record'!I438="","",'Student Record'!I438)</f>
        <v/>
      </c>
      <c r="I440" s="91" t="str">
        <f>IF('Student Record'!J438="","",'Student Record'!J438)</f>
        <v/>
      </c>
      <c r="J440" s="89" t="str">
        <f>IF('Student Record'!O438="","",'Student Record'!O438)</f>
        <v/>
      </c>
      <c r="K440" s="89" t="str">
        <f>IF(StuData!$F440="","",IF(AND(StuData!$C440&gt;8,StuData!$C440&lt;11,StuData!$J440="GEN"),200,IF(AND(StuData!$C440&gt;=11,StuData!$J440="GEN"),300,IF(AND(StuData!$C440&gt;8,StuData!$C440&lt;11,StuData!$J440&lt;&gt;"GEN"),100,IF(AND(StuData!$C440&gt;=11,StuData!$J440&lt;&gt;"GEN"),150,"")))))</f>
        <v/>
      </c>
      <c r="L440" s="89" t="str">
        <f>IF(StuData!$F440="","",IF(AND(StuData!$C440&gt;8,StuData!$C440&lt;11),50,""))</f>
        <v/>
      </c>
      <c r="M440" s="89" t="str">
        <f>IF(StuData!$F440="","",IF(AND(StuData!$C440&gt;=11,'School Fees'!$L$3="Yes"),100,""))</f>
        <v/>
      </c>
      <c r="N440" s="89" t="str">
        <f>IF(StuData!$F440="","",IF(AND(StuData!$C440&gt;8,StuData!$H440="F"),5,IF(StuData!$C440&lt;9,"",10)))</f>
        <v/>
      </c>
      <c r="O440" s="89" t="str">
        <f>IF(StuData!$F440="","",IF(StuData!$C440&gt;8,5,""))</f>
        <v/>
      </c>
      <c r="P440" s="89" t="str">
        <f>IF(StuData!$C440=9,'School Fees'!$K$6,IF(StuData!$C440=10,'School Fees'!$K$7,IF(StuData!$C440=11,'School Fees'!$K$8,IF(StuData!$C440=12,'School Fees'!$K$9,""))))</f>
        <v/>
      </c>
      <c r="Q440" s="89"/>
      <c r="R440" s="89"/>
      <c r="S440" s="89" t="str">
        <f>IF(SUM(StuData!$K440:$R440)=0,"",SUM(StuData!$K440:$R440))</f>
        <v/>
      </c>
      <c r="T440" s="92"/>
      <c r="U440" s="89"/>
      <c r="V440" s="23"/>
      <c r="W440" s="23"/>
    </row>
    <row r="441" ht="15.75" customHeight="1">
      <c r="A441" s="23"/>
      <c r="B441" s="89" t="str">
        <f t="shared" si="1"/>
        <v/>
      </c>
      <c r="C441" s="89" t="str">
        <f>IF('Student Record'!A439="","",'Student Record'!A439)</f>
        <v/>
      </c>
      <c r="D441" s="89" t="str">
        <f>IF('Student Record'!B439="","",'Student Record'!B439)</f>
        <v/>
      </c>
      <c r="E441" s="89" t="str">
        <f>IF('Student Record'!C439="","",'Student Record'!C439)</f>
        <v/>
      </c>
      <c r="F441" s="90" t="str">
        <f>IF('Student Record'!E439="","",'Student Record'!E439)</f>
        <v/>
      </c>
      <c r="G441" s="90" t="str">
        <f>IF('Student Record'!G439="","",'Student Record'!G439)</f>
        <v/>
      </c>
      <c r="H441" s="89" t="str">
        <f>IF('Student Record'!I439="","",'Student Record'!I439)</f>
        <v/>
      </c>
      <c r="I441" s="91" t="str">
        <f>IF('Student Record'!J439="","",'Student Record'!J439)</f>
        <v/>
      </c>
      <c r="J441" s="89" t="str">
        <f>IF('Student Record'!O439="","",'Student Record'!O439)</f>
        <v/>
      </c>
      <c r="K441" s="89" t="str">
        <f>IF(StuData!$F441="","",IF(AND(StuData!$C441&gt;8,StuData!$C441&lt;11,StuData!$J441="GEN"),200,IF(AND(StuData!$C441&gt;=11,StuData!$J441="GEN"),300,IF(AND(StuData!$C441&gt;8,StuData!$C441&lt;11,StuData!$J441&lt;&gt;"GEN"),100,IF(AND(StuData!$C441&gt;=11,StuData!$J441&lt;&gt;"GEN"),150,"")))))</f>
        <v/>
      </c>
      <c r="L441" s="89" t="str">
        <f>IF(StuData!$F441="","",IF(AND(StuData!$C441&gt;8,StuData!$C441&lt;11),50,""))</f>
        <v/>
      </c>
      <c r="M441" s="89" t="str">
        <f>IF(StuData!$F441="","",IF(AND(StuData!$C441&gt;=11,'School Fees'!$L$3="Yes"),100,""))</f>
        <v/>
      </c>
      <c r="N441" s="89" t="str">
        <f>IF(StuData!$F441="","",IF(AND(StuData!$C441&gt;8,StuData!$H441="F"),5,IF(StuData!$C441&lt;9,"",10)))</f>
        <v/>
      </c>
      <c r="O441" s="89" t="str">
        <f>IF(StuData!$F441="","",IF(StuData!$C441&gt;8,5,""))</f>
        <v/>
      </c>
      <c r="P441" s="89" t="str">
        <f>IF(StuData!$C441=9,'School Fees'!$K$6,IF(StuData!$C441=10,'School Fees'!$K$7,IF(StuData!$C441=11,'School Fees'!$K$8,IF(StuData!$C441=12,'School Fees'!$K$9,""))))</f>
        <v/>
      </c>
      <c r="Q441" s="89"/>
      <c r="R441" s="89"/>
      <c r="S441" s="89" t="str">
        <f>IF(SUM(StuData!$K441:$R441)=0,"",SUM(StuData!$K441:$R441))</f>
        <v/>
      </c>
      <c r="T441" s="92"/>
      <c r="U441" s="89"/>
      <c r="V441" s="23"/>
      <c r="W441" s="23"/>
    </row>
    <row r="442" ht="15.75" customHeight="1">
      <c r="A442" s="23"/>
      <c r="B442" s="89" t="str">
        <f t="shared" si="1"/>
        <v/>
      </c>
      <c r="C442" s="89" t="str">
        <f>IF('Student Record'!A440="","",'Student Record'!A440)</f>
        <v/>
      </c>
      <c r="D442" s="89" t="str">
        <f>IF('Student Record'!B440="","",'Student Record'!B440)</f>
        <v/>
      </c>
      <c r="E442" s="89" t="str">
        <f>IF('Student Record'!C440="","",'Student Record'!C440)</f>
        <v/>
      </c>
      <c r="F442" s="90" t="str">
        <f>IF('Student Record'!E440="","",'Student Record'!E440)</f>
        <v/>
      </c>
      <c r="G442" s="90" t="str">
        <f>IF('Student Record'!G440="","",'Student Record'!G440)</f>
        <v/>
      </c>
      <c r="H442" s="89" t="str">
        <f>IF('Student Record'!I440="","",'Student Record'!I440)</f>
        <v/>
      </c>
      <c r="I442" s="91" t="str">
        <f>IF('Student Record'!J440="","",'Student Record'!J440)</f>
        <v/>
      </c>
      <c r="J442" s="89" t="str">
        <f>IF('Student Record'!O440="","",'Student Record'!O440)</f>
        <v/>
      </c>
      <c r="K442" s="89" t="str">
        <f>IF(StuData!$F442="","",IF(AND(StuData!$C442&gt;8,StuData!$C442&lt;11,StuData!$J442="GEN"),200,IF(AND(StuData!$C442&gt;=11,StuData!$J442="GEN"),300,IF(AND(StuData!$C442&gt;8,StuData!$C442&lt;11,StuData!$J442&lt;&gt;"GEN"),100,IF(AND(StuData!$C442&gt;=11,StuData!$J442&lt;&gt;"GEN"),150,"")))))</f>
        <v/>
      </c>
      <c r="L442" s="89" t="str">
        <f>IF(StuData!$F442="","",IF(AND(StuData!$C442&gt;8,StuData!$C442&lt;11),50,""))</f>
        <v/>
      </c>
      <c r="M442" s="89" t="str">
        <f>IF(StuData!$F442="","",IF(AND(StuData!$C442&gt;=11,'School Fees'!$L$3="Yes"),100,""))</f>
        <v/>
      </c>
      <c r="N442" s="89" t="str">
        <f>IF(StuData!$F442="","",IF(AND(StuData!$C442&gt;8,StuData!$H442="F"),5,IF(StuData!$C442&lt;9,"",10)))</f>
        <v/>
      </c>
      <c r="O442" s="89" t="str">
        <f>IF(StuData!$F442="","",IF(StuData!$C442&gt;8,5,""))</f>
        <v/>
      </c>
      <c r="P442" s="89" t="str">
        <f>IF(StuData!$C442=9,'School Fees'!$K$6,IF(StuData!$C442=10,'School Fees'!$K$7,IF(StuData!$C442=11,'School Fees'!$K$8,IF(StuData!$C442=12,'School Fees'!$K$9,""))))</f>
        <v/>
      </c>
      <c r="Q442" s="89"/>
      <c r="R442" s="89"/>
      <c r="S442" s="89" t="str">
        <f>IF(SUM(StuData!$K442:$R442)=0,"",SUM(StuData!$K442:$R442))</f>
        <v/>
      </c>
      <c r="T442" s="92"/>
      <c r="U442" s="89"/>
      <c r="V442" s="23"/>
      <c r="W442" s="23"/>
    </row>
    <row r="443" ht="15.75" customHeight="1">
      <c r="A443" s="23"/>
      <c r="B443" s="89" t="str">
        <f t="shared" si="1"/>
        <v/>
      </c>
      <c r="C443" s="89" t="str">
        <f>IF('Student Record'!A441="","",'Student Record'!A441)</f>
        <v/>
      </c>
      <c r="D443" s="89" t="str">
        <f>IF('Student Record'!B441="","",'Student Record'!B441)</f>
        <v/>
      </c>
      <c r="E443" s="89" t="str">
        <f>IF('Student Record'!C441="","",'Student Record'!C441)</f>
        <v/>
      </c>
      <c r="F443" s="90" t="str">
        <f>IF('Student Record'!E441="","",'Student Record'!E441)</f>
        <v/>
      </c>
      <c r="G443" s="90" t="str">
        <f>IF('Student Record'!G441="","",'Student Record'!G441)</f>
        <v/>
      </c>
      <c r="H443" s="89" t="str">
        <f>IF('Student Record'!I441="","",'Student Record'!I441)</f>
        <v/>
      </c>
      <c r="I443" s="91" t="str">
        <f>IF('Student Record'!J441="","",'Student Record'!J441)</f>
        <v/>
      </c>
      <c r="J443" s="89" t="str">
        <f>IF('Student Record'!O441="","",'Student Record'!O441)</f>
        <v/>
      </c>
      <c r="K443" s="89" t="str">
        <f>IF(StuData!$F443="","",IF(AND(StuData!$C443&gt;8,StuData!$C443&lt;11,StuData!$J443="GEN"),200,IF(AND(StuData!$C443&gt;=11,StuData!$J443="GEN"),300,IF(AND(StuData!$C443&gt;8,StuData!$C443&lt;11,StuData!$J443&lt;&gt;"GEN"),100,IF(AND(StuData!$C443&gt;=11,StuData!$J443&lt;&gt;"GEN"),150,"")))))</f>
        <v/>
      </c>
      <c r="L443" s="89" t="str">
        <f>IF(StuData!$F443="","",IF(AND(StuData!$C443&gt;8,StuData!$C443&lt;11),50,""))</f>
        <v/>
      </c>
      <c r="M443" s="89" t="str">
        <f>IF(StuData!$F443="","",IF(AND(StuData!$C443&gt;=11,'School Fees'!$L$3="Yes"),100,""))</f>
        <v/>
      </c>
      <c r="N443" s="89" t="str">
        <f>IF(StuData!$F443="","",IF(AND(StuData!$C443&gt;8,StuData!$H443="F"),5,IF(StuData!$C443&lt;9,"",10)))</f>
        <v/>
      </c>
      <c r="O443" s="89" t="str">
        <f>IF(StuData!$F443="","",IF(StuData!$C443&gt;8,5,""))</f>
        <v/>
      </c>
      <c r="P443" s="89" t="str">
        <f>IF(StuData!$C443=9,'School Fees'!$K$6,IF(StuData!$C443=10,'School Fees'!$K$7,IF(StuData!$C443=11,'School Fees'!$K$8,IF(StuData!$C443=12,'School Fees'!$K$9,""))))</f>
        <v/>
      </c>
      <c r="Q443" s="89"/>
      <c r="R443" s="89"/>
      <c r="S443" s="89" t="str">
        <f>IF(SUM(StuData!$K443:$R443)=0,"",SUM(StuData!$K443:$R443))</f>
        <v/>
      </c>
      <c r="T443" s="92"/>
      <c r="U443" s="89"/>
      <c r="V443" s="23"/>
      <c r="W443" s="23"/>
    </row>
    <row r="444" ht="15.75" customHeight="1">
      <c r="A444" s="23"/>
      <c r="B444" s="89" t="str">
        <f t="shared" si="1"/>
        <v/>
      </c>
      <c r="C444" s="89" t="str">
        <f>IF('Student Record'!A442="","",'Student Record'!A442)</f>
        <v/>
      </c>
      <c r="D444" s="89" t="str">
        <f>IF('Student Record'!B442="","",'Student Record'!B442)</f>
        <v/>
      </c>
      <c r="E444" s="89" t="str">
        <f>IF('Student Record'!C442="","",'Student Record'!C442)</f>
        <v/>
      </c>
      <c r="F444" s="90" t="str">
        <f>IF('Student Record'!E442="","",'Student Record'!E442)</f>
        <v/>
      </c>
      <c r="G444" s="90" t="str">
        <f>IF('Student Record'!G442="","",'Student Record'!G442)</f>
        <v/>
      </c>
      <c r="H444" s="89" t="str">
        <f>IF('Student Record'!I442="","",'Student Record'!I442)</f>
        <v/>
      </c>
      <c r="I444" s="91" t="str">
        <f>IF('Student Record'!J442="","",'Student Record'!J442)</f>
        <v/>
      </c>
      <c r="J444" s="89" t="str">
        <f>IF('Student Record'!O442="","",'Student Record'!O442)</f>
        <v/>
      </c>
      <c r="K444" s="89" t="str">
        <f>IF(StuData!$F444="","",IF(AND(StuData!$C444&gt;8,StuData!$C444&lt;11,StuData!$J444="GEN"),200,IF(AND(StuData!$C444&gt;=11,StuData!$J444="GEN"),300,IF(AND(StuData!$C444&gt;8,StuData!$C444&lt;11,StuData!$J444&lt;&gt;"GEN"),100,IF(AND(StuData!$C444&gt;=11,StuData!$J444&lt;&gt;"GEN"),150,"")))))</f>
        <v/>
      </c>
      <c r="L444" s="89" t="str">
        <f>IF(StuData!$F444="","",IF(AND(StuData!$C444&gt;8,StuData!$C444&lt;11),50,""))</f>
        <v/>
      </c>
      <c r="M444" s="89" t="str">
        <f>IF(StuData!$F444="","",IF(AND(StuData!$C444&gt;=11,'School Fees'!$L$3="Yes"),100,""))</f>
        <v/>
      </c>
      <c r="N444" s="89" t="str">
        <f>IF(StuData!$F444="","",IF(AND(StuData!$C444&gt;8,StuData!$H444="F"),5,IF(StuData!$C444&lt;9,"",10)))</f>
        <v/>
      </c>
      <c r="O444" s="89" t="str">
        <f>IF(StuData!$F444="","",IF(StuData!$C444&gt;8,5,""))</f>
        <v/>
      </c>
      <c r="P444" s="89" t="str">
        <f>IF(StuData!$C444=9,'School Fees'!$K$6,IF(StuData!$C444=10,'School Fees'!$K$7,IF(StuData!$C444=11,'School Fees'!$K$8,IF(StuData!$C444=12,'School Fees'!$K$9,""))))</f>
        <v/>
      </c>
      <c r="Q444" s="89"/>
      <c r="R444" s="89"/>
      <c r="S444" s="89" t="str">
        <f>IF(SUM(StuData!$K444:$R444)=0,"",SUM(StuData!$K444:$R444))</f>
        <v/>
      </c>
      <c r="T444" s="92"/>
      <c r="U444" s="89"/>
      <c r="V444" s="23"/>
      <c r="W444" s="23"/>
    </row>
    <row r="445" ht="15.75" customHeight="1">
      <c r="A445" s="23"/>
      <c r="B445" s="89" t="str">
        <f t="shared" si="1"/>
        <v/>
      </c>
      <c r="C445" s="89" t="str">
        <f>IF('Student Record'!A443="","",'Student Record'!A443)</f>
        <v/>
      </c>
      <c r="D445" s="89" t="str">
        <f>IF('Student Record'!B443="","",'Student Record'!B443)</f>
        <v/>
      </c>
      <c r="E445" s="89" t="str">
        <f>IF('Student Record'!C443="","",'Student Record'!C443)</f>
        <v/>
      </c>
      <c r="F445" s="90" t="str">
        <f>IF('Student Record'!E443="","",'Student Record'!E443)</f>
        <v/>
      </c>
      <c r="G445" s="90" t="str">
        <f>IF('Student Record'!G443="","",'Student Record'!G443)</f>
        <v/>
      </c>
      <c r="H445" s="89" t="str">
        <f>IF('Student Record'!I443="","",'Student Record'!I443)</f>
        <v/>
      </c>
      <c r="I445" s="91" t="str">
        <f>IF('Student Record'!J443="","",'Student Record'!J443)</f>
        <v/>
      </c>
      <c r="J445" s="89" t="str">
        <f>IF('Student Record'!O443="","",'Student Record'!O443)</f>
        <v/>
      </c>
      <c r="K445" s="89" t="str">
        <f>IF(StuData!$F445="","",IF(AND(StuData!$C445&gt;8,StuData!$C445&lt;11,StuData!$J445="GEN"),200,IF(AND(StuData!$C445&gt;=11,StuData!$J445="GEN"),300,IF(AND(StuData!$C445&gt;8,StuData!$C445&lt;11,StuData!$J445&lt;&gt;"GEN"),100,IF(AND(StuData!$C445&gt;=11,StuData!$J445&lt;&gt;"GEN"),150,"")))))</f>
        <v/>
      </c>
      <c r="L445" s="89" t="str">
        <f>IF(StuData!$F445="","",IF(AND(StuData!$C445&gt;8,StuData!$C445&lt;11),50,""))</f>
        <v/>
      </c>
      <c r="M445" s="89" t="str">
        <f>IF(StuData!$F445="","",IF(AND(StuData!$C445&gt;=11,'School Fees'!$L$3="Yes"),100,""))</f>
        <v/>
      </c>
      <c r="N445" s="89" t="str">
        <f>IF(StuData!$F445="","",IF(AND(StuData!$C445&gt;8,StuData!$H445="F"),5,IF(StuData!$C445&lt;9,"",10)))</f>
        <v/>
      </c>
      <c r="O445" s="89" t="str">
        <f>IF(StuData!$F445="","",IF(StuData!$C445&gt;8,5,""))</f>
        <v/>
      </c>
      <c r="P445" s="89" t="str">
        <f>IF(StuData!$C445=9,'School Fees'!$K$6,IF(StuData!$C445=10,'School Fees'!$K$7,IF(StuData!$C445=11,'School Fees'!$K$8,IF(StuData!$C445=12,'School Fees'!$K$9,""))))</f>
        <v/>
      </c>
      <c r="Q445" s="89"/>
      <c r="R445" s="89"/>
      <c r="S445" s="89" t="str">
        <f>IF(SUM(StuData!$K445:$R445)=0,"",SUM(StuData!$K445:$R445))</f>
        <v/>
      </c>
      <c r="T445" s="92"/>
      <c r="U445" s="89"/>
      <c r="V445" s="23"/>
      <c r="W445" s="23"/>
    </row>
    <row r="446" ht="15.75" customHeight="1">
      <c r="A446" s="23"/>
      <c r="B446" s="89" t="str">
        <f t="shared" si="1"/>
        <v/>
      </c>
      <c r="C446" s="89" t="str">
        <f>IF('Student Record'!A444="","",'Student Record'!A444)</f>
        <v/>
      </c>
      <c r="D446" s="89" t="str">
        <f>IF('Student Record'!B444="","",'Student Record'!B444)</f>
        <v/>
      </c>
      <c r="E446" s="89" t="str">
        <f>IF('Student Record'!C444="","",'Student Record'!C444)</f>
        <v/>
      </c>
      <c r="F446" s="90" t="str">
        <f>IF('Student Record'!E444="","",'Student Record'!E444)</f>
        <v/>
      </c>
      <c r="G446" s="90" t="str">
        <f>IF('Student Record'!G444="","",'Student Record'!G444)</f>
        <v/>
      </c>
      <c r="H446" s="89" t="str">
        <f>IF('Student Record'!I444="","",'Student Record'!I444)</f>
        <v/>
      </c>
      <c r="I446" s="91" t="str">
        <f>IF('Student Record'!J444="","",'Student Record'!J444)</f>
        <v/>
      </c>
      <c r="J446" s="89" t="str">
        <f>IF('Student Record'!O444="","",'Student Record'!O444)</f>
        <v/>
      </c>
      <c r="K446" s="89" t="str">
        <f>IF(StuData!$F446="","",IF(AND(StuData!$C446&gt;8,StuData!$C446&lt;11,StuData!$J446="GEN"),200,IF(AND(StuData!$C446&gt;=11,StuData!$J446="GEN"),300,IF(AND(StuData!$C446&gt;8,StuData!$C446&lt;11,StuData!$J446&lt;&gt;"GEN"),100,IF(AND(StuData!$C446&gt;=11,StuData!$J446&lt;&gt;"GEN"),150,"")))))</f>
        <v/>
      </c>
      <c r="L446" s="89" t="str">
        <f>IF(StuData!$F446="","",IF(AND(StuData!$C446&gt;8,StuData!$C446&lt;11),50,""))</f>
        <v/>
      </c>
      <c r="M446" s="89" t="str">
        <f>IF(StuData!$F446="","",IF(AND(StuData!$C446&gt;=11,'School Fees'!$L$3="Yes"),100,""))</f>
        <v/>
      </c>
      <c r="N446" s="89" t="str">
        <f>IF(StuData!$F446="","",IF(AND(StuData!$C446&gt;8,StuData!$H446="F"),5,IF(StuData!$C446&lt;9,"",10)))</f>
        <v/>
      </c>
      <c r="O446" s="89" t="str">
        <f>IF(StuData!$F446="","",IF(StuData!$C446&gt;8,5,""))</f>
        <v/>
      </c>
      <c r="P446" s="89" t="str">
        <f>IF(StuData!$C446=9,'School Fees'!$K$6,IF(StuData!$C446=10,'School Fees'!$K$7,IF(StuData!$C446=11,'School Fees'!$K$8,IF(StuData!$C446=12,'School Fees'!$K$9,""))))</f>
        <v/>
      </c>
      <c r="Q446" s="89"/>
      <c r="R446" s="89"/>
      <c r="S446" s="89" t="str">
        <f>IF(SUM(StuData!$K446:$R446)=0,"",SUM(StuData!$K446:$R446))</f>
        <v/>
      </c>
      <c r="T446" s="92"/>
      <c r="U446" s="89"/>
      <c r="V446" s="23"/>
      <c r="W446" s="23"/>
    </row>
    <row r="447" ht="15.75" customHeight="1">
      <c r="A447" s="23"/>
      <c r="B447" s="89" t="str">
        <f t="shared" si="1"/>
        <v/>
      </c>
      <c r="C447" s="89" t="str">
        <f>IF('Student Record'!A445="","",'Student Record'!A445)</f>
        <v/>
      </c>
      <c r="D447" s="89" t="str">
        <f>IF('Student Record'!B445="","",'Student Record'!B445)</f>
        <v/>
      </c>
      <c r="E447" s="89" t="str">
        <f>IF('Student Record'!C445="","",'Student Record'!C445)</f>
        <v/>
      </c>
      <c r="F447" s="90" t="str">
        <f>IF('Student Record'!E445="","",'Student Record'!E445)</f>
        <v/>
      </c>
      <c r="G447" s="90" t="str">
        <f>IF('Student Record'!G445="","",'Student Record'!G445)</f>
        <v/>
      </c>
      <c r="H447" s="89" t="str">
        <f>IF('Student Record'!I445="","",'Student Record'!I445)</f>
        <v/>
      </c>
      <c r="I447" s="91" t="str">
        <f>IF('Student Record'!J445="","",'Student Record'!J445)</f>
        <v/>
      </c>
      <c r="J447" s="89" t="str">
        <f>IF('Student Record'!O445="","",'Student Record'!O445)</f>
        <v/>
      </c>
      <c r="K447" s="89" t="str">
        <f>IF(StuData!$F447="","",IF(AND(StuData!$C447&gt;8,StuData!$C447&lt;11,StuData!$J447="GEN"),200,IF(AND(StuData!$C447&gt;=11,StuData!$J447="GEN"),300,IF(AND(StuData!$C447&gt;8,StuData!$C447&lt;11,StuData!$J447&lt;&gt;"GEN"),100,IF(AND(StuData!$C447&gt;=11,StuData!$J447&lt;&gt;"GEN"),150,"")))))</f>
        <v/>
      </c>
      <c r="L447" s="89" t="str">
        <f>IF(StuData!$F447="","",IF(AND(StuData!$C447&gt;8,StuData!$C447&lt;11),50,""))</f>
        <v/>
      </c>
      <c r="M447" s="89" t="str">
        <f>IF(StuData!$F447="","",IF(AND(StuData!$C447&gt;=11,'School Fees'!$L$3="Yes"),100,""))</f>
        <v/>
      </c>
      <c r="N447" s="89" t="str">
        <f>IF(StuData!$F447="","",IF(AND(StuData!$C447&gt;8,StuData!$H447="F"),5,IF(StuData!$C447&lt;9,"",10)))</f>
        <v/>
      </c>
      <c r="O447" s="89" t="str">
        <f>IF(StuData!$F447="","",IF(StuData!$C447&gt;8,5,""))</f>
        <v/>
      </c>
      <c r="P447" s="89" t="str">
        <f>IF(StuData!$C447=9,'School Fees'!$K$6,IF(StuData!$C447=10,'School Fees'!$K$7,IF(StuData!$C447=11,'School Fees'!$K$8,IF(StuData!$C447=12,'School Fees'!$K$9,""))))</f>
        <v/>
      </c>
      <c r="Q447" s="89"/>
      <c r="R447" s="89"/>
      <c r="S447" s="89" t="str">
        <f>IF(SUM(StuData!$K447:$R447)=0,"",SUM(StuData!$K447:$R447))</f>
        <v/>
      </c>
      <c r="T447" s="92"/>
      <c r="U447" s="89"/>
      <c r="V447" s="23"/>
      <c r="W447" s="23"/>
    </row>
    <row r="448" ht="15.75" customHeight="1">
      <c r="A448" s="23"/>
      <c r="B448" s="89" t="str">
        <f t="shared" si="1"/>
        <v/>
      </c>
      <c r="C448" s="89" t="str">
        <f>IF('Student Record'!A446="","",'Student Record'!A446)</f>
        <v/>
      </c>
      <c r="D448" s="89" t="str">
        <f>IF('Student Record'!B446="","",'Student Record'!B446)</f>
        <v/>
      </c>
      <c r="E448" s="89" t="str">
        <f>IF('Student Record'!C446="","",'Student Record'!C446)</f>
        <v/>
      </c>
      <c r="F448" s="90" t="str">
        <f>IF('Student Record'!E446="","",'Student Record'!E446)</f>
        <v/>
      </c>
      <c r="G448" s="90" t="str">
        <f>IF('Student Record'!G446="","",'Student Record'!G446)</f>
        <v/>
      </c>
      <c r="H448" s="89" t="str">
        <f>IF('Student Record'!I446="","",'Student Record'!I446)</f>
        <v/>
      </c>
      <c r="I448" s="91" t="str">
        <f>IF('Student Record'!J446="","",'Student Record'!J446)</f>
        <v/>
      </c>
      <c r="J448" s="89" t="str">
        <f>IF('Student Record'!O446="","",'Student Record'!O446)</f>
        <v/>
      </c>
      <c r="K448" s="89" t="str">
        <f>IF(StuData!$F448="","",IF(AND(StuData!$C448&gt;8,StuData!$C448&lt;11,StuData!$J448="GEN"),200,IF(AND(StuData!$C448&gt;=11,StuData!$J448="GEN"),300,IF(AND(StuData!$C448&gt;8,StuData!$C448&lt;11,StuData!$J448&lt;&gt;"GEN"),100,IF(AND(StuData!$C448&gt;=11,StuData!$J448&lt;&gt;"GEN"),150,"")))))</f>
        <v/>
      </c>
      <c r="L448" s="89" t="str">
        <f>IF(StuData!$F448="","",IF(AND(StuData!$C448&gt;8,StuData!$C448&lt;11),50,""))</f>
        <v/>
      </c>
      <c r="M448" s="89" t="str">
        <f>IF(StuData!$F448="","",IF(AND(StuData!$C448&gt;=11,'School Fees'!$L$3="Yes"),100,""))</f>
        <v/>
      </c>
      <c r="N448" s="89" t="str">
        <f>IF(StuData!$F448="","",IF(AND(StuData!$C448&gt;8,StuData!$H448="F"),5,IF(StuData!$C448&lt;9,"",10)))</f>
        <v/>
      </c>
      <c r="O448" s="89" t="str">
        <f>IF(StuData!$F448="","",IF(StuData!$C448&gt;8,5,""))</f>
        <v/>
      </c>
      <c r="P448" s="89" t="str">
        <f>IF(StuData!$C448=9,'School Fees'!$K$6,IF(StuData!$C448=10,'School Fees'!$K$7,IF(StuData!$C448=11,'School Fees'!$K$8,IF(StuData!$C448=12,'School Fees'!$K$9,""))))</f>
        <v/>
      </c>
      <c r="Q448" s="89"/>
      <c r="R448" s="89"/>
      <c r="S448" s="89" t="str">
        <f>IF(SUM(StuData!$K448:$R448)=0,"",SUM(StuData!$K448:$R448))</f>
        <v/>
      </c>
      <c r="T448" s="92"/>
      <c r="U448" s="89"/>
      <c r="V448" s="23"/>
      <c r="W448" s="23"/>
    </row>
    <row r="449" ht="15.75" customHeight="1">
      <c r="A449" s="23"/>
      <c r="B449" s="89" t="str">
        <f t="shared" si="1"/>
        <v/>
      </c>
      <c r="C449" s="89" t="str">
        <f>IF('Student Record'!A447="","",'Student Record'!A447)</f>
        <v/>
      </c>
      <c r="D449" s="89" t="str">
        <f>IF('Student Record'!B447="","",'Student Record'!B447)</f>
        <v/>
      </c>
      <c r="E449" s="89" t="str">
        <f>IF('Student Record'!C447="","",'Student Record'!C447)</f>
        <v/>
      </c>
      <c r="F449" s="90" t="str">
        <f>IF('Student Record'!E447="","",'Student Record'!E447)</f>
        <v/>
      </c>
      <c r="G449" s="90" t="str">
        <f>IF('Student Record'!G447="","",'Student Record'!G447)</f>
        <v/>
      </c>
      <c r="H449" s="89" t="str">
        <f>IF('Student Record'!I447="","",'Student Record'!I447)</f>
        <v/>
      </c>
      <c r="I449" s="91" t="str">
        <f>IF('Student Record'!J447="","",'Student Record'!J447)</f>
        <v/>
      </c>
      <c r="J449" s="89" t="str">
        <f>IF('Student Record'!O447="","",'Student Record'!O447)</f>
        <v/>
      </c>
      <c r="K449" s="89" t="str">
        <f>IF(StuData!$F449="","",IF(AND(StuData!$C449&gt;8,StuData!$C449&lt;11,StuData!$J449="GEN"),200,IF(AND(StuData!$C449&gt;=11,StuData!$J449="GEN"),300,IF(AND(StuData!$C449&gt;8,StuData!$C449&lt;11,StuData!$J449&lt;&gt;"GEN"),100,IF(AND(StuData!$C449&gt;=11,StuData!$J449&lt;&gt;"GEN"),150,"")))))</f>
        <v/>
      </c>
      <c r="L449" s="89" t="str">
        <f>IF(StuData!$F449="","",IF(AND(StuData!$C449&gt;8,StuData!$C449&lt;11),50,""))</f>
        <v/>
      </c>
      <c r="M449" s="89" t="str">
        <f>IF(StuData!$F449="","",IF(AND(StuData!$C449&gt;=11,'School Fees'!$L$3="Yes"),100,""))</f>
        <v/>
      </c>
      <c r="N449" s="89" t="str">
        <f>IF(StuData!$F449="","",IF(AND(StuData!$C449&gt;8,StuData!$H449="F"),5,IF(StuData!$C449&lt;9,"",10)))</f>
        <v/>
      </c>
      <c r="O449" s="89" t="str">
        <f>IF(StuData!$F449="","",IF(StuData!$C449&gt;8,5,""))</f>
        <v/>
      </c>
      <c r="P449" s="89" t="str">
        <f>IF(StuData!$C449=9,'School Fees'!$K$6,IF(StuData!$C449=10,'School Fees'!$K$7,IF(StuData!$C449=11,'School Fees'!$K$8,IF(StuData!$C449=12,'School Fees'!$K$9,""))))</f>
        <v/>
      </c>
      <c r="Q449" s="89"/>
      <c r="R449" s="89"/>
      <c r="S449" s="89" t="str">
        <f>IF(SUM(StuData!$K449:$R449)=0,"",SUM(StuData!$K449:$R449))</f>
        <v/>
      </c>
      <c r="T449" s="92"/>
      <c r="U449" s="89"/>
      <c r="V449" s="23"/>
      <c r="W449" s="23"/>
    </row>
    <row r="450" ht="15.75" customHeight="1">
      <c r="A450" s="23"/>
      <c r="B450" s="89" t="str">
        <f t="shared" si="1"/>
        <v/>
      </c>
      <c r="C450" s="89" t="str">
        <f>IF('Student Record'!A448="","",'Student Record'!A448)</f>
        <v/>
      </c>
      <c r="D450" s="89" t="str">
        <f>IF('Student Record'!B448="","",'Student Record'!B448)</f>
        <v/>
      </c>
      <c r="E450" s="89" t="str">
        <f>IF('Student Record'!C448="","",'Student Record'!C448)</f>
        <v/>
      </c>
      <c r="F450" s="90" t="str">
        <f>IF('Student Record'!E448="","",'Student Record'!E448)</f>
        <v/>
      </c>
      <c r="G450" s="90" t="str">
        <f>IF('Student Record'!G448="","",'Student Record'!G448)</f>
        <v/>
      </c>
      <c r="H450" s="89" t="str">
        <f>IF('Student Record'!I448="","",'Student Record'!I448)</f>
        <v/>
      </c>
      <c r="I450" s="91" t="str">
        <f>IF('Student Record'!J448="","",'Student Record'!J448)</f>
        <v/>
      </c>
      <c r="J450" s="89" t="str">
        <f>IF('Student Record'!O448="","",'Student Record'!O448)</f>
        <v/>
      </c>
      <c r="K450" s="89" t="str">
        <f>IF(StuData!$F450="","",IF(AND(StuData!$C450&gt;8,StuData!$C450&lt;11,StuData!$J450="GEN"),200,IF(AND(StuData!$C450&gt;=11,StuData!$J450="GEN"),300,IF(AND(StuData!$C450&gt;8,StuData!$C450&lt;11,StuData!$J450&lt;&gt;"GEN"),100,IF(AND(StuData!$C450&gt;=11,StuData!$J450&lt;&gt;"GEN"),150,"")))))</f>
        <v/>
      </c>
      <c r="L450" s="89" t="str">
        <f>IF(StuData!$F450="","",IF(AND(StuData!$C450&gt;8,StuData!$C450&lt;11),50,""))</f>
        <v/>
      </c>
      <c r="M450" s="89" t="str">
        <f>IF(StuData!$F450="","",IF(AND(StuData!$C450&gt;=11,'School Fees'!$L$3="Yes"),100,""))</f>
        <v/>
      </c>
      <c r="N450" s="89" t="str">
        <f>IF(StuData!$F450="","",IF(AND(StuData!$C450&gt;8,StuData!$H450="F"),5,IF(StuData!$C450&lt;9,"",10)))</f>
        <v/>
      </c>
      <c r="O450" s="89" t="str">
        <f>IF(StuData!$F450="","",IF(StuData!$C450&gt;8,5,""))</f>
        <v/>
      </c>
      <c r="P450" s="89" t="str">
        <f>IF(StuData!$C450=9,'School Fees'!$K$6,IF(StuData!$C450=10,'School Fees'!$K$7,IF(StuData!$C450=11,'School Fees'!$K$8,IF(StuData!$C450=12,'School Fees'!$K$9,""))))</f>
        <v/>
      </c>
      <c r="Q450" s="89"/>
      <c r="R450" s="89"/>
      <c r="S450" s="89" t="str">
        <f>IF(SUM(StuData!$K450:$R450)=0,"",SUM(StuData!$K450:$R450))</f>
        <v/>
      </c>
      <c r="T450" s="92"/>
      <c r="U450" s="89"/>
      <c r="V450" s="23"/>
      <c r="W450" s="23"/>
    </row>
    <row r="451" ht="15.75" customHeight="1">
      <c r="A451" s="23"/>
      <c r="B451" s="89" t="str">
        <f t="shared" si="1"/>
        <v/>
      </c>
      <c r="C451" s="89" t="str">
        <f>IF('Student Record'!A449="","",'Student Record'!A449)</f>
        <v/>
      </c>
      <c r="D451" s="89" t="str">
        <f>IF('Student Record'!B449="","",'Student Record'!B449)</f>
        <v/>
      </c>
      <c r="E451" s="89" t="str">
        <f>IF('Student Record'!C449="","",'Student Record'!C449)</f>
        <v/>
      </c>
      <c r="F451" s="90" t="str">
        <f>IF('Student Record'!E449="","",'Student Record'!E449)</f>
        <v/>
      </c>
      <c r="G451" s="90" t="str">
        <f>IF('Student Record'!G449="","",'Student Record'!G449)</f>
        <v/>
      </c>
      <c r="H451" s="89" t="str">
        <f>IF('Student Record'!I449="","",'Student Record'!I449)</f>
        <v/>
      </c>
      <c r="I451" s="91" t="str">
        <f>IF('Student Record'!J449="","",'Student Record'!J449)</f>
        <v/>
      </c>
      <c r="J451" s="89" t="str">
        <f>IF('Student Record'!O449="","",'Student Record'!O449)</f>
        <v/>
      </c>
      <c r="K451" s="89" t="str">
        <f>IF(StuData!$F451="","",IF(AND(StuData!$C451&gt;8,StuData!$C451&lt;11,StuData!$J451="GEN"),200,IF(AND(StuData!$C451&gt;=11,StuData!$J451="GEN"),300,IF(AND(StuData!$C451&gt;8,StuData!$C451&lt;11,StuData!$J451&lt;&gt;"GEN"),100,IF(AND(StuData!$C451&gt;=11,StuData!$J451&lt;&gt;"GEN"),150,"")))))</f>
        <v/>
      </c>
      <c r="L451" s="89" t="str">
        <f>IF(StuData!$F451="","",IF(AND(StuData!$C451&gt;8,StuData!$C451&lt;11),50,""))</f>
        <v/>
      </c>
      <c r="M451" s="89" t="str">
        <f>IF(StuData!$F451="","",IF(AND(StuData!$C451&gt;=11,'School Fees'!$L$3="Yes"),100,""))</f>
        <v/>
      </c>
      <c r="N451" s="89" t="str">
        <f>IF(StuData!$F451="","",IF(AND(StuData!$C451&gt;8,StuData!$H451="F"),5,IF(StuData!$C451&lt;9,"",10)))</f>
        <v/>
      </c>
      <c r="O451" s="89" t="str">
        <f>IF(StuData!$F451="","",IF(StuData!$C451&gt;8,5,""))</f>
        <v/>
      </c>
      <c r="P451" s="89" t="str">
        <f>IF(StuData!$C451=9,'School Fees'!$K$6,IF(StuData!$C451=10,'School Fees'!$K$7,IF(StuData!$C451=11,'School Fees'!$K$8,IF(StuData!$C451=12,'School Fees'!$K$9,""))))</f>
        <v/>
      </c>
      <c r="Q451" s="89"/>
      <c r="R451" s="89"/>
      <c r="S451" s="89" t="str">
        <f>IF(SUM(StuData!$K451:$R451)=0,"",SUM(StuData!$K451:$R451))</f>
        <v/>
      </c>
      <c r="T451" s="92"/>
      <c r="U451" s="89"/>
      <c r="V451" s="23"/>
      <c r="W451" s="23"/>
    </row>
    <row r="452" ht="15.75" customHeight="1">
      <c r="A452" s="23"/>
      <c r="B452" s="89" t="str">
        <f t="shared" si="1"/>
        <v/>
      </c>
      <c r="C452" s="89" t="str">
        <f>IF('Student Record'!A450="","",'Student Record'!A450)</f>
        <v/>
      </c>
      <c r="D452" s="89" t="str">
        <f>IF('Student Record'!B450="","",'Student Record'!B450)</f>
        <v/>
      </c>
      <c r="E452" s="89" t="str">
        <f>IF('Student Record'!C450="","",'Student Record'!C450)</f>
        <v/>
      </c>
      <c r="F452" s="90" t="str">
        <f>IF('Student Record'!E450="","",'Student Record'!E450)</f>
        <v/>
      </c>
      <c r="G452" s="90" t="str">
        <f>IF('Student Record'!G450="","",'Student Record'!G450)</f>
        <v/>
      </c>
      <c r="H452" s="89" t="str">
        <f>IF('Student Record'!I450="","",'Student Record'!I450)</f>
        <v/>
      </c>
      <c r="I452" s="91" t="str">
        <f>IF('Student Record'!J450="","",'Student Record'!J450)</f>
        <v/>
      </c>
      <c r="J452" s="89" t="str">
        <f>IF('Student Record'!O450="","",'Student Record'!O450)</f>
        <v/>
      </c>
      <c r="K452" s="89" t="str">
        <f>IF(StuData!$F452="","",IF(AND(StuData!$C452&gt;8,StuData!$C452&lt;11,StuData!$J452="GEN"),200,IF(AND(StuData!$C452&gt;=11,StuData!$J452="GEN"),300,IF(AND(StuData!$C452&gt;8,StuData!$C452&lt;11,StuData!$J452&lt;&gt;"GEN"),100,IF(AND(StuData!$C452&gt;=11,StuData!$J452&lt;&gt;"GEN"),150,"")))))</f>
        <v/>
      </c>
      <c r="L452" s="89" t="str">
        <f>IF(StuData!$F452="","",IF(AND(StuData!$C452&gt;8,StuData!$C452&lt;11),50,""))</f>
        <v/>
      </c>
      <c r="M452" s="89" t="str">
        <f>IF(StuData!$F452="","",IF(AND(StuData!$C452&gt;=11,'School Fees'!$L$3="Yes"),100,""))</f>
        <v/>
      </c>
      <c r="N452" s="89" t="str">
        <f>IF(StuData!$F452="","",IF(AND(StuData!$C452&gt;8,StuData!$H452="F"),5,IF(StuData!$C452&lt;9,"",10)))</f>
        <v/>
      </c>
      <c r="O452" s="89" t="str">
        <f>IF(StuData!$F452="","",IF(StuData!$C452&gt;8,5,""))</f>
        <v/>
      </c>
      <c r="P452" s="89" t="str">
        <f>IF(StuData!$C452=9,'School Fees'!$K$6,IF(StuData!$C452=10,'School Fees'!$K$7,IF(StuData!$C452=11,'School Fees'!$K$8,IF(StuData!$C452=12,'School Fees'!$K$9,""))))</f>
        <v/>
      </c>
      <c r="Q452" s="89"/>
      <c r="R452" s="89"/>
      <c r="S452" s="89" t="str">
        <f>IF(SUM(StuData!$K452:$R452)=0,"",SUM(StuData!$K452:$R452))</f>
        <v/>
      </c>
      <c r="T452" s="92"/>
      <c r="U452" s="89"/>
      <c r="V452" s="23"/>
      <c r="W452" s="23"/>
    </row>
    <row r="453" ht="15.75" customHeight="1">
      <c r="A453" s="23"/>
      <c r="B453" s="89" t="str">
        <f t="shared" si="1"/>
        <v/>
      </c>
      <c r="C453" s="89" t="str">
        <f>IF('Student Record'!A451="","",'Student Record'!A451)</f>
        <v/>
      </c>
      <c r="D453" s="89" t="str">
        <f>IF('Student Record'!B451="","",'Student Record'!B451)</f>
        <v/>
      </c>
      <c r="E453" s="89" t="str">
        <f>IF('Student Record'!C451="","",'Student Record'!C451)</f>
        <v/>
      </c>
      <c r="F453" s="90" t="str">
        <f>IF('Student Record'!E451="","",'Student Record'!E451)</f>
        <v/>
      </c>
      <c r="G453" s="90" t="str">
        <f>IF('Student Record'!G451="","",'Student Record'!G451)</f>
        <v/>
      </c>
      <c r="H453" s="89" t="str">
        <f>IF('Student Record'!I451="","",'Student Record'!I451)</f>
        <v/>
      </c>
      <c r="I453" s="91" t="str">
        <f>IF('Student Record'!J451="","",'Student Record'!J451)</f>
        <v/>
      </c>
      <c r="J453" s="89" t="str">
        <f>IF('Student Record'!O451="","",'Student Record'!O451)</f>
        <v/>
      </c>
      <c r="K453" s="89" t="str">
        <f>IF(StuData!$F453="","",IF(AND(StuData!$C453&gt;8,StuData!$C453&lt;11,StuData!$J453="GEN"),200,IF(AND(StuData!$C453&gt;=11,StuData!$J453="GEN"),300,IF(AND(StuData!$C453&gt;8,StuData!$C453&lt;11,StuData!$J453&lt;&gt;"GEN"),100,IF(AND(StuData!$C453&gt;=11,StuData!$J453&lt;&gt;"GEN"),150,"")))))</f>
        <v/>
      </c>
      <c r="L453" s="89" t="str">
        <f>IF(StuData!$F453="","",IF(AND(StuData!$C453&gt;8,StuData!$C453&lt;11),50,""))</f>
        <v/>
      </c>
      <c r="M453" s="89" t="str">
        <f>IF(StuData!$F453="","",IF(AND(StuData!$C453&gt;=11,'School Fees'!$L$3="Yes"),100,""))</f>
        <v/>
      </c>
      <c r="N453" s="89" t="str">
        <f>IF(StuData!$F453="","",IF(AND(StuData!$C453&gt;8,StuData!$H453="F"),5,IF(StuData!$C453&lt;9,"",10)))</f>
        <v/>
      </c>
      <c r="O453" s="89" t="str">
        <f>IF(StuData!$F453="","",IF(StuData!$C453&gt;8,5,""))</f>
        <v/>
      </c>
      <c r="P453" s="89" t="str">
        <f>IF(StuData!$C453=9,'School Fees'!$K$6,IF(StuData!$C453=10,'School Fees'!$K$7,IF(StuData!$C453=11,'School Fees'!$K$8,IF(StuData!$C453=12,'School Fees'!$K$9,""))))</f>
        <v/>
      </c>
      <c r="Q453" s="89"/>
      <c r="R453" s="89"/>
      <c r="S453" s="89" t="str">
        <f>IF(SUM(StuData!$K453:$R453)=0,"",SUM(StuData!$K453:$R453))</f>
        <v/>
      </c>
      <c r="T453" s="92"/>
      <c r="U453" s="89"/>
      <c r="V453" s="23"/>
      <c r="W453" s="23"/>
    </row>
    <row r="454" ht="15.75" customHeight="1">
      <c r="A454" s="23"/>
      <c r="B454" s="89" t="str">
        <f t="shared" si="1"/>
        <v/>
      </c>
      <c r="C454" s="89" t="str">
        <f>IF('Student Record'!A452="","",'Student Record'!A452)</f>
        <v/>
      </c>
      <c r="D454" s="89" t="str">
        <f>IF('Student Record'!B452="","",'Student Record'!B452)</f>
        <v/>
      </c>
      <c r="E454" s="89" t="str">
        <f>IF('Student Record'!C452="","",'Student Record'!C452)</f>
        <v/>
      </c>
      <c r="F454" s="90" t="str">
        <f>IF('Student Record'!E452="","",'Student Record'!E452)</f>
        <v/>
      </c>
      <c r="G454" s="90" t="str">
        <f>IF('Student Record'!G452="","",'Student Record'!G452)</f>
        <v/>
      </c>
      <c r="H454" s="89" t="str">
        <f>IF('Student Record'!I452="","",'Student Record'!I452)</f>
        <v/>
      </c>
      <c r="I454" s="91" t="str">
        <f>IF('Student Record'!J452="","",'Student Record'!J452)</f>
        <v/>
      </c>
      <c r="J454" s="89" t="str">
        <f>IF('Student Record'!O452="","",'Student Record'!O452)</f>
        <v/>
      </c>
      <c r="K454" s="89" t="str">
        <f>IF(StuData!$F454="","",IF(AND(StuData!$C454&gt;8,StuData!$C454&lt;11,StuData!$J454="GEN"),200,IF(AND(StuData!$C454&gt;=11,StuData!$J454="GEN"),300,IF(AND(StuData!$C454&gt;8,StuData!$C454&lt;11,StuData!$J454&lt;&gt;"GEN"),100,IF(AND(StuData!$C454&gt;=11,StuData!$J454&lt;&gt;"GEN"),150,"")))))</f>
        <v/>
      </c>
      <c r="L454" s="89" t="str">
        <f>IF(StuData!$F454="","",IF(AND(StuData!$C454&gt;8,StuData!$C454&lt;11),50,""))</f>
        <v/>
      </c>
      <c r="M454" s="89" t="str">
        <f>IF(StuData!$F454="","",IF(AND(StuData!$C454&gt;=11,'School Fees'!$L$3="Yes"),100,""))</f>
        <v/>
      </c>
      <c r="N454" s="89" t="str">
        <f>IF(StuData!$F454="","",IF(AND(StuData!$C454&gt;8,StuData!$H454="F"),5,IF(StuData!$C454&lt;9,"",10)))</f>
        <v/>
      </c>
      <c r="O454" s="89" t="str">
        <f>IF(StuData!$F454="","",IF(StuData!$C454&gt;8,5,""))</f>
        <v/>
      </c>
      <c r="P454" s="89" t="str">
        <f>IF(StuData!$C454=9,'School Fees'!$K$6,IF(StuData!$C454=10,'School Fees'!$K$7,IF(StuData!$C454=11,'School Fees'!$K$8,IF(StuData!$C454=12,'School Fees'!$K$9,""))))</f>
        <v/>
      </c>
      <c r="Q454" s="89"/>
      <c r="R454" s="89"/>
      <c r="S454" s="89" t="str">
        <f>IF(SUM(StuData!$K454:$R454)=0,"",SUM(StuData!$K454:$R454))</f>
        <v/>
      </c>
      <c r="T454" s="92"/>
      <c r="U454" s="89"/>
      <c r="V454" s="23"/>
      <c r="W454" s="23"/>
    </row>
    <row r="455" ht="15.75" customHeight="1">
      <c r="A455" s="23"/>
      <c r="B455" s="89" t="str">
        <f t="shared" si="1"/>
        <v/>
      </c>
      <c r="C455" s="89" t="str">
        <f>IF('Student Record'!A453="","",'Student Record'!A453)</f>
        <v/>
      </c>
      <c r="D455" s="89" t="str">
        <f>IF('Student Record'!B453="","",'Student Record'!B453)</f>
        <v/>
      </c>
      <c r="E455" s="89" t="str">
        <f>IF('Student Record'!C453="","",'Student Record'!C453)</f>
        <v/>
      </c>
      <c r="F455" s="90" t="str">
        <f>IF('Student Record'!E453="","",'Student Record'!E453)</f>
        <v/>
      </c>
      <c r="G455" s="90" t="str">
        <f>IF('Student Record'!G453="","",'Student Record'!G453)</f>
        <v/>
      </c>
      <c r="H455" s="89" t="str">
        <f>IF('Student Record'!I453="","",'Student Record'!I453)</f>
        <v/>
      </c>
      <c r="I455" s="91" t="str">
        <f>IF('Student Record'!J453="","",'Student Record'!J453)</f>
        <v/>
      </c>
      <c r="J455" s="89" t="str">
        <f>IF('Student Record'!O453="","",'Student Record'!O453)</f>
        <v/>
      </c>
      <c r="K455" s="89" t="str">
        <f>IF(StuData!$F455="","",IF(AND(StuData!$C455&gt;8,StuData!$C455&lt;11,StuData!$J455="GEN"),200,IF(AND(StuData!$C455&gt;=11,StuData!$J455="GEN"),300,IF(AND(StuData!$C455&gt;8,StuData!$C455&lt;11,StuData!$J455&lt;&gt;"GEN"),100,IF(AND(StuData!$C455&gt;=11,StuData!$J455&lt;&gt;"GEN"),150,"")))))</f>
        <v/>
      </c>
      <c r="L455" s="89" t="str">
        <f>IF(StuData!$F455="","",IF(AND(StuData!$C455&gt;8,StuData!$C455&lt;11),50,""))</f>
        <v/>
      </c>
      <c r="M455" s="89" t="str">
        <f>IF(StuData!$F455="","",IF(AND(StuData!$C455&gt;=11,'School Fees'!$L$3="Yes"),100,""))</f>
        <v/>
      </c>
      <c r="N455" s="89" t="str">
        <f>IF(StuData!$F455="","",IF(AND(StuData!$C455&gt;8,StuData!$H455="F"),5,IF(StuData!$C455&lt;9,"",10)))</f>
        <v/>
      </c>
      <c r="O455" s="89" t="str">
        <f>IF(StuData!$F455="","",IF(StuData!$C455&gt;8,5,""))</f>
        <v/>
      </c>
      <c r="P455" s="89" t="str">
        <f>IF(StuData!$C455=9,'School Fees'!$K$6,IF(StuData!$C455=10,'School Fees'!$K$7,IF(StuData!$C455=11,'School Fees'!$K$8,IF(StuData!$C455=12,'School Fees'!$K$9,""))))</f>
        <v/>
      </c>
      <c r="Q455" s="89"/>
      <c r="R455" s="89"/>
      <c r="S455" s="89" t="str">
        <f>IF(SUM(StuData!$K455:$R455)=0,"",SUM(StuData!$K455:$R455))</f>
        <v/>
      </c>
      <c r="T455" s="92"/>
      <c r="U455" s="89"/>
      <c r="V455" s="23"/>
      <c r="W455" s="23"/>
    </row>
    <row r="456" ht="15.75" customHeight="1">
      <c r="A456" s="23"/>
      <c r="B456" s="89" t="str">
        <f t="shared" si="1"/>
        <v/>
      </c>
      <c r="C456" s="89" t="str">
        <f>IF('Student Record'!A454="","",'Student Record'!A454)</f>
        <v/>
      </c>
      <c r="D456" s="89" t="str">
        <f>IF('Student Record'!B454="","",'Student Record'!B454)</f>
        <v/>
      </c>
      <c r="E456" s="89" t="str">
        <f>IF('Student Record'!C454="","",'Student Record'!C454)</f>
        <v/>
      </c>
      <c r="F456" s="90" t="str">
        <f>IF('Student Record'!E454="","",'Student Record'!E454)</f>
        <v/>
      </c>
      <c r="G456" s="90" t="str">
        <f>IF('Student Record'!G454="","",'Student Record'!G454)</f>
        <v/>
      </c>
      <c r="H456" s="89" t="str">
        <f>IF('Student Record'!I454="","",'Student Record'!I454)</f>
        <v/>
      </c>
      <c r="I456" s="91" t="str">
        <f>IF('Student Record'!J454="","",'Student Record'!J454)</f>
        <v/>
      </c>
      <c r="J456" s="89" t="str">
        <f>IF('Student Record'!O454="","",'Student Record'!O454)</f>
        <v/>
      </c>
      <c r="K456" s="89" t="str">
        <f>IF(StuData!$F456="","",IF(AND(StuData!$C456&gt;8,StuData!$C456&lt;11,StuData!$J456="GEN"),200,IF(AND(StuData!$C456&gt;=11,StuData!$J456="GEN"),300,IF(AND(StuData!$C456&gt;8,StuData!$C456&lt;11,StuData!$J456&lt;&gt;"GEN"),100,IF(AND(StuData!$C456&gt;=11,StuData!$J456&lt;&gt;"GEN"),150,"")))))</f>
        <v/>
      </c>
      <c r="L456" s="89" t="str">
        <f>IF(StuData!$F456="","",IF(AND(StuData!$C456&gt;8,StuData!$C456&lt;11),50,""))</f>
        <v/>
      </c>
      <c r="M456" s="89" t="str">
        <f>IF(StuData!$F456="","",IF(AND(StuData!$C456&gt;=11,'School Fees'!$L$3="Yes"),100,""))</f>
        <v/>
      </c>
      <c r="N456" s="89" t="str">
        <f>IF(StuData!$F456="","",IF(AND(StuData!$C456&gt;8,StuData!$H456="F"),5,IF(StuData!$C456&lt;9,"",10)))</f>
        <v/>
      </c>
      <c r="O456" s="89" t="str">
        <f>IF(StuData!$F456="","",IF(StuData!$C456&gt;8,5,""))</f>
        <v/>
      </c>
      <c r="P456" s="89" t="str">
        <f>IF(StuData!$C456=9,'School Fees'!$K$6,IF(StuData!$C456=10,'School Fees'!$K$7,IF(StuData!$C456=11,'School Fees'!$K$8,IF(StuData!$C456=12,'School Fees'!$K$9,""))))</f>
        <v/>
      </c>
      <c r="Q456" s="89"/>
      <c r="R456" s="89"/>
      <c r="S456" s="89" t="str">
        <f>IF(SUM(StuData!$K456:$R456)=0,"",SUM(StuData!$K456:$R456))</f>
        <v/>
      </c>
      <c r="T456" s="92"/>
      <c r="U456" s="89"/>
      <c r="V456" s="23"/>
      <c r="W456" s="23"/>
    </row>
    <row r="457" ht="15.75" customHeight="1">
      <c r="A457" s="23"/>
      <c r="B457" s="89" t="str">
        <f t="shared" si="1"/>
        <v/>
      </c>
      <c r="C457" s="89" t="str">
        <f>IF('Student Record'!A455="","",'Student Record'!A455)</f>
        <v/>
      </c>
      <c r="D457" s="89" t="str">
        <f>IF('Student Record'!B455="","",'Student Record'!B455)</f>
        <v/>
      </c>
      <c r="E457" s="89" t="str">
        <f>IF('Student Record'!C455="","",'Student Record'!C455)</f>
        <v/>
      </c>
      <c r="F457" s="90" t="str">
        <f>IF('Student Record'!E455="","",'Student Record'!E455)</f>
        <v/>
      </c>
      <c r="G457" s="90" t="str">
        <f>IF('Student Record'!G455="","",'Student Record'!G455)</f>
        <v/>
      </c>
      <c r="H457" s="89" t="str">
        <f>IF('Student Record'!I455="","",'Student Record'!I455)</f>
        <v/>
      </c>
      <c r="I457" s="91" t="str">
        <f>IF('Student Record'!J455="","",'Student Record'!J455)</f>
        <v/>
      </c>
      <c r="J457" s="89" t="str">
        <f>IF('Student Record'!O455="","",'Student Record'!O455)</f>
        <v/>
      </c>
      <c r="K457" s="89" t="str">
        <f>IF(StuData!$F457="","",IF(AND(StuData!$C457&gt;8,StuData!$C457&lt;11,StuData!$J457="GEN"),200,IF(AND(StuData!$C457&gt;=11,StuData!$J457="GEN"),300,IF(AND(StuData!$C457&gt;8,StuData!$C457&lt;11,StuData!$J457&lt;&gt;"GEN"),100,IF(AND(StuData!$C457&gt;=11,StuData!$J457&lt;&gt;"GEN"),150,"")))))</f>
        <v/>
      </c>
      <c r="L457" s="89" t="str">
        <f>IF(StuData!$F457="","",IF(AND(StuData!$C457&gt;8,StuData!$C457&lt;11),50,""))</f>
        <v/>
      </c>
      <c r="M457" s="89" t="str">
        <f>IF(StuData!$F457="","",IF(AND(StuData!$C457&gt;=11,'School Fees'!$L$3="Yes"),100,""))</f>
        <v/>
      </c>
      <c r="N457" s="89" t="str">
        <f>IF(StuData!$F457="","",IF(AND(StuData!$C457&gt;8,StuData!$H457="F"),5,IF(StuData!$C457&lt;9,"",10)))</f>
        <v/>
      </c>
      <c r="O457" s="89" t="str">
        <f>IF(StuData!$F457="","",IF(StuData!$C457&gt;8,5,""))</f>
        <v/>
      </c>
      <c r="P457" s="89" t="str">
        <f>IF(StuData!$C457=9,'School Fees'!$K$6,IF(StuData!$C457=10,'School Fees'!$K$7,IF(StuData!$C457=11,'School Fees'!$K$8,IF(StuData!$C457=12,'School Fees'!$K$9,""))))</f>
        <v/>
      </c>
      <c r="Q457" s="89"/>
      <c r="R457" s="89"/>
      <c r="S457" s="89" t="str">
        <f>IF(SUM(StuData!$K457:$R457)=0,"",SUM(StuData!$K457:$R457))</f>
        <v/>
      </c>
      <c r="T457" s="92"/>
      <c r="U457" s="89"/>
      <c r="V457" s="23"/>
      <c r="W457" s="23"/>
    </row>
    <row r="458" ht="15.75" customHeight="1">
      <c r="A458" s="23"/>
      <c r="B458" s="89" t="str">
        <f t="shared" si="1"/>
        <v/>
      </c>
      <c r="C458" s="89" t="str">
        <f>IF('Student Record'!A456="","",'Student Record'!A456)</f>
        <v/>
      </c>
      <c r="D458" s="89" t="str">
        <f>IF('Student Record'!B456="","",'Student Record'!B456)</f>
        <v/>
      </c>
      <c r="E458" s="89" t="str">
        <f>IF('Student Record'!C456="","",'Student Record'!C456)</f>
        <v/>
      </c>
      <c r="F458" s="90" t="str">
        <f>IF('Student Record'!E456="","",'Student Record'!E456)</f>
        <v/>
      </c>
      <c r="G458" s="90" t="str">
        <f>IF('Student Record'!G456="","",'Student Record'!G456)</f>
        <v/>
      </c>
      <c r="H458" s="89" t="str">
        <f>IF('Student Record'!I456="","",'Student Record'!I456)</f>
        <v/>
      </c>
      <c r="I458" s="91" t="str">
        <f>IF('Student Record'!J456="","",'Student Record'!J456)</f>
        <v/>
      </c>
      <c r="J458" s="89" t="str">
        <f>IF('Student Record'!O456="","",'Student Record'!O456)</f>
        <v/>
      </c>
      <c r="K458" s="89" t="str">
        <f>IF(StuData!$F458="","",IF(AND(StuData!$C458&gt;8,StuData!$C458&lt;11,StuData!$J458="GEN"),200,IF(AND(StuData!$C458&gt;=11,StuData!$J458="GEN"),300,IF(AND(StuData!$C458&gt;8,StuData!$C458&lt;11,StuData!$J458&lt;&gt;"GEN"),100,IF(AND(StuData!$C458&gt;=11,StuData!$J458&lt;&gt;"GEN"),150,"")))))</f>
        <v/>
      </c>
      <c r="L458" s="89" t="str">
        <f>IF(StuData!$F458="","",IF(AND(StuData!$C458&gt;8,StuData!$C458&lt;11),50,""))</f>
        <v/>
      </c>
      <c r="M458" s="89" t="str">
        <f>IF(StuData!$F458="","",IF(AND(StuData!$C458&gt;=11,'School Fees'!$L$3="Yes"),100,""))</f>
        <v/>
      </c>
      <c r="N458" s="89" t="str">
        <f>IF(StuData!$F458="","",IF(AND(StuData!$C458&gt;8,StuData!$H458="F"),5,IF(StuData!$C458&lt;9,"",10)))</f>
        <v/>
      </c>
      <c r="O458" s="89" t="str">
        <f>IF(StuData!$F458="","",IF(StuData!$C458&gt;8,5,""))</f>
        <v/>
      </c>
      <c r="P458" s="89" t="str">
        <f>IF(StuData!$C458=9,'School Fees'!$K$6,IF(StuData!$C458=10,'School Fees'!$K$7,IF(StuData!$C458=11,'School Fees'!$K$8,IF(StuData!$C458=12,'School Fees'!$K$9,""))))</f>
        <v/>
      </c>
      <c r="Q458" s="89"/>
      <c r="R458" s="89"/>
      <c r="S458" s="89" t="str">
        <f>IF(SUM(StuData!$K458:$R458)=0,"",SUM(StuData!$K458:$R458))</f>
        <v/>
      </c>
      <c r="T458" s="92"/>
      <c r="U458" s="89"/>
      <c r="V458" s="23"/>
      <c r="W458" s="23"/>
    </row>
    <row r="459" ht="15.75" customHeight="1">
      <c r="A459" s="23"/>
      <c r="B459" s="89" t="str">
        <f t="shared" si="1"/>
        <v/>
      </c>
      <c r="C459" s="89" t="str">
        <f>IF('Student Record'!A457="","",'Student Record'!A457)</f>
        <v/>
      </c>
      <c r="D459" s="89" t="str">
        <f>IF('Student Record'!B457="","",'Student Record'!B457)</f>
        <v/>
      </c>
      <c r="E459" s="89" t="str">
        <f>IF('Student Record'!C457="","",'Student Record'!C457)</f>
        <v/>
      </c>
      <c r="F459" s="90" t="str">
        <f>IF('Student Record'!E457="","",'Student Record'!E457)</f>
        <v/>
      </c>
      <c r="G459" s="90" t="str">
        <f>IF('Student Record'!G457="","",'Student Record'!G457)</f>
        <v/>
      </c>
      <c r="H459" s="89" t="str">
        <f>IF('Student Record'!I457="","",'Student Record'!I457)</f>
        <v/>
      </c>
      <c r="I459" s="91" t="str">
        <f>IF('Student Record'!J457="","",'Student Record'!J457)</f>
        <v/>
      </c>
      <c r="J459" s="89" t="str">
        <f>IF('Student Record'!O457="","",'Student Record'!O457)</f>
        <v/>
      </c>
      <c r="K459" s="89" t="str">
        <f>IF(StuData!$F459="","",IF(AND(StuData!$C459&gt;8,StuData!$C459&lt;11,StuData!$J459="GEN"),200,IF(AND(StuData!$C459&gt;=11,StuData!$J459="GEN"),300,IF(AND(StuData!$C459&gt;8,StuData!$C459&lt;11,StuData!$J459&lt;&gt;"GEN"),100,IF(AND(StuData!$C459&gt;=11,StuData!$J459&lt;&gt;"GEN"),150,"")))))</f>
        <v/>
      </c>
      <c r="L459" s="89" t="str">
        <f>IF(StuData!$F459="","",IF(AND(StuData!$C459&gt;8,StuData!$C459&lt;11),50,""))</f>
        <v/>
      </c>
      <c r="M459" s="89" t="str">
        <f>IF(StuData!$F459="","",IF(AND(StuData!$C459&gt;=11,'School Fees'!$L$3="Yes"),100,""))</f>
        <v/>
      </c>
      <c r="N459" s="89" t="str">
        <f>IF(StuData!$F459="","",IF(AND(StuData!$C459&gt;8,StuData!$H459="F"),5,IF(StuData!$C459&lt;9,"",10)))</f>
        <v/>
      </c>
      <c r="O459" s="89" t="str">
        <f>IF(StuData!$F459="","",IF(StuData!$C459&gt;8,5,""))</f>
        <v/>
      </c>
      <c r="P459" s="89" t="str">
        <f>IF(StuData!$C459=9,'School Fees'!$K$6,IF(StuData!$C459=10,'School Fees'!$K$7,IF(StuData!$C459=11,'School Fees'!$K$8,IF(StuData!$C459=12,'School Fees'!$K$9,""))))</f>
        <v/>
      </c>
      <c r="Q459" s="89"/>
      <c r="R459" s="89"/>
      <c r="S459" s="89" t="str">
        <f>IF(SUM(StuData!$K459:$R459)=0,"",SUM(StuData!$K459:$R459))</f>
        <v/>
      </c>
      <c r="T459" s="92"/>
      <c r="U459" s="89"/>
      <c r="V459" s="23"/>
      <c r="W459" s="23"/>
    </row>
    <row r="460" ht="15.75" customHeight="1">
      <c r="A460" s="23"/>
      <c r="B460" s="89" t="str">
        <f t="shared" si="1"/>
        <v/>
      </c>
      <c r="C460" s="89" t="str">
        <f>IF('Student Record'!A458="","",'Student Record'!A458)</f>
        <v/>
      </c>
      <c r="D460" s="89" t="str">
        <f>IF('Student Record'!B458="","",'Student Record'!B458)</f>
        <v/>
      </c>
      <c r="E460" s="89" t="str">
        <f>IF('Student Record'!C458="","",'Student Record'!C458)</f>
        <v/>
      </c>
      <c r="F460" s="90" t="str">
        <f>IF('Student Record'!E458="","",'Student Record'!E458)</f>
        <v/>
      </c>
      <c r="G460" s="90" t="str">
        <f>IF('Student Record'!G458="","",'Student Record'!G458)</f>
        <v/>
      </c>
      <c r="H460" s="89" t="str">
        <f>IF('Student Record'!I458="","",'Student Record'!I458)</f>
        <v/>
      </c>
      <c r="I460" s="91" t="str">
        <f>IF('Student Record'!J458="","",'Student Record'!J458)</f>
        <v/>
      </c>
      <c r="J460" s="89" t="str">
        <f>IF('Student Record'!O458="","",'Student Record'!O458)</f>
        <v/>
      </c>
      <c r="K460" s="89" t="str">
        <f>IF(StuData!$F460="","",IF(AND(StuData!$C460&gt;8,StuData!$C460&lt;11,StuData!$J460="GEN"),200,IF(AND(StuData!$C460&gt;=11,StuData!$J460="GEN"),300,IF(AND(StuData!$C460&gt;8,StuData!$C460&lt;11,StuData!$J460&lt;&gt;"GEN"),100,IF(AND(StuData!$C460&gt;=11,StuData!$J460&lt;&gt;"GEN"),150,"")))))</f>
        <v/>
      </c>
      <c r="L460" s="89" t="str">
        <f>IF(StuData!$F460="","",IF(AND(StuData!$C460&gt;8,StuData!$C460&lt;11),50,""))</f>
        <v/>
      </c>
      <c r="M460" s="89" t="str">
        <f>IF(StuData!$F460="","",IF(AND(StuData!$C460&gt;=11,'School Fees'!$L$3="Yes"),100,""))</f>
        <v/>
      </c>
      <c r="N460" s="89" t="str">
        <f>IF(StuData!$F460="","",IF(AND(StuData!$C460&gt;8,StuData!$H460="F"),5,IF(StuData!$C460&lt;9,"",10)))</f>
        <v/>
      </c>
      <c r="O460" s="89" t="str">
        <f>IF(StuData!$F460="","",IF(StuData!$C460&gt;8,5,""))</f>
        <v/>
      </c>
      <c r="P460" s="89" t="str">
        <f>IF(StuData!$C460=9,'School Fees'!$K$6,IF(StuData!$C460=10,'School Fees'!$K$7,IF(StuData!$C460=11,'School Fees'!$K$8,IF(StuData!$C460=12,'School Fees'!$K$9,""))))</f>
        <v/>
      </c>
      <c r="Q460" s="89"/>
      <c r="R460" s="89"/>
      <c r="S460" s="89" t="str">
        <f>IF(SUM(StuData!$K460:$R460)=0,"",SUM(StuData!$K460:$R460))</f>
        <v/>
      </c>
      <c r="T460" s="92"/>
      <c r="U460" s="89"/>
      <c r="V460" s="23"/>
      <c r="W460" s="23"/>
    </row>
    <row r="461" ht="15.75" customHeight="1">
      <c r="A461" s="23"/>
      <c r="B461" s="89" t="str">
        <f t="shared" si="1"/>
        <v/>
      </c>
      <c r="C461" s="89" t="str">
        <f>IF('Student Record'!A459="","",'Student Record'!A459)</f>
        <v/>
      </c>
      <c r="D461" s="89" t="str">
        <f>IF('Student Record'!B459="","",'Student Record'!B459)</f>
        <v/>
      </c>
      <c r="E461" s="89" t="str">
        <f>IF('Student Record'!C459="","",'Student Record'!C459)</f>
        <v/>
      </c>
      <c r="F461" s="90" t="str">
        <f>IF('Student Record'!E459="","",'Student Record'!E459)</f>
        <v/>
      </c>
      <c r="G461" s="90" t="str">
        <f>IF('Student Record'!G459="","",'Student Record'!G459)</f>
        <v/>
      </c>
      <c r="H461" s="89" t="str">
        <f>IF('Student Record'!I459="","",'Student Record'!I459)</f>
        <v/>
      </c>
      <c r="I461" s="91" t="str">
        <f>IF('Student Record'!J459="","",'Student Record'!J459)</f>
        <v/>
      </c>
      <c r="J461" s="89" t="str">
        <f>IF('Student Record'!O459="","",'Student Record'!O459)</f>
        <v/>
      </c>
      <c r="K461" s="89" t="str">
        <f>IF(StuData!$F461="","",IF(AND(StuData!$C461&gt;8,StuData!$C461&lt;11,StuData!$J461="GEN"),200,IF(AND(StuData!$C461&gt;=11,StuData!$J461="GEN"),300,IF(AND(StuData!$C461&gt;8,StuData!$C461&lt;11,StuData!$J461&lt;&gt;"GEN"),100,IF(AND(StuData!$C461&gt;=11,StuData!$J461&lt;&gt;"GEN"),150,"")))))</f>
        <v/>
      </c>
      <c r="L461" s="89" t="str">
        <f>IF(StuData!$F461="","",IF(AND(StuData!$C461&gt;8,StuData!$C461&lt;11),50,""))</f>
        <v/>
      </c>
      <c r="M461" s="89" t="str">
        <f>IF(StuData!$F461="","",IF(AND(StuData!$C461&gt;=11,'School Fees'!$L$3="Yes"),100,""))</f>
        <v/>
      </c>
      <c r="N461" s="89" t="str">
        <f>IF(StuData!$F461="","",IF(AND(StuData!$C461&gt;8,StuData!$H461="F"),5,IF(StuData!$C461&lt;9,"",10)))</f>
        <v/>
      </c>
      <c r="O461" s="89" t="str">
        <f>IF(StuData!$F461="","",IF(StuData!$C461&gt;8,5,""))</f>
        <v/>
      </c>
      <c r="P461" s="89" t="str">
        <f>IF(StuData!$C461=9,'School Fees'!$K$6,IF(StuData!$C461=10,'School Fees'!$K$7,IF(StuData!$C461=11,'School Fees'!$K$8,IF(StuData!$C461=12,'School Fees'!$K$9,""))))</f>
        <v/>
      </c>
      <c r="Q461" s="89"/>
      <c r="R461" s="89"/>
      <c r="S461" s="89" t="str">
        <f>IF(SUM(StuData!$K461:$R461)=0,"",SUM(StuData!$K461:$R461))</f>
        <v/>
      </c>
      <c r="T461" s="92"/>
      <c r="U461" s="89"/>
      <c r="V461" s="23"/>
      <c r="W461" s="23"/>
    </row>
    <row r="462" ht="15.75" customHeight="1">
      <c r="A462" s="23"/>
      <c r="B462" s="89" t="str">
        <f t="shared" si="1"/>
        <v/>
      </c>
      <c r="C462" s="89" t="str">
        <f>IF('Student Record'!A460="","",'Student Record'!A460)</f>
        <v/>
      </c>
      <c r="D462" s="89" t="str">
        <f>IF('Student Record'!B460="","",'Student Record'!B460)</f>
        <v/>
      </c>
      <c r="E462" s="89" t="str">
        <f>IF('Student Record'!C460="","",'Student Record'!C460)</f>
        <v/>
      </c>
      <c r="F462" s="90" t="str">
        <f>IF('Student Record'!E460="","",'Student Record'!E460)</f>
        <v/>
      </c>
      <c r="G462" s="90" t="str">
        <f>IF('Student Record'!G460="","",'Student Record'!G460)</f>
        <v/>
      </c>
      <c r="H462" s="89" t="str">
        <f>IF('Student Record'!I460="","",'Student Record'!I460)</f>
        <v/>
      </c>
      <c r="I462" s="91" t="str">
        <f>IF('Student Record'!J460="","",'Student Record'!J460)</f>
        <v/>
      </c>
      <c r="J462" s="89" t="str">
        <f>IF('Student Record'!O460="","",'Student Record'!O460)</f>
        <v/>
      </c>
      <c r="K462" s="89" t="str">
        <f>IF(StuData!$F462="","",IF(AND(StuData!$C462&gt;8,StuData!$C462&lt;11,StuData!$J462="GEN"),200,IF(AND(StuData!$C462&gt;=11,StuData!$J462="GEN"),300,IF(AND(StuData!$C462&gt;8,StuData!$C462&lt;11,StuData!$J462&lt;&gt;"GEN"),100,IF(AND(StuData!$C462&gt;=11,StuData!$J462&lt;&gt;"GEN"),150,"")))))</f>
        <v/>
      </c>
      <c r="L462" s="89" t="str">
        <f>IF(StuData!$F462="","",IF(AND(StuData!$C462&gt;8,StuData!$C462&lt;11),50,""))</f>
        <v/>
      </c>
      <c r="M462" s="89" t="str">
        <f>IF(StuData!$F462="","",IF(AND(StuData!$C462&gt;=11,'School Fees'!$L$3="Yes"),100,""))</f>
        <v/>
      </c>
      <c r="N462" s="89" t="str">
        <f>IF(StuData!$F462="","",IF(AND(StuData!$C462&gt;8,StuData!$H462="F"),5,IF(StuData!$C462&lt;9,"",10)))</f>
        <v/>
      </c>
      <c r="O462" s="89" t="str">
        <f>IF(StuData!$F462="","",IF(StuData!$C462&gt;8,5,""))</f>
        <v/>
      </c>
      <c r="P462" s="89" t="str">
        <f>IF(StuData!$C462=9,'School Fees'!$K$6,IF(StuData!$C462=10,'School Fees'!$K$7,IF(StuData!$C462=11,'School Fees'!$K$8,IF(StuData!$C462=12,'School Fees'!$K$9,""))))</f>
        <v/>
      </c>
      <c r="Q462" s="89"/>
      <c r="R462" s="89"/>
      <c r="S462" s="89" t="str">
        <f>IF(SUM(StuData!$K462:$R462)=0,"",SUM(StuData!$K462:$R462))</f>
        <v/>
      </c>
      <c r="T462" s="92"/>
      <c r="U462" s="89"/>
      <c r="V462" s="23"/>
      <c r="W462" s="23"/>
    </row>
    <row r="463" ht="15.75" customHeight="1">
      <c r="A463" s="23"/>
      <c r="B463" s="89" t="str">
        <f t="shared" si="1"/>
        <v/>
      </c>
      <c r="C463" s="89" t="str">
        <f>IF('Student Record'!A461="","",'Student Record'!A461)</f>
        <v/>
      </c>
      <c r="D463" s="89" t="str">
        <f>IF('Student Record'!B461="","",'Student Record'!B461)</f>
        <v/>
      </c>
      <c r="E463" s="89" t="str">
        <f>IF('Student Record'!C461="","",'Student Record'!C461)</f>
        <v/>
      </c>
      <c r="F463" s="90" t="str">
        <f>IF('Student Record'!E461="","",'Student Record'!E461)</f>
        <v/>
      </c>
      <c r="G463" s="90" t="str">
        <f>IF('Student Record'!G461="","",'Student Record'!G461)</f>
        <v/>
      </c>
      <c r="H463" s="89" t="str">
        <f>IF('Student Record'!I461="","",'Student Record'!I461)</f>
        <v/>
      </c>
      <c r="I463" s="91" t="str">
        <f>IF('Student Record'!J461="","",'Student Record'!J461)</f>
        <v/>
      </c>
      <c r="J463" s="89" t="str">
        <f>IF('Student Record'!O461="","",'Student Record'!O461)</f>
        <v/>
      </c>
      <c r="K463" s="89" t="str">
        <f>IF(StuData!$F463="","",IF(AND(StuData!$C463&gt;8,StuData!$C463&lt;11,StuData!$J463="GEN"),200,IF(AND(StuData!$C463&gt;=11,StuData!$J463="GEN"),300,IF(AND(StuData!$C463&gt;8,StuData!$C463&lt;11,StuData!$J463&lt;&gt;"GEN"),100,IF(AND(StuData!$C463&gt;=11,StuData!$J463&lt;&gt;"GEN"),150,"")))))</f>
        <v/>
      </c>
      <c r="L463" s="89" t="str">
        <f>IF(StuData!$F463="","",IF(AND(StuData!$C463&gt;8,StuData!$C463&lt;11),50,""))</f>
        <v/>
      </c>
      <c r="M463" s="89" t="str">
        <f>IF(StuData!$F463="","",IF(AND(StuData!$C463&gt;=11,'School Fees'!$L$3="Yes"),100,""))</f>
        <v/>
      </c>
      <c r="N463" s="89" t="str">
        <f>IF(StuData!$F463="","",IF(AND(StuData!$C463&gt;8,StuData!$H463="F"),5,IF(StuData!$C463&lt;9,"",10)))</f>
        <v/>
      </c>
      <c r="O463" s="89" t="str">
        <f>IF(StuData!$F463="","",IF(StuData!$C463&gt;8,5,""))</f>
        <v/>
      </c>
      <c r="P463" s="89" t="str">
        <f>IF(StuData!$C463=9,'School Fees'!$K$6,IF(StuData!$C463=10,'School Fees'!$K$7,IF(StuData!$C463=11,'School Fees'!$K$8,IF(StuData!$C463=12,'School Fees'!$K$9,""))))</f>
        <v/>
      </c>
      <c r="Q463" s="89"/>
      <c r="R463" s="89"/>
      <c r="S463" s="89" t="str">
        <f>IF(SUM(StuData!$K463:$R463)=0,"",SUM(StuData!$K463:$R463))</f>
        <v/>
      </c>
      <c r="T463" s="92"/>
      <c r="U463" s="89"/>
      <c r="V463" s="23"/>
      <c r="W463" s="23"/>
    </row>
    <row r="464" ht="15.75" customHeight="1">
      <c r="A464" s="23"/>
      <c r="B464" s="89" t="str">
        <f t="shared" si="1"/>
        <v/>
      </c>
      <c r="C464" s="89" t="str">
        <f>IF('Student Record'!A462="","",'Student Record'!A462)</f>
        <v/>
      </c>
      <c r="D464" s="89" t="str">
        <f>IF('Student Record'!B462="","",'Student Record'!B462)</f>
        <v/>
      </c>
      <c r="E464" s="89" t="str">
        <f>IF('Student Record'!C462="","",'Student Record'!C462)</f>
        <v/>
      </c>
      <c r="F464" s="90" t="str">
        <f>IF('Student Record'!E462="","",'Student Record'!E462)</f>
        <v/>
      </c>
      <c r="G464" s="90" t="str">
        <f>IF('Student Record'!G462="","",'Student Record'!G462)</f>
        <v/>
      </c>
      <c r="H464" s="89" t="str">
        <f>IF('Student Record'!I462="","",'Student Record'!I462)</f>
        <v/>
      </c>
      <c r="I464" s="91" t="str">
        <f>IF('Student Record'!J462="","",'Student Record'!J462)</f>
        <v/>
      </c>
      <c r="J464" s="89" t="str">
        <f>IF('Student Record'!O462="","",'Student Record'!O462)</f>
        <v/>
      </c>
      <c r="K464" s="89" t="str">
        <f>IF(StuData!$F464="","",IF(AND(StuData!$C464&gt;8,StuData!$C464&lt;11,StuData!$J464="GEN"),200,IF(AND(StuData!$C464&gt;=11,StuData!$J464="GEN"),300,IF(AND(StuData!$C464&gt;8,StuData!$C464&lt;11,StuData!$J464&lt;&gt;"GEN"),100,IF(AND(StuData!$C464&gt;=11,StuData!$J464&lt;&gt;"GEN"),150,"")))))</f>
        <v/>
      </c>
      <c r="L464" s="89" t="str">
        <f>IF(StuData!$F464="","",IF(AND(StuData!$C464&gt;8,StuData!$C464&lt;11),50,""))</f>
        <v/>
      </c>
      <c r="M464" s="89" t="str">
        <f>IF(StuData!$F464="","",IF(AND(StuData!$C464&gt;=11,'School Fees'!$L$3="Yes"),100,""))</f>
        <v/>
      </c>
      <c r="N464" s="89" t="str">
        <f>IF(StuData!$F464="","",IF(AND(StuData!$C464&gt;8,StuData!$H464="F"),5,IF(StuData!$C464&lt;9,"",10)))</f>
        <v/>
      </c>
      <c r="O464" s="89" t="str">
        <f>IF(StuData!$F464="","",IF(StuData!$C464&gt;8,5,""))</f>
        <v/>
      </c>
      <c r="P464" s="89" t="str">
        <f>IF(StuData!$C464=9,'School Fees'!$K$6,IF(StuData!$C464=10,'School Fees'!$K$7,IF(StuData!$C464=11,'School Fees'!$K$8,IF(StuData!$C464=12,'School Fees'!$K$9,""))))</f>
        <v/>
      </c>
      <c r="Q464" s="89"/>
      <c r="R464" s="89"/>
      <c r="S464" s="89" t="str">
        <f>IF(SUM(StuData!$K464:$R464)=0,"",SUM(StuData!$K464:$R464))</f>
        <v/>
      </c>
      <c r="T464" s="92"/>
      <c r="U464" s="89"/>
      <c r="V464" s="23"/>
      <c r="W464" s="23"/>
    </row>
    <row r="465" ht="15.75" customHeight="1">
      <c r="A465" s="23"/>
      <c r="B465" s="89" t="str">
        <f t="shared" si="1"/>
        <v/>
      </c>
      <c r="C465" s="89" t="str">
        <f>IF('Student Record'!A463="","",'Student Record'!A463)</f>
        <v/>
      </c>
      <c r="D465" s="89" t="str">
        <f>IF('Student Record'!B463="","",'Student Record'!B463)</f>
        <v/>
      </c>
      <c r="E465" s="89" t="str">
        <f>IF('Student Record'!C463="","",'Student Record'!C463)</f>
        <v/>
      </c>
      <c r="F465" s="90" t="str">
        <f>IF('Student Record'!E463="","",'Student Record'!E463)</f>
        <v/>
      </c>
      <c r="G465" s="90" t="str">
        <f>IF('Student Record'!G463="","",'Student Record'!G463)</f>
        <v/>
      </c>
      <c r="H465" s="89" t="str">
        <f>IF('Student Record'!I463="","",'Student Record'!I463)</f>
        <v/>
      </c>
      <c r="I465" s="91" t="str">
        <f>IF('Student Record'!J463="","",'Student Record'!J463)</f>
        <v/>
      </c>
      <c r="J465" s="89" t="str">
        <f>IF('Student Record'!O463="","",'Student Record'!O463)</f>
        <v/>
      </c>
      <c r="K465" s="89" t="str">
        <f>IF(StuData!$F465="","",IF(AND(StuData!$C465&gt;8,StuData!$C465&lt;11,StuData!$J465="GEN"),200,IF(AND(StuData!$C465&gt;=11,StuData!$J465="GEN"),300,IF(AND(StuData!$C465&gt;8,StuData!$C465&lt;11,StuData!$J465&lt;&gt;"GEN"),100,IF(AND(StuData!$C465&gt;=11,StuData!$J465&lt;&gt;"GEN"),150,"")))))</f>
        <v/>
      </c>
      <c r="L465" s="89" t="str">
        <f>IF(StuData!$F465="","",IF(AND(StuData!$C465&gt;8,StuData!$C465&lt;11),50,""))</f>
        <v/>
      </c>
      <c r="M465" s="89" t="str">
        <f>IF(StuData!$F465="","",IF(AND(StuData!$C465&gt;=11,'School Fees'!$L$3="Yes"),100,""))</f>
        <v/>
      </c>
      <c r="N465" s="89" t="str">
        <f>IF(StuData!$F465="","",IF(AND(StuData!$C465&gt;8,StuData!$H465="F"),5,IF(StuData!$C465&lt;9,"",10)))</f>
        <v/>
      </c>
      <c r="O465" s="89" t="str">
        <f>IF(StuData!$F465="","",IF(StuData!$C465&gt;8,5,""))</f>
        <v/>
      </c>
      <c r="P465" s="89" t="str">
        <f>IF(StuData!$C465=9,'School Fees'!$K$6,IF(StuData!$C465=10,'School Fees'!$K$7,IF(StuData!$C465=11,'School Fees'!$K$8,IF(StuData!$C465=12,'School Fees'!$K$9,""))))</f>
        <v/>
      </c>
      <c r="Q465" s="89"/>
      <c r="R465" s="89"/>
      <c r="S465" s="89" t="str">
        <f>IF(SUM(StuData!$K465:$R465)=0,"",SUM(StuData!$K465:$R465))</f>
        <v/>
      </c>
      <c r="T465" s="92"/>
      <c r="U465" s="89"/>
      <c r="V465" s="23"/>
      <c r="W465" s="23"/>
    </row>
    <row r="466" ht="15.75" customHeight="1">
      <c r="A466" s="23"/>
      <c r="B466" s="89" t="str">
        <f t="shared" si="1"/>
        <v/>
      </c>
      <c r="C466" s="89" t="str">
        <f>IF('Student Record'!A464="","",'Student Record'!A464)</f>
        <v/>
      </c>
      <c r="D466" s="89" t="str">
        <f>IF('Student Record'!B464="","",'Student Record'!B464)</f>
        <v/>
      </c>
      <c r="E466" s="89" t="str">
        <f>IF('Student Record'!C464="","",'Student Record'!C464)</f>
        <v/>
      </c>
      <c r="F466" s="90" t="str">
        <f>IF('Student Record'!E464="","",'Student Record'!E464)</f>
        <v/>
      </c>
      <c r="G466" s="90" t="str">
        <f>IF('Student Record'!G464="","",'Student Record'!G464)</f>
        <v/>
      </c>
      <c r="H466" s="89" t="str">
        <f>IF('Student Record'!I464="","",'Student Record'!I464)</f>
        <v/>
      </c>
      <c r="I466" s="91" t="str">
        <f>IF('Student Record'!J464="","",'Student Record'!J464)</f>
        <v/>
      </c>
      <c r="J466" s="89" t="str">
        <f>IF('Student Record'!O464="","",'Student Record'!O464)</f>
        <v/>
      </c>
      <c r="K466" s="89" t="str">
        <f>IF(StuData!$F466="","",IF(AND(StuData!$C466&gt;8,StuData!$C466&lt;11,StuData!$J466="GEN"),200,IF(AND(StuData!$C466&gt;=11,StuData!$J466="GEN"),300,IF(AND(StuData!$C466&gt;8,StuData!$C466&lt;11,StuData!$J466&lt;&gt;"GEN"),100,IF(AND(StuData!$C466&gt;=11,StuData!$J466&lt;&gt;"GEN"),150,"")))))</f>
        <v/>
      </c>
      <c r="L466" s="89" t="str">
        <f>IF(StuData!$F466="","",IF(AND(StuData!$C466&gt;8,StuData!$C466&lt;11),50,""))</f>
        <v/>
      </c>
      <c r="M466" s="89" t="str">
        <f>IF(StuData!$F466="","",IF(AND(StuData!$C466&gt;=11,'School Fees'!$L$3="Yes"),100,""))</f>
        <v/>
      </c>
      <c r="N466" s="89" t="str">
        <f>IF(StuData!$F466="","",IF(AND(StuData!$C466&gt;8,StuData!$H466="F"),5,IF(StuData!$C466&lt;9,"",10)))</f>
        <v/>
      </c>
      <c r="O466" s="89" t="str">
        <f>IF(StuData!$F466="","",IF(StuData!$C466&gt;8,5,""))</f>
        <v/>
      </c>
      <c r="P466" s="89" t="str">
        <f>IF(StuData!$C466=9,'School Fees'!$K$6,IF(StuData!$C466=10,'School Fees'!$K$7,IF(StuData!$C466=11,'School Fees'!$K$8,IF(StuData!$C466=12,'School Fees'!$K$9,""))))</f>
        <v/>
      </c>
      <c r="Q466" s="89"/>
      <c r="R466" s="89"/>
      <c r="S466" s="89" t="str">
        <f>IF(SUM(StuData!$K466:$R466)=0,"",SUM(StuData!$K466:$R466))</f>
        <v/>
      </c>
      <c r="T466" s="92"/>
      <c r="U466" s="89"/>
      <c r="V466" s="23"/>
      <c r="W466" s="23"/>
    </row>
    <row r="467" ht="15.75" customHeight="1">
      <c r="A467" s="23"/>
      <c r="B467" s="89" t="str">
        <f t="shared" si="1"/>
        <v/>
      </c>
      <c r="C467" s="89" t="str">
        <f>IF('Student Record'!A465="","",'Student Record'!A465)</f>
        <v/>
      </c>
      <c r="D467" s="89" t="str">
        <f>IF('Student Record'!B465="","",'Student Record'!B465)</f>
        <v/>
      </c>
      <c r="E467" s="89" t="str">
        <f>IF('Student Record'!C465="","",'Student Record'!C465)</f>
        <v/>
      </c>
      <c r="F467" s="90" t="str">
        <f>IF('Student Record'!E465="","",'Student Record'!E465)</f>
        <v/>
      </c>
      <c r="G467" s="90" t="str">
        <f>IF('Student Record'!G465="","",'Student Record'!G465)</f>
        <v/>
      </c>
      <c r="H467" s="89" t="str">
        <f>IF('Student Record'!I465="","",'Student Record'!I465)</f>
        <v/>
      </c>
      <c r="I467" s="91" t="str">
        <f>IF('Student Record'!J465="","",'Student Record'!J465)</f>
        <v/>
      </c>
      <c r="J467" s="89" t="str">
        <f>IF('Student Record'!O465="","",'Student Record'!O465)</f>
        <v/>
      </c>
      <c r="K467" s="89" t="str">
        <f>IF(StuData!$F467="","",IF(AND(StuData!$C467&gt;8,StuData!$C467&lt;11,StuData!$J467="GEN"),200,IF(AND(StuData!$C467&gt;=11,StuData!$J467="GEN"),300,IF(AND(StuData!$C467&gt;8,StuData!$C467&lt;11,StuData!$J467&lt;&gt;"GEN"),100,IF(AND(StuData!$C467&gt;=11,StuData!$J467&lt;&gt;"GEN"),150,"")))))</f>
        <v/>
      </c>
      <c r="L467" s="89" t="str">
        <f>IF(StuData!$F467="","",IF(AND(StuData!$C467&gt;8,StuData!$C467&lt;11),50,""))</f>
        <v/>
      </c>
      <c r="M467" s="89" t="str">
        <f>IF(StuData!$F467="","",IF(AND(StuData!$C467&gt;=11,'School Fees'!$L$3="Yes"),100,""))</f>
        <v/>
      </c>
      <c r="N467" s="89" t="str">
        <f>IF(StuData!$F467="","",IF(AND(StuData!$C467&gt;8,StuData!$H467="F"),5,IF(StuData!$C467&lt;9,"",10)))</f>
        <v/>
      </c>
      <c r="O467" s="89" t="str">
        <f>IF(StuData!$F467="","",IF(StuData!$C467&gt;8,5,""))</f>
        <v/>
      </c>
      <c r="P467" s="89" t="str">
        <f>IF(StuData!$C467=9,'School Fees'!$K$6,IF(StuData!$C467=10,'School Fees'!$K$7,IF(StuData!$C467=11,'School Fees'!$K$8,IF(StuData!$C467=12,'School Fees'!$K$9,""))))</f>
        <v/>
      </c>
      <c r="Q467" s="89"/>
      <c r="R467" s="89"/>
      <c r="S467" s="89" t="str">
        <f>IF(SUM(StuData!$K467:$R467)=0,"",SUM(StuData!$K467:$R467))</f>
        <v/>
      </c>
      <c r="T467" s="92"/>
      <c r="U467" s="89"/>
      <c r="V467" s="23"/>
      <c r="W467" s="23"/>
    </row>
    <row r="468" ht="15.75" customHeight="1">
      <c r="A468" s="23"/>
      <c r="B468" s="89" t="str">
        <f t="shared" si="1"/>
        <v/>
      </c>
      <c r="C468" s="89" t="str">
        <f>IF('Student Record'!A466="","",'Student Record'!A466)</f>
        <v/>
      </c>
      <c r="D468" s="89" t="str">
        <f>IF('Student Record'!B466="","",'Student Record'!B466)</f>
        <v/>
      </c>
      <c r="E468" s="89" t="str">
        <f>IF('Student Record'!C466="","",'Student Record'!C466)</f>
        <v/>
      </c>
      <c r="F468" s="90" t="str">
        <f>IF('Student Record'!E466="","",'Student Record'!E466)</f>
        <v/>
      </c>
      <c r="G468" s="90" t="str">
        <f>IF('Student Record'!G466="","",'Student Record'!G466)</f>
        <v/>
      </c>
      <c r="H468" s="89" t="str">
        <f>IF('Student Record'!I466="","",'Student Record'!I466)</f>
        <v/>
      </c>
      <c r="I468" s="91" t="str">
        <f>IF('Student Record'!J466="","",'Student Record'!J466)</f>
        <v/>
      </c>
      <c r="J468" s="89" t="str">
        <f>IF('Student Record'!O466="","",'Student Record'!O466)</f>
        <v/>
      </c>
      <c r="K468" s="89" t="str">
        <f>IF(StuData!$F468="","",IF(AND(StuData!$C468&gt;8,StuData!$C468&lt;11,StuData!$J468="GEN"),200,IF(AND(StuData!$C468&gt;=11,StuData!$J468="GEN"),300,IF(AND(StuData!$C468&gt;8,StuData!$C468&lt;11,StuData!$J468&lt;&gt;"GEN"),100,IF(AND(StuData!$C468&gt;=11,StuData!$J468&lt;&gt;"GEN"),150,"")))))</f>
        <v/>
      </c>
      <c r="L468" s="89" t="str">
        <f>IF(StuData!$F468="","",IF(AND(StuData!$C468&gt;8,StuData!$C468&lt;11),50,""))</f>
        <v/>
      </c>
      <c r="M468" s="89" t="str">
        <f>IF(StuData!$F468="","",IF(AND(StuData!$C468&gt;=11,'School Fees'!$L$3="Yes"),100,""))</f>
        <v/>
      </c>
      <c r="N468" s="89" t="str">
        <f>IF(StuData!$F468="","",IF(AND(StuData!$C468&gt;8,StuData!$H468="F"),5,IF(StuData!$C468&lt;9,"",10)))</f>
        <v/>
      </c>
      <c r="O468" s="89" t="str">
        <f>IF(StuData!$F468="","",IF(StuData!$C468&gt;8,5,""))</f>
        <v/>
      </c>
      <c r="P468" s="89" t="str">
        <f>IF(StuData!$C468=9,'School Fees'!$K$6,IF(StuData!$C468=10,'School Fees'!$K$7,IF(StuData!$C468=11,'School Fees'!$K$8,IF(StuData!$C468=12,'School Fees'!$K$9,""))))</f>
        <v/>
      </c>
      <c r="Q468" s="89"/>
      <c r="R468" s="89"/>
      <c r="S468" s="89" t="str">
        <f>IF(SUM(StuData!$K468:$R468)=0,"",SUM(StuData!$K468:$R468))</f>
        <v/>
      </c>
      <c r="T468" s="92"/>
      <c r="U468" s="89"/>
      <c r="V468" s="23"/>
      <c r="W468" s="23"/>
    </row>
    <row r="469" ht="15.75" customHeight="1">
      <c r="A469" s="23"/>
      <c r="B469" s="89" t="str">
        <f t="shared" si="1"/>
        <v/>
      </c>
      <c r="C469" s="89" t="str">
        <f>IF('Student Record'!A467="","",'Student Record'!A467)</f>
        <v/>
      </c>
      <c r="D469" s="89" t="str">
        <f>IF('Student Record'!B467="","",'Student Record'!B467)</f>
        <v/>
      </c>
      <c r="E469" s="89" t="str">
        <f>IF('Student Record'!C467="","",'Student Record'!C467)</f>
        <v/>
      </c>
      <c r="F469" s="90" t="str">
        <f>IF('Student Record'!E467="","",'Student Record'!E467)</f>
        <v/>
      </c>
      <c r="G469" s="90" t="str">
        <f>IF('Student Record'!G467="","",'Student Record'!G467)</f>
        <v/>
      </c>
      <c r="H469" s="89" t="str">
        <f>IF('Student Record'!I467="","",'Student Record'!I467)</f>
        <v/>
      </c>
      <c r="I469" s="91" t="str">
        <f>IF('Student Record'!J467="","",'Student Record'!J467)</f>
        <v/>
      </c>
      <c r="J469" s="89" t="str">
        <f>IF('Student Record'!O467="","",'Student Record'!O467)</f>
        <v/>
      </c>
      <c r="K469" s="89" t="str">
        <f>IF(StuData!$F469="","",IF(AND(StuData!$C469&gt;8,StuData!$C469&lt;11,StuData!$J469="GEN"),200,IF(AND(StuData!$C469&gt;=11,StuData!$J469="GEN"),300,IF(AND(StuData!$C469&gt;8,StuData!$C469&lt;11,StuData!$J469&lt;&gt;"GEN"),100,IF(AND(StuData!$C469&gt;=11,StuData!$J469&lt;&gt;"GEN"),150,"")))))</f>
        <v/>
      </c>
      <c r="L469" s="89" t="str">
        <f>IF(StuData!$F469="","",IF(AND(StuData!$C469&gt;8,StuData!$C469&lt;11),50,""))</f>
        <v/>
      </c>
      <c r="M469" s="89" t="str">
        <f>IF(StuData!$F469="","",IF(AND(StuData!$C469&gt;=11,'School Fees'!$L$3="Yes"),100,""))</f>
        <v/>
      </c>
      <c r="N469" s="89" t="str">
        <f>IF(StuData!$F469="","",IF(AND(StuData!$C469&gt;8,StuData!$H469="F"),5,IF(StuData!$C469&lt;9,"",10)))</f>
        <v/>
      </c>
      <c r="O469" s="89" t="str">
        <f>IF(StuData!$F469="","",IF(StuData!$C469&gt;8,5,""))</f>
        <v/>
      </c>
      <c r="P469" s="89" t="str">
        <f>IF(StuData!$C469=9,'School Fees'!$K$6,IF(StuData!$C469=10,'School Fees'!$K$7,IF(StuData!$C469=11,'School Fees'!$K$8,IF(StuData!$C469=12,'School Fees'!$K$9,""))))</f>
        <v/>
      </c>
      <c r="Q469" s="89"/>
      <c r="R469" s="89"/>
      <c r="S469" s="89" t="str">
        <f>IF(SUM(StuData!$K469:$R469)=0,"",SUM(StuData!$K469:$R469))</f>
        <v/>
      </c>
      <c r="T469" s="92"/>
      <c r="U469" s="89"/>
      <c r="V469" s="23"/>
      <c r="W469" s="23"/>
    </row>
    <row r="470" ht="15.75" customHeight="1">
      <c r="A470" s="23"/>
      <c r="B470" s="89" t="str">
        <f t="shared" si="1"/>
        <v/>
      </c>
      <c r="C470" s="89" t="str">
        <f>IF('Student Record'!A468="","",'Student Record'!A468)</f>
        <v/>
      </c>
      <c r="D470" s="89" t="str">
        <f>IF('Student Record'!B468="","",'Student Record'!B468)</f>
        <v/>
      </c>
      <c r="E470" s="89" t="str">
        <f>IF('Student Record'!C468="","",'Student Record'!C468)</f>
        <v/>
      </c>
      <c r="F470" s="90" t="str">
        <f>IF('Student Record'!E468="","",'Student Record'!E468)</f>
        <v/>
      </c>
      <c r="G470" s="90" t="str">
        <f>IF('Student Record'!G468="","",'Student Record'!G468)</f>
        <v/>
      </c>
      <c r="H470" s="89" t="str">
        <f>IF('Student Record'!I468="","",'Student Record'!I468)</f>
        <v/>
      </c>
      <c r="I470" s="91" t="str">
        <f>IF('Student Record'!J468="","",'Student Record'!J468)</f>
        <v/>
      </c>
      <c r="J470" s="89" t="str">
        <f>IF('Student Record'!O468="","",'Student Record'!O468)</f>
        <v/>
      </c>
      <c r="K470" s="89" t="str">
        <f>IF(StuData!$F470="","",IF(AND(StuData!$C470&gt;8,StuData!$C470&lt;11,StuData!$J470="GEN"),200,IF(AND(StuData!$C470&gt;=11,StuData!$J470="GEN"),300,IF(AND(StuData!$C470&gt;8,StuData!$C470&lt;11,StuData!$J470&lt;&gt;"GEN"),100,IF(AND(StuData!$C470&gt;=11,StuData!$J470&lt;&gt;"GEN"),150,"")))))</f>
        <v/>
      </c>
      <c r="L470" s="89" t="str">
        <f>IF(StuData!$F470="","",IF(AND(StuData!$C470&gt;8,StuData!$C470&lt;11),50,""))</f>
        <v/>
      </c>
      <c r="M470" s="89" t="str">
        <f>IF(StuData!$F470="","",IF(AND(StuData!$C470&gt;=11,'School Fees'!$L$3="Yes"),100,""))</f>
        <v/>
      </c>
      <c r="N470" s="89" t="str">
        <f>IF(StuData!$F470="","",IF(AND(StuData!$C470&gt;8,StuData!$H470="F"),5,IF(StuData!$C470&lt;9,"",10)))</f>
        <v/>
      </c>
      <c r="O470" s="89" t="str">
        <f>IF(StuData!$F470="","",IF(StuData!$C470&gt;8,5,""))</f>
        <v/>
      </c>
      <c r="P470" s="89" t="str">
        <f>IF(StuData!$C470=9,'School Fees'!$K$6,IF(StuData!$C470=10,'School Fees'!$K$7,IF(StuData!$C470=11,'School Fees'!$K$8,IF(StuData!$C470=12,'School Fees'!$K$9,""))))</f>
        <v/>
      </c>
      <c r="Q470" s="89"/>
      <c r="R470" s="89"/>
      <c r="S470" s="89" t="str">
        <f>IF(SUM(StuData!$K470:$R470)=0,"",SUM(StuData!$K470:$R470))</f>
        <v/>
      </c>
      <c r="T470" s="92"/>
      <c r="U470" s="89"/>
      <c r="V470" s="23"/>
      <c r="W470" s="23"/>
    </row>
    <row r="471" ht="15.75" customHeight="1">
      <c r="A471" s="23"/>
      <c r="B471" s="89" t="str">
        <f t="shared" si="1"/>
        <v/>
      </c>
      <c r="C471" s="89" t="str">
        <f>IF('Student Record'!A469="","",'Student Record'!A469)</f>
        <v/>
      </c>
      <c r="D471" s="89" t="str">
        <f>IF('Student Record'!B469="","",'Student Record'!B469)</f>
        <v/>
      </c>
      <c r="E471" s="89" t="str">
        <f>IF('Student Record'!C469="","",'Student Record'!C469)</f>
        <v/>
      </c>
      <c r="F471" s="90" t="str">
        <f>IF('Student Record'!E469="","",'Student Record'!E469)</f>
        <v/>
      </c>
      <c r="G471" s="90" t="str">
        <f>IF('Student Record'!G469="","",'Student Record'!G469)</f>
        <v/>
      </c>
      <c r="H471" s="89" t="str">
        <f>IF('Student Record'!I469="","",'Student Record'!I469)</f>
        <v/>
      </c>
      <c r="I471" s="91" t="str">
        <f>IF('Student Record'!J469="","",'Student Record'!J469)</f>
        <v/>
      </c>
      <c r="J471" s="89" t="str">
        <f>IF('Student Record'!O469="","",'Student Record'!O469)</f>
        <v/>
      </c>
      <c r="K471" s="89" t="str">
        <f>IF(StuData!$F471="","",IF(AND(StuData!$C471&gt;8,StuData!$C471&lt;11,StuData!$J471="GEN"),200,IF(AND(StuData!$C471&gt;=11,StuData!$J471="GEN"),300,IF(AND(StuData!$C471&gt;8,StuData!$C471&lt;11,StuData!$J471&lt;&gt;"GEN"),100,IF(AND(StuData!$C471&gt;=11,StuData!$J471&lt;&gt;"GEN"),150,"")))))</f>
        <v/>
      </c>
      <c r="L471" s="89" t="str">
        <f>IF(StuData!$F471="","",IF(AND(StuData!$C471&gt;8,StuData!$C471&lt;11),50,""))</f>
        <v/>
      </c>
      <c r="M471" s="89" t="str">
        <f>IF(StuData!$F471="","",IF(AND(StuData!$C471&gt;=11,'School Fees'!$L$3="Yes"),100,""))</f>
        <v/>
      </c>
      <c r="N471" s="89" t="str">
        <f>IF(StuData!$F471="","",IF(AND(StuData!$C471&gt;8,StuData!$H471="F"),5,IF(StuData!$C471&lt;9,"",10)))</f>
        <v/>
      </c>
      <c r="O471" s="89" t="str">
        <f>IF(StuData!$F471="","",IF(StuData!$C471&gt;8,5,""))</f>
        <v/>
      </c>
      <c r="P471" s="89" t="str">
        <f>IF(StuData!$C471=9,'School Fees'!$K$6,IF(StuData!$C471=10,'School Fees'!$K$7,IF(StuData!$C471=11,'School Fees'!$K$8,IF(StuData!$C471=12,'School Fees'!$K$9,""))))</f>
        <v/>
      </c>
      <c r="Q471" s="89"/>
      <c r="R471" s="89"/>
      <c r="S471" s="89" t="str">
        <f>IF(SUM(StuData!$K471:$R471)=0,"",SUM(StuData!$K471:$R471))</f>
        <v/>
      </c>
      <c r="T471" s="92"/>
      <c r="U471" s="89"/>
      <c r="V471" s="23"/>
      <c r="W471" s="23"/>
    </row>
    <row r="472" ht="15.75" customHeight="1">
      <c r="A472" s="23"/>
      <c r="B472" s="89" t="str">
        <f t="shared" si="1"/>
        <v/>
      </c>
      <c r="C472" s="89" t="str">
        <f>IF('Student Record'!A470="","",'Student Record'!A470)</f>
        <v/>
      </c>
      <c r="D472" s="89" t="str">
        <f>IF('Student Record'!B470="","",'Student Record'!B470)</f>
        <v/>
      </c>
      <c r="E472" s="89" t="str">
        <f>IF('Student Record'!C470="","",'Student Record'!C470)</f>
        <v/>
      </c>
      <c r="F472" s="90" t="str">
        <f>IF('Student Record'!E470="","",'Student Record'!E470)</f>
        <v/>
      </c>
      <c r="G472" s="90" t="str">
        <f>IF('Student Record'!G470="","",'Student Record'!G470)</f>
        <v/>
      </c>
      <c r="H472" s="89" t="str">
        <f>IF('Student Record'!I470="","",'Student Record'!I470)</f>
        <v/>
      </c>
      <c r="I472" s="91" t="str">
        <f>IF('Student Record'!J470="","",'Student Record'!J470)</f>
        <v/>
      </c>
      <c r="J472" s="89" t="str">
        <f>IF('Student Record'!O470="","",'Student Record'!O470)</f>
        <v/>
      </c>
      <c r="K472" s="89" t="str">
        <f>IF(StuData!$F472="","",IF(AND(StuData!$C472&gt;8,StuData!$C472&lt;11,StuData!$J472="GEN"),200,IF(AND(StuData!$C472&gt;=11,StuData!$J472="GEN"),300,IF(AND(StuData!$C472&gt;8,StuData!$C472&lt;11,StuData!$J472&lt;&gt;"GEN"),100,IF(AND(StuData!$C472&gt;=11,StuData!$J472&lt;&gt;"GEN"),150,"")))))</f>
        <v/>
      </c>
      <c r="L472" s="89" t="str">
        <f>IF(StuData!$F472="","",IF(AND(StuData!$C472&gt;8,StuData!$C472&lt;11),50,""))</f>
        <v/>
      </c>
      <c r="M472" s="89" t="str">
        <f>IF(StuData!$F472="","",IF(AND(StuData!$C472&gt;=11,'School Fees'!$L$3="Yes"),100,""))</f>
        <v/>
      </c>
      <c r="N472" s="89" t="str">
        <f>IF(StuData!$F472="","",IF(AND(StuData!$C472&gt;8,StuData!$H472="F"),5,IF(StuData!$C472&lt;9,"",10)))</f>
        <v/>
      </c>
      <c r="O472" s="89" t="str">
        <f>IF(StuData!$F472="","",IF(StuData!$C472&gt;8,5,""))</f>
        <v/>
      </c>
      <c r="P472" s="89" t="str">
        <f>IF(StuData!$C472=9,'School Fees'!$K$6,IF(StuData!$C472=10,'School Fees'!$K$7,IF(StuData!$C472=11,'School Fees'!$K$8,IF(StuData!$C472=12,'School Fees'!$K$9,""))))</f>
        <v/>
      </c>
      <c r="Q472" s="89"/>
      <c r="R472" s="89"/>
      <c r="S472" s="89" t="str">
        <f>IF(SUM(StuData!$K472:$R472)=0,"",SUM(StuData!$K472:$R472))</f>
        <v/>
      </c>
      <c r="T472" s="92"/>
      <c r="U472" s="89"/>
      <c r="V472" s="23"/>
      <c r="W472" s="23"/>
    </row>
    <row r="473" ht="15.75" customHeight="1">
      <c r="A473" s="23"/>
      <c r="B473" s="89" t="str">
        <f t="shared" si="1"/>
        <v/>
      </c>
      <c r="C473" s="89" t="str">
        <f>IF('Student Record'!A471="","",'Student Record'!A471)</f>
        <v/>
      </c>
      <c r="D473" s="89" t="str">
        <f>IF('Student Record'!B471="","",'Student Record'!B471)</f>
        <v/>
      </c>
      <c r="E473" s="89" t="str">
        <f>IF('Student Record'!C471="","",'Student Record'!C471)</f>
        <v/>
      </c>
      <c r="F473" s="90" t="str">
        <f>IF('Student Record'!E471="","",'Student Record'!E471)</f>
        <v/>
      </c>
      <c r="G473" s="90" t="str">
        <f>IF('Student Record'!G471="","",'Student Record'!G471)</f>
        <v/>
      </c>
      <c r="H473" s="89" t="str">
        <f>IF('Student Record'!I471="","",'Student Record'!I471)</f>
        <v/>
      </c>
      <c r="I473" s="91" t="str">
        <f>IF('Student Record'!J471="","",'Student Record'!J471)</f>
        <v/>
      </c>
      <c r="J473" s="89" t="str">
        <f>IF('Student Record'!O471="","",'Student Record'!O471)</f>
        <v/>
      </c>
      <c r="K473" s="89" t="str">
        <f>IF(StuData!$F473="","",IF(AND(StuData!$C473&gt;8,StuData!$C473&lt;11,StuData!$J473="GEN"),200,IF(AND(StuData!$C473&gt;=11,StuData!$J473="GEN"),300,IF(AND(StuData!$C473&gt;8,StuData!$C473&lt;11,StuData!$J473&lt;&gt;"GEN"),100,IF(AND(StuData!$C473&gt;=11,StuData!$J473&lt;&gt;"GEN"),150,"")))))</f>
        <v/>
      </c>
      <c r="L473" s="89" t="str">
        <f>IF(StuData!$F473="","",IF(AND(StuData!$C473&gt;8,StuData!$C473&lt;11),50,""))</f>
        <v/>
      </c>
      <c r="M473" s="89" t="str">
        <f>IF(StuData!$F473="","",IF(AND(StuData!$C473&gt;=11,'School Fees'!$L$3="Yes"),100,""))</f>
        <v/>
      </c>
      <c r="N473" s="89" t="str">
        <f>IF(StuData!$F473="","",IF(AND(StuData!$C473&gt;8,StuData!$H473="F"),5,IF(StuData!$C473&lt;9,"",10)))</f>
        <v/>
      </c>
      <c r="O473" s="89" t="str">
        <f>IF(StuData!$F473="","",IF(StuData!$C473&gt;8,5,""))</f>
        <v/>
      </c>
      <c r="P473" s="89" t="str">
        <f>IF(StuData!$C473=9,'School Fees'!$K$6,IF(StuData!$C473=10,'School Fees'!$K$7,IF(StuData!$C473=11,'School Fees'!$K$8,IF(StuData!$C473=12,'School Fees'!$K$9,""))))</f>
        <v/>
      </c>
      <c r="Q473" s="89"/>
      <c r="R473" s="89"/>
      <c r="S473" s="89" t="str">
        <f>IF(SUM(StuData!$K473:$R473)=0,"",SUM(StuData!$K473:$R473))</f>
        <v/>
      </c>
      <c r="T473" s="92"/>
      <c r="U473" s="89"/>
      <c r="V473" s="23"/>
      <c r="W473" s="23"/>
    </row>
    <row r="474" ht="15.75" customHeight="1">
      <c r="A474" s="23"/>
      <c r="B474" s="89" t="str">
        <f t="shared" si="1"/>
        <v/>
      </c>
      <c r="C474" s="89" t="str">
        <f>IF('Student Record'!A472="","",'Student Record'!A472)</f>
        <v/>
      </c>
      <c r="D474" s="89" t="str">
        <f>IF('Student Record'!B472="","",'Student Record'!B472)</f>
        <v/>
      </c>
      <c r="E474" s="89" t="str">
        <f>IF('Student Record'!C472="","",'Student Record'!C472)</f>
        <v/>
      </c>
      <c r="F474" s="90" t="str">
        <f>IF('Student Record'!E472="","",'Student Record'!E472)</f>
        <v/>
      </c>
      <c r="G474" s="90" t="str">
        <f>IF('Student Record'!G472="","",'Student Record'!G472)</f>
        <v/>
      </c>
      <c r="H474" s="89" t="str">
        <f>IF('Student Record'!I472="","",'Student Record'!I472)</f>
        <v/>
      </c>
      <c r="I474" s="91" t="str">
        <f>IF('Student Record'!J472="","",'Student Record'!J472)</f>
        <v/>
      </c>
      <c r="J474" s="89" t="str">
        <f>IF('Student Record'!O472="","",'Student Record'!O472)</f>
        <v/>
      </c>
      <c r="K474" s="89" t="str">
        <f>IF(StuData!$F474="","",IF(AND(StuData!$C474&gt;8,StuData!$C474&lt;11,StuData!$J474="GEN"),200,IF(AND(StuData!$C474&gt;=11,StuData!$J474="GEN"),300,IF(AND(StuData!$C474&gt;8,StuData!$C474&lt;11,StuData!$J474&lt;&gt;"GEN"),100,IF(AND(StuData!$C474&gt;=11,StuData!$J474&lt;&gt;"GEN"),150,"")))))</f>
        <v/>
      </c>
      <c r="L474" s="89" t="str">
        <f>IF(StuData!$F474="","",IF(AND(StuData!$C474&gt;8,StuData!$C474&lt;11),50,""))</f>
        <v/>
      </c>
      <c r="M474" s="89" t="str">
        <f>IF(StuData!$F474="","",IF(AND(StuData!$C474&gt;=11,'School Fees'!$L$3="Yes"),100,""))</f>
        <v/>
      </c>
      <c r="N474" s="89" t="str">
        <f>IF(StuData!$F474="","",IF(AND(StuData!$C474&gt;8,StuData!$H474="F"),5,IF(StuData!$C474&lt;9,"",10)))</f>
        <v/>
      </c>
      <c r="O474" s="89" t="str">
        <f>IF(StuData!$F474="","",IF(StuData!$C474&gt;8,5,""))</f>
        <v/>
      </c>
      <c r="P474" s="89" t="str">
        <f>IF(StuData!$C474=9,'School Fees'!$K$6,IF(StuData!$C474=10,'School Fees'!$K$7,IF(StuData!$C474=11,'School Fees'!$K$8,IF(StuData!$C474=12,'School Fees'!$K$9,""))))</f>
        <v/>
      </c>
      <c r="Q474" s="89"/>
      <c r="R474" s="89"/>
      <c r="S474" s="89" t="str">
        <f>IF(SUM(StuData!$K474:$R474)=0,"",SUM(StuData!$K474:$R474))</f>
        <v/>
      </c>
      <c r="T474" s="92"/>
      <c r="U474" s="89"/>
      <c r="V474" s="23"/>
      <c r="W474" s="23"/>
    </row>
    <row r="475" ht="15.75" customHeight="1">
      <c r="A475" s="23"/>
      <c r="B475" s="89" t="str">
        <f t="shared" si="1"/>
        <v/>
      </c>
      <c r="C475" s="89" t="str">
        <f>IF('Student Record'!A473="","",'Student Record'!A473)</f>
        <v/>
      </c>
      <c r="D475" s="89" t="str">
        <f>IF('Student Record'!B473="","",'Student Record'!B473)</f>
        <v/>
      </c>
      <c r="E475" s="89" t="str">
        <f>IF('Student Record'!C473="","",'Student Record'!C473)</f>
        <v/>
      </c>
      <c r="F475" s="90" t="str">
        <f>IF('Student Record'!E473="","",'Student Record'!E473)</f>
        <v/>
      </c>
      <c r="G475" s="90" t="str">
        <f>IF('Student Record'!G473="","",'Student Record'!G473)</f>
        <v/>
      </c>
      <c r="H475" s="89" t="str">
        <f>IF('Student Record'!I473="","",'Student Record'!I473)</f>
        <v/>
      </c>
      <c r="I475" s="91" t="str">
        <f>IF('Student Record'!J473="","",'Student Record'!J473)</f>
        <v/>
      </c>
      <c r="J475" s="89" t="str">
        <f>IF('Student Record'!O473="","",'Student Record'!O473)</f>
        <v/>
      </c>
      <c r="K475" s="89" t="str">
        <f>IF(StuData!$F475="","",IF(AND(StuData!$C475&gt;8,StuData!$C475&lt;11,StuData!$J475="GEN"),200,IF(AND(StuData!$C475&gt;=11,StuData!$J475="GEN"),300,IF(AND(StuData!$C475&gt;8,StuData!$C475&lt;11,StuData!$J475&lt;&gt;"GEN"),100,IF(AND(StuData!$C475&gt;=11,StuData!$J475&lt;&gt;"GEN"),150,"")))))</f>
        <v/>
      </c>
      <c r="L475" s="89" t="str">
        <f>IF(StuData!$F475="","",IF(AND(StuData!$C475&gt;8,StuData!$C475&lt;11),50,""))</f>
        <v/>
      </c>
      <c r="M475" s="89" t="str">
        <f>IF(StuData!$F475="","",IF(AND(StuData!$C475&gt;=11,'School Fees'!$L$3="Yes"),100,""))</f>
        <v/>
      </c>
      <c r="N475" s="89" t="str">
        <f>IF(StuData!$F475="","",IF(AND(StuData!$C475&gt;8,StuData!$H475="F"),5,IF(StuData!$C475&lt;9,"",10)))</f>
        <v/>
      </c>
      <c r="O475" s="89" t="str">
        <f>IF(StuData!$F475="","",IF(StuData!$C475&gt;8,5,""))</f>
        <v/>
      </c>
      <c r="P475" s="89" t="str">
        <f>IF(StuData!$C475=9,'School Fees'!$K$6,IF(StuData!$C475=10,'School Fees'!$K$7,IF(StuData!$C475=11,'School Fees'!$K$8,IF(StuData!$C475=12,'School Fees'!$K$9,""))))</f>
        <v/>
      </c>
      <c r="Q475" s="89"/>
      <c r="R475" s="89"/>
      <c r="S475" s="89" t="str">
        <f>IF(SUM(StuData!$K475:$R475)=0,"",SUM(StuData!$K475:$R475))</f>
        <v/>
      </c>
      <c r="T475" s="92"/>
      <c r="U475" s="89"/>
      <c r="V475" s="23"/>
      <c r="W475" s="23"/>
    </row>
    <row r="476" ht="15.75" customHeight="1">
      <c r="A476" s="23"/>
      <c r="B476" s="89" t="str">
        <f t="shared" si="1"/>
        <v/>
      </c>
      <c r="C476" s="89" t="str">
        <f>IF('Student Record'!A474="","",'Student Record'!A474)</f>
        <v/>
      </c>
      <c r="D476" s="89" t="str">
        <f>IF('Student Record'!B474="","",'Student Record'!B474)</f>
        <v/>
      </c>
      <c r="E476" s="89" t="str">
        <f>IF('Student Record'!C474="","",'Student Record'!C474)</f>
        <v/>
      </c>
      <c r="F476" s="90" t="str">
        <f>IF('Student Record'!E474="","",'Student Record'!E474)</f>
        <v/>
      </c>
      <c r="G476" s="90" t="str">
        <f>IF('Student Record'!G474="","",'Student Record'!G474)</f>
        <v/>
      </c>
      <c r="H476" s="89" t="str">
        <f>IF('Student Record'!I474="","",'Student Record'!I474)</f>
        <v/>
      </c>
      <c r="I476" s="91" t="str">
        <f>IF('Student Record'!J474="","",'Student Record'!J474)</f>
        <v/>
      </c>
      <c r="J476" s="89" t="str">
        <f>IF('Student Record'!O474="","",'Student Record'!O474)</f>
        <v/>
      </c>
      <c r="K476" s="89" t="str">
        <f>IF(StuData!$F476="","",IF(AND(StuData!$C476&gt;8,StuData!$C476&lt;11,StuData!$J476="GEN"),200,IF(AND(StuData!$C476&gt;=11,StuData!$J476="GEN"),300,IF(AND(StuData!$C476&gt;8,StuData!$C476&lt;11,StuData!$J476&lt;&gt;"GEN"),100,IF(AND(StuData!$C476&gt;=11,StuData!$J476&lt;&gt;"GEN"),150,"")))))</f>
        <v/>
      </c>
      <c r="L476" s="89" t="str">
        <f>IF(StuData!$F476="","",IF(AND(StuData!$C476&gt;8,StuData!$C476&lt;11),50,""))</f>
        <v/>
      </c>
      <c r="M476" s="89" t="str">
        <f>IF(StuData!$F476="","",IF(AND(StuData!$C476&gt;=11,'School Fees'!$L$3="Yes"),100,""))</f>
        <v/>
      </c>
      <c r="N476" s="89" t="str">
        <f>IF(StuData!$F476="","",IF(AND(StuData!$C476&gt;8,StuData!$H476="F"),5,IF(StuData!$C476&lt;9,"",10)))</f>
        <v/>
      </c>
      <c r="O476" s="89" t="str">
        <f>IF(StuData!$F476="","",IF(StuData!$C476&gt;8,5,""))</f>
        <v/>
      </c>
      <c r="P476" s="89" t="str">
        <f>IF(StuData!$C476=9,'School Fees'!$K$6,IF(StuData!$C476=10,'School Fees'!$K$7,IF(StuData!$C476=11,'School Fees'!$K$8,IF(StuData!$C476=12,'School Fees'!$K$9,""))))</f>
        <v/>
      </c>
      <c r="Q476" s="89"/>
      <c r="R476" s="89"/>
      <c r="S476" s="89" t="str">
        <f>IF(SUM(StuData!$K476:$R476)=0,"",SUM(StuData!$K476:$R476))</f>
        <v/>
      </c>
      <c r="T476" s="92"/>
      <c r="U476" s="89"/>
      <c r="V476" s="23"/>
      <c r="W476" s="23"/>
    </row>
    <row r="477" ht="15.75" customHeight="1">
      <c r="A477" s="23"/>
      <c r="B477" s="89" t="str">
        <f t="shared" si="1"/>
        <v/>
      </c>
      <c r="C477" s="89" t="str">
        <f>IF('Student Record'!A475="","",'Student Record'!A475)</f>
        <v/>
      </c>
      <c r="D477" s="89" t="str">
        <f>IF('Student Record'!B475="","",'Student Record'!B475)</f>
        <v/>
      </c>
      <c r="E477" s="89" t="str">
        <f>IF('Student Record'!C475="","",'Student Record'!C475)</f>
        <v/>
      </c>
      <c r="F477" s="90" t="str">
        <f>IF('Student Record'!E475="","",'Student Record'!E475)</f>
        <v/>
      </c>
      <c r="G477" s="90" t="str">
        <f>IF('Student Record'!G475="","",'Student Record'!G475)</f>
        <v/>
      </c>
      <c r="H477" s="89" t="str">
        <f>IF('Student Record'!I475="","",'Student Record'!I475)</f>
        <v/>
      </c>
      <c r="I477" s="91" t="str">
        <f>IF('Student Record'!J475="","",'Student Record'!J475)</f>
        <v/>
      </c>
      <c r="J477" s="89" t="str">
        <f>IF('Student Record'!O475="","",'Student Record'!O475)</f>
        <v/>
      </c>
      <c r="K477" s="89" t="str">
        <f>IF(StuData!$F477="","",IF(AND(StuData!$C477&gt;8,StuData!$C477&lt;11,StuData!$J477="GEN"),200,IF(AND(StuData!$C477&gt;=11,StuData!$J477="GEN"),300,IF(AND(StuData!$C477&gt;8,StuData!$C477&lt;11,StuData!$J477&lt;&gt;"GEN"),100,IF(AND(StuData!$C477&gt;=11,StuData!$J477&lt;&gt;"GEN"),150,"")))))</f>
        <v/>
      </c>
      <c r="L477" s="89" t="str">
        <f>IF(StuData!$F477="","",IF(AND(StuData!$C477&gt;8,StuData!$C477&lt;11),50,""))</f>
        <v/>
      </c>
      <c r="M477" s="89" t="str">
        <f>IF(StuData!$F477="","",IF(AND(StuData!$C477&gt;=11,'School Fees'!$L$3="Yes"),100,""))</f>
        <v/>
      </c>
      <c r="N477" s="89" t="str">
        <f>IF(StuData!$F477="","",IF(AND(StuData!$C477&gt;8,StuData!$H477="F"),5,IF(StuData!$C477&lt;9,"",10)))</f>
        <v/>
      </c>
      <c r="O477" s="89" t="str">
        <f>IF(StuData!$F477="","",IF(StuData!$C477&gt;8,5,""))</f>
        <v/>
      </c>
      <c r="P477" s="89" t="str">
        <f>IF(StuData!$C477=9,'School Fees'!$K$6,IF(StuData!$C477=10,'School Fees'!$K$7,IF(StuData!$C477=11,'School Fees'!$K$8,IF(StuData!$C477=12,'School Fees'!$K$9,""))))</f>
        <v/>
      </c>
      <c r="Q477" s="89"/>
      <c r="R477" s="89"/>
      <c r="S477" s="89" t="str">
        <f>IF(SUM(StuData!$K477:$R477)=0,"",SUM(StuData!$K477:$R477))</f>
        <v/>
      </c>
      <c r="T477" s="92"/>
      <c r="U477" s="89"/>
      <c r="V477" s="23"/>
      <c r="W477" s="23"/>
    </row>
    <row r="478" ht="15.75" customHeight="1">
      <c r="A478" s="23"/>
      <c r="B478" s="89" t="str">
        <f t="shared" si="1"/>
        <v/>
      </c>
      <c r="C478" s="89" t="str">
        <f>IF('Student Record'!A476="","",'Student Record'!A476)</f>
        <v/>
      </c>
      <c r="D478" s="89" t="str">
        <f>IF('Student Record'!B476="","",'Student Record'!B476)</f>
        <v/>
      </c>
      <c r="E478" s="89" t="str">
        <f>IF('Student Record'!C476="","",'Student Record'!C476)</f>
        <v/>
      </c>
      <c r="F478" s="90" t="str">
        <f>IF('Student Record'!E476="","",'Student Record'!E476)</f>
        <v/>
      </c>
      <c r="G478" s="90" t="str">
        <f>IF('Student Record'!G476="","",'Student Record'!G476)</f>
        <v/>
      </c>
      <c r="H478" s="89" t="str">
        <f>IF('Student Record'!I476="","",'Student Record'!I476)</f>
        <v/>
      </c>
      <c r="I478" s="91" t="str">
        <f>IF('Student Record'!J476="","",'Student Record'!J476)</f>
        <v/>
      </c>
      <c r="J478" s="89" t="str">
        <f>IF('Student Record'!O476="","",'Student Record'!O476)</f>
        <v/>
      </c>
      <c r="K478" s="89" t="str">
        <f>IF(StuData!$F478="","",IF(AND(StuData!$C478&gt;8,StuData!$C478&lt;11,StuData!$J478="GEN"),200,IF(AND(StuData!$C478&gt;=11,StuData!$J478="GEN"),300,IF(AND(StuData!$C478&gt;8,StuData!$C478&lt;11,StuData!$J478&lt;&gt;"GEN"),100,IF(AND(StuData!$C478&gt;=11,StuData!$J478&lt;&gt;"GEN"),150,"")))))</f>
        <v/>
      </c>
      <c r="L478" s="89" t="str">
        <f>IF(StuData!$F478="","",IF(AND(StuData!$C478&gt;8,StuData!$C478&lt;11),50,""))</f>
        <v/>
      </c>
      <c r="M478" s="89" t="str">
        <f>IF(StuData!$F478="","",IF(AND(StuData!$C478&gt;=11,'School Fees'!$L$3="Yes"),100,""))</f>
        <v/>
      </c>
      <c r="N478" s="89" t="str">
        <f>IF(StuData!$F478="","",IF(AND(StuData!$C478&gt;8,StuData!$H478="F"),5,IF(StuData!$C478&lt;9,"",10)))</f>
        <v/>
      </c>
      <c r="O478" s="89" t="str">
        <f>IF(StuData!$F478="","",IF(StuData!$C478&gt;8,5,""))</f>
        <v/>
      </c>
      <c r="P478" s="89" t="str">
        <f>IF(StuData!$C478=9,'School Fees'!$K$6,IF(StuData!$C478=10,'School Fees'!$K$7,IF(StuData!$C478=11,'School Fees'!$K$8,IF(StuData!$C478=12,'School Fees'!$K$9,""))))</f>
        <v/>
      </c>
      <c r="Q478" s="89"/>
      <c r="R478" s="89"/>
      <c r="S478" s="89" t="str">
        <f>IF(SUM(StuData!$K478:$R478)=0,"",SUM(StuData!$K478:$R478))</f>
        <v/>
      </c>
      <c r="T478" s="92"/>
      <c r="U478" s="89"/>
      <c r="V478" s="23"/>
      <c r="W478" s="23"/>
    </row>
    <row r="479" ht="15.75" customHeight="1">
      <c r="A479" s="23"/>
      <c r="B479" s="89" t="str">
        <f t="shared" si="1"/>
        <v/>
      </c>
      <c r="C479" s="89" t="str">
        <f>IF('Student Record'!A477="","",'Student Record'!A477)</f>
        <v/>
      </c>
      <c r="D479" s="89" t="str">
        <f>IF('Student Record'!B477="","",'Student Record'!B477)</f>
        <v/>
      </c>
      <c r="E479" s="89" t="str">
        <f>IF('Student Record'!C477="","",'Student Record'!C477)</f>
        <v/>
      </c>
      <c r="F479" s="90" t="str">
        <f>IF('Student Record'!E477="","",'Student Record'!E477)</f>
        <v/>
      </c>
      <c r="G479" s="90" t="str">
        <f>IF('Student Record'!G477="","",'Student Record'!G477)</f>
        <v/>
      </c>
      <c r="H479" s="89" t="str">
        <f>IF('Student Record'!I477="","",'Student Record'!I477)</f>
        <v/>
      </c>
      <c r="I479" s="91" t="str">
        <f>IF('Student Record'!J477="","",'Student Record'!J477)</f>
        <v/>
      </c>
      <c r="J479" s="89" t="str">
        <f>IF('Student Record'!O477="","",'Student Record'!O477)</f>
        <v/>
      </c>
      <c r="K479" s="89" t="str">
        <f>IF(StuData!$F479="","",IF(AND(StuData!$C479&gt;8,StuData!$C479&lt;11,StuData!$J479="GEN"),200,IF(AND(StuData!$C479&gt;=11,StuData!$J479="GEN"),300,IF(AND(StuData!$C479&gt;8,StuData!$C479&lt;11,StuData!$J479&lt;&gt;"GEN"),100,IF(AND(StuData!$C479&gt;=11,StuData!$J479&lt;&gt;"GEN"),150,"")))))</f>
        <v/>
      </c>
      <c r="L479" s="89" t="str">
        <f>IF(StuData!$F479="","",IF(AND(StuData!$C479&gt;8,StuData!$C479&lt;11),50,""))</f>
        <v/>
      </c>
      <c r="M479" s="89" t="str">
        <f>IF(StuData!$F479="","",IF(AND(StuData!$C479&gt;=11,'School Fees'!$L$3="Yes"),100,""))</f>
        <v/>
      </c>
      <c r="N479" s="89" t="str">
        <f>IF(StuData!$F479="","",IF(AND(StuData!$C479&gt;8,StuData!$H479="F"),5,IF(StuData!$C479&lt;9,"",10)))</f>
        <v/>
      </c>
      <c r="O479" s="89" t="str">
        <f>IF(StuData!$F479="","",IF(StuData!$C479&gt;8,5,""))</f>
        <v/>
      </c>
      <c r="P479" s="89" t="str">
        <f>IF(StuData!$C479=9,'School Fees'!$K$6,IF(StuData!$C479=10,'School Fees'!$K$7,IF(StuData!$C479=11,'School Fees'!$K$8,IF(StuData!$C479=12,'School Fees'!$K$9,""))))</f>
        <v/>
      </c>
      <c r="Q479" s="89"/>
      <c r="R479" s="89"/>
      <c r="S479" s="89" t="str">
        <f>IF(SUM(StuData!$K479:$R479)=0,"",SUM(StuData!$K479:$R479))</f>
        <v/>
      </c>
      <c r="T479" s="92"/>
      <c r="U479" s="89"/>
      <c r="V479" s="23"/>
      <c r="W479" s="23"/>
    </row>
    <row r="480" ht="15.75" customHeight="1">
      <c r="A480" s="23"/>
      <c r="B480" s="89" t="str">
        <f t="shared" si="1"/>
        <v/>
      </c>
      <c r="C480" s="89" t="str">
        <f>IF('Student Record'!A478="","",'Student Record'!A478)</f>
        <v/>
      </c>
      <c r="D480" s="89" t="str">
        <f>IF('Student Record'!B478="","",'Student Record'!B478)</f>
        <v/>
      </c>
      <c r="E480" s="89" t="str">
        <f>IF('Student Record'!C478="","",'Student Record'!C478)</f>
        <v/>
      </c>
      <c r="F480" s="90" t="str">
        <f>IF('Student Record'!E478="","",'Student Record'!E478)</f>
        <v/>
      </c>
      <c r="G480" s="90" t="str">
        <f>IF('Student Record'!G478="","",'Student Record'!G478)</f>
        <v/>
      </c>
      <c r="H480" s="89" t="str">
        <f>IF('Student Record'!I478="","",'Student Record'!I478)</f>
        <v/>
      </c>
      <c r="I480" s="91" t="str">
        <f>IF('Student Record'!J478="","",'Student Record'!J478)</f>
        <v/>
      </c>
      <c r="J480" s="89" t="str">
        <f>IF('Student Record'!O478="","",'Student Record'!O478)</f>
        <v/>
      </c>
      <c r="K480" s="89" t="str">
        <f>IF(StuData!$F480="","",IF(AND(StuData!$C480&gt;8,StuData!$C480&lt;11,StuData!$J480="GEN"),200,IF(AND(StuData!$C480&gt;=11,StuData!$J480="GEN"),300,IF(AND(StuData!$C480&gt;8,StuData!$C480&lt;11,StuData!$J480&lt;&gt;"GEN"),100,IF(AND(StuData!$C480&gt;=11,StuData!$J480&lt;&gt;"GEN"),150,"")))))</f>
        <v/>
      </c>
      <c r="L480" s="89" t="str">
        <f>IF(StuData!$F480="","",IF(AND(StuData!$C480&gt;8,StuData!$C480&lt;11),50,""))</f>
        <v/>
      </c>
      <c r="M480" s="89" t="str">
        <f>IF(StuData!$F480="","",IF(AND(StuData!$C480&gt;=11,'School Fees'!$L$3="Yes"),100,""))</f>
        <v/>
      </c>
      <c r="N480" s="89" t="str">
        <f>IF(StuData!$F480="","",IF(AND(StuData!$C480&gt;8,StuData!$H480="F"),5,IF(StuData!$C480&lt;9,"",10)))</f>
        <v/>
      </c>
      <c r="O480" s="89" t="str">
        <f>IF(StuData!$F480="","",IF(StuData!$C480&gt;8,5,""))</f>
        <v/>
      </c>
      <c r="P480" s="89" t="str">
        <f>IF(StuData!$C480=9,'School Fees'!$K$6,IF(StuData!$C480=10,'School Fees'!$K$7,IF(StuData!$C480=11,'School Fees'!$K$8,IF(StuData!$C480=12,'School Fees'!$K$9,""))))</f>
        <v/>
      </c>
      <c r="Q480" s="89"/>
      <c r="R480" s="89"/>
      <c r="S480" s="89" t="str">
        <f>IF(SUM(StuData!$K480:$R480)=0,"",SUM(StuData!$K480:$R480))</f>
        <v/>
      </c>
      <c r="T480" s="92"/>
      <c r="U480" s="89"/>
      <c r="V480" s="23"/>
      <c r="W480" s="23"/>
    </row>
    <row r="481" ht="15.75" customHeight="1">
      <c r="A481" s="23"/>
      <c r="B481" s="89" t="str">
        <f t="shared" si="1"/>
        <v/>
      </c>
      <c r="C481" s="89" t="str">
        <f>IF('Student Record'!A479="","",'Student Record'!A479)</f>
        <v/>
      </c>
      <c r="D481" s="89" t="str">
        <f>IF('Student Record'!B479="","",'Student Record'!B479)</f>
        <v/>
      </c>
      <c r="E481" s="89" t="str">
        <f>IF('Student Record'!C479="","",'Student Record'!C479)</f>
        <v/>
      </c>
      <c r="F481" s="90" t="str">
        <f>IF('Student Record'!E479="","",'Student Record'!E479)</f>
        <v/>
      </c>
      <c r="G481" s="90" t="str">
        <f>IF('Student Record'!G479="","",'Student Record'!G479)</f>
        <v/>
      </c>
      <c r="H481" s="89" t="str">
        <f>IF('Student Record'!I479="","",'Student Record'!I479)</f>
        <v/>
      </c>
      <c r="I481" s="91" t="str">
        <f>IF('Student Record'!J479="","",'Student Record'!J479)</f>
        <v/>
      </c>
      <c r="J481" s="89" t="str">
        <f>IF('Student Record'!O479="","",'Student Record'!O479)</f>
        <v/>
      </c>
      <c r="K481" s="89" t="str">
        <f>IF(StuData!$F481="","",IF(AND(StuData!$C481&gt;8,StuData!$C481&lt;11,StuData!$J481="GEN"),200,IF(AND(StuData!$C481&gt;=11,StuData!$J481="GEN"),300,IF(AND(StuData!$C481&gt;8,StuData!$C481&lt;11,StuData!$J481&lt;&gt;"GEN"),100,IF(AND(StuData!$C481&gt;=11,StuData!$J481&lt;&gt;"GEN"),150,"")))))</f>
        <v/>
      </c>
      <c r="L481" s="89" t="str">
        <f>IF(StuData!$F481="","",IF(AND(StuData!$C481&gt;8,StuData!$C481&lt;11),50,""))</f>
        <v/>
      </c>
      <c r="M481" s="89" t="str">
        <f>IF(StuData!$F481="","",IF(AND(StuData!$C481&gt;=11,'School Fees'!$L$3="Yes"),100,""))</f>
        <v/>
      </c>
      <c r="N481" s="89" t="str">
        <f>IF(StuData!$F481="","",IF(AND(StuData!$C481&gt;8,StuData!$H481="F"),5,IF(StuData!$C481&lt;9,"",10)))</f>
        <v/>
      </c>
      <c r="O481" s="89" t="str">
        <f>IF(StuData!$F481="","",IF(StuData!$C481&gt;8,5,""))</f>
        <v/>
      </c>
      <c r="P481" s="89" t="str">
        <f>IF(StuData!$C481=9,'School Fees'!$K$6,IF(StuData!$C481=10,'School Fees'!$K$7,IF(StuData!$C481=11,'School Fees'!$K$8,IF(StuData!$C481=12,'School Fees'!$K$9,""))))</f>
        <v/>
      </c>
      <c r="Q481" s="89"/>
      <c r="R481" s="89"/>
      <c r="S481" s="89" t="str">
        <f>IF(SUM(StuData!$K481:$R481)=0,"",SUM(StuData!$K481:$R481))</f>
        <v/>
      </c>
      <c r="T481" s="92"/>
      <c r="U481" s="89"/>
      <c r="V481" s="23"/>
      <c r="W481" s="23"/>
    </row>
    <row r="482" ht="15.75" customHeight="1">
      <c r="A482" s="23"/>
      <c r="B482" s="89" t="str">
        <f t="shared" si="1"/>
        <v/>
      </c>
      <c r="C482" s="89" t="str">
        <f>IF('Student Record'!A480="","",'Student Record'!A480)</f>
        <v/>
      </c>
      <c r="D482" s="89" t="str">
        <f>IF('Student Record'!B480="","",'Student Record'!B480)</f>
        <v/>
      </c>
      <c r="E482" s="89" t="str">
        <f>IF('Student Record'!C480="","",'Student Record'!C480)</f>
        <v/>
      </c>
      <c r="F482" s="90" t="str">
        <f>IF('Student Record'!E480="","",'Student Record'!E480)</f>
        <v/>
      </c>
      <c r="G482" s="90" t="str">
        <f>IF('Student Record'!G480="","",'Student Record'!G480)</f>
        <v/>
      </c>
      <c r="H482" s="89" t="str">
        <f>IF('Student Record'!I480="","",'Student Record'!I480)</f>
        <v/>
      </c>
      <c r="I482" s="91" t="str">
        <f>IF('Student Record'!J480="","",'Student Record'!J480)</f>
        <v/>
      </c>
      <c r="J482" s="89" t="str">
        <f>IF('Student Record'!O480="","",'Student Record'!O480)</f>
        <v/>
      </c>
      <c r="K482" s="89" t="str">
        <f>IF(StuData!$F482="","",IF(AND(StuData!$C482&gt;8,StuData!$C482&lt;11,StuData!$J482="GEN"),200,IF(AND(StuData!$C482&gt;=11,StuData!$J482="GEN"),300,IF(AND(StuData!$C482&gt;8,StuData!$C482&lt;11,StuData!$J482&lt;&gt;"GEN"),100,IF(AND(StuData!$C482&gt;=11,StuData!$J482&lt;&gt;"GEN"),150,"")))))</f>
        <v/>
      </c>
      <c r="L482" s="89" t="str">
        <f>IF(StuData!$F482="","",IF(AND(StuData!$C482&gt;8,StuData!$C482&lt;11),50,""))</f>
        <v/>
      </c>
      <c r="M482" s="89" t="str">
        <f>IF(StuData!$F482="","",IF(AND(StuData!$C482&gt;=11,'School Fees'!$L$3="Yes"),100,""))</f>
        <v/>
      </c>
      <c r="N482" s="89" t="str">
        <f>IF(StuData!$F482="","",IF(AND(StuData!$C482&gt;8,StuData!$H482="F"),5,IF(StuData!$C482&lt;9,"",10)))</f>
        <v/>
      </c>
      <c r="O482" s="89" t="str">
        <f>IF(StuData!$F482="","",IF(StuData!$C482&gt;8,5,""))</f>
        <v/>
      </c>
      <c r="P482" s="89" t="str">
        <f>IF(StuData!$C482=9,'School Fees'!$K$6,IF(StuData!$C482=10,'School Fees'!$K$7,IF(StuData!$C482=11,'School Fees'!$K$8,IF(StuData!$C482=12,'School Fees'!$K$9,""))))</f>
        <v/>
      </c>
      <c r="Q482" s="89"/>
      <c r="R482" s="89"/>
      <c r="S482" s="89" t="str">
        <f>IF(SUM(StuData!$K482:$R482)=0,"",SUM(StuData!$K482:$R482))</f>
        <v/>
      </c>
      <c r="T482" s="92"/>
      <c r="U482" s="89"/>
      <c r="V482" s="23"/>
      <c r="W482" s="23"/>
    </row>
    <row r="483" ht="15.75" customHeight="1">
      <c r="A483" s="23"/>
      <c r="B483" s="89" t="str">
        <f t="shared" si="1"/>
        <v/>
      </c>
      <c r="C483" s="89" t="str">
        <f>IF('Student Record'!A481="","",'Student Record'!A481)</f>
        <v/>
      </c>
      <c r="D483" s="89" t="str">
        <f>IF('Student Record'!B481="","",'Student Record'!B481)</f>
        <v/>
      </c>
      <c r="E483" s="89" t="str">
        <f>IF('Student Record'!C481="","",'Student Record'!C481)</f>
        <v/>
      </c>
      <c r="F483" s="90" t="str">
        <f>IF('Student Record'!E481="","",'Student Record'!E481)</f>
        <v/>
      </c>
      <c r="G483" s="90" t="str">
        <f>IF('Student Record'!G481="","",'Student Record'!G481)</f>
        <v/>
      </c>
      <c r="H483" s="89" t="str">
        <f>IF('Student Record'!I481="","",'Student Record'!I481)</f>
        <v/>
      </c>
      <c r="I483" s="91" t="str">
        <f>IF('Student Record'!J481="","",'Student Record'!J481)</f>
        <v/>
      </c>
      <c r="J483" s="89" t="str">
        <f>IF('Student Record'!O481="","",'Student Record'!O481)</f>
        <v/>
      </c>
      <c r="K483" s="89" t="str">
        <f>IF(StuData!$F483="","",IF(AND(StuData!$C483&gt;8,StuData!$C483&lt;11,StuData!$J483="GEN"),200,IF(AND(StuData!$C483&gt;=11,StuData!$J483="GEN"),300,IF(AND(StuData!$C483&gt;8,StuData!$C483&lt;11,StuData!$J483&lt;&gt;"GEN"),100,IF(AND(StuData!$C483&gt;=11,StuData!$J483&lt;&gt;"GEN"),150,"")))))</f>
        <v/>
      </c>
      <c r="L483" s="89" t="str">
        <f>IF(StuData!$F483="","",IF(AND(StuData!$C483&gt;8,StuData!$C483&lt;11),50,""))</f>
        <v/>
      </c>
      <c r="M483" s="89" t="str">
        <f>IF(StuData!$F483="","",IF(AND(StuData!$C483&gt;=11,'School Fees'!$L$3="Yes"),100,""))</f>
        <v/>
      </c>
      <c r="N483" s="89" t="str">
        <f>IF(StuData!$F483="","",IF(AND(StuData!$C483&gt;8,StuData!$H483="F"),5,IF(StuData!$C483&lt;9,"",10)))</f>
        <v/>
      </c>
      <c r="O483" s="89" t="str">
        <f>IF(StuData!$F483="","",IF(StuData!$C483&gt;8,5,""))</f>
        <v/>
      </c>
      <c r="P483" s="89" t="str">
        <f>IF(StuData!$C483=9,'School Fees'!$K$6,IF(StuData!$C483=10,'School Fees'!$K$7,IF(StuData!$C483=11,'School Fees'!$K$8,IF(StuData!$C483=12,'School Fees'!$K$9,""))))</f>
        <v/>
      </c>
      <c r="Q483" s="89"/>
      <c r="R483" s="89"/>
      <c r="S483" s="89" t="str">
        <f>IF(SUM(StuData!$K483:$R483)=0,"",SUM(StuData!$K483:$R483))</f>
        <v/>
      </c>
      <c r="T483" s="92"/>
      <c r="U483" s="89"/>
      <c r="V483" s="23"/>
      <c r="W483" s="23"/>
    </row>
    <row r="484" ht="15.75" customHeight="1">
      <c r="A484" s="23"/>
      <c r="B484" s="89" t="str">
        <f t="shared" si="1"/>
        <v/>
      </c>
      <c r="C484" s="89" t="str">
        <f>IF('Student Record'!A482="","",'Student Record'!A482)</f>
        <v/>
      </c>
      <c r="D484" s="89" t="str">
        <f>IF('Student Record'!B482="","",'Student Record'!B482)</f>
        <v/>
      </c>
      <c r="E484" s="89" t="str">
        <f>IF('Student Record'!C482="","",'Student Record'!C482)</f>
        <v/>
      </c>
      <c r="F484" s="90" t="str">
        <f>IF('Student Record'!E482="","",'Student Record'!E482)</f>
        <v/>
      </c>
      <c r="G484" s="90" t="str">
        <f>IF('Student Record'!G482="","",'Student Record'!G482)</f>
        <v/>
      </c>
      <c r="H484" s="89" t="str">
        <f>IF('Student Record'!I482="","",'Student Record'!I482)</f>
        <v/>
      </c>
      <c r="I484" s="91" t="str">
        <f>IF('Student Record'!J482="","",'Student Record'!J482)</f>
        <v/>
      </c>
      <c r="J484" s="89" t="str">
        <f>IF('Student Record'!O482="","",'Student Record'!O482)</f>
        <v/>
      </c>
      <c r="K484" s="89" t="str">
        <f>IF(StuData!$F484="","",IF(AND(StuData!$C484&gt;8,StuData!$C484&lt;11,StuData!$J484="GEN"),200,IF(AND(StuData!$C484&gt;=11,StuData!$J484="GEN"),300,IF(AND(StuData!$C484&gt;8,StuData!$C484&lt;11,StuData!$J484&lt;&gt;"GEN"),100,IF(AND(StuData!$C484&gt;=11,StuData!$J484&lt;&gt;"GEN"),150,"")))))</f>
        <v/>
      </c>
      <c r="L484" s="89" t="str">
        <f>IF(StuData!$F484="","",IF(AND(StuData!$C484&gt;8,StuData!$C484&lt;11),50,""))</f>
        <v/>
      </c>
      <c r="M484" s="89" t="str">
        <f>IF(StuData!$F484="","",IF(AND(StuData!$C484&gt;=11,'School Fees'!$L$3="Yes"),100,""))</f>
        <v/>
      </c>
      <c r="N484" s="89" t="str">
        <f>IF(StuData!$F484="","",IF(AND(StuData!$C484&gt;8,StuData!$H484="F"),5,IF(StuData!$C484&lt;9,"",10)))</f>
        <v/>
      </c>
      <c r="O484" s="89" t="str">
        <f>IF(StuData!$F484="","",IF(StuData!$C484&gt;8,5,""))</f>
        <v/>
      </c>
      <c r="P484" s="89" t="str">
        <f>IF(StuData!$C484=9,'School Fees'!$K$6,IF(StuData!$C484=10,'School Fees'!$K$7,IF(StuData!$C484=11,'School Fees'!$K$8,IF(StuData!$C484=12,'School Fees'!$K$9,""))))</f>
        <v/>
      </c>
      <c r="Q484" s="89"/>
      <c r="R484" s="89"/>
      <c r="S484" s="89" t="str">
        <f>IF(SUM(StuData!$K484:$R484)=0,"",SUM(StuData!$K484:$R484))</f>
        <v/>
      </c>
      <c r="T484" s="92"/>
      <c r="U484" s="89"/>
      <c r="V484" s="23"/>
      <c r="W484" s="23"/>
    </row>
    <row r="485" ht="15.75" customHeight="1">
      <c r="A485" s="23"/>
      <c r="B485" s="89" t="str">
        <f t="shared" si="1"/>
        <v/>
      </c>
      <c r="C485" s="89" t="str">
        <f>IF('Student Record'!A483="","",'Student Record'!A483)</f>
        <v/>
      </c>
      <c r="D485" s="89" t="str">
        <f>IF('Student Record'!B483="","",'Student Record'!B483)</f>
        <v/>
      </c>
      <c r="E485" s="89" t="str">
        <f>IF('Student Record'!C483="","",'Student Record'!C483)</f>
        <v/>
      </c>
      <c r="F485" s="90" t="str">
        <f>IF('Student Record'!E483="","",'Student Record'!E483)</f>
        <v/>
      </c>
      <c r="G485" s="90" t="str">
        <f>IF('Student Record'!G483="","",'Student Record'!G483)</f>
        <v/>
      </c>
      <c r="H485" s="89" t="str">
        <f>IF('Student Record'!I483="","",'Student Record'!I483)</f>
        <v/>
      </c>
      <c r="I485" s="91" t="str">
        <f>IF('Student Record'!J483="","",'Student Record'!J483)</f>
        <v/>
      </c>
      <c r="J485" s="89" t="str">
        <f>IF('Student Record'!O483="","",'Student Record'!O483)</f>
        <v/>
      </c>
      <c r="K485" s="89" t="str">
        <f>IF(StuData!$F485="","",IF(AND(StuData!$C485&gt;8,StuData!$C485&lt;11,StuData!$J485="GEN"),200,IF(AND(StuData!$C485&gt;=11,StuData!$J485="GEN"),300,IF(AND(StuData!$C485&gt;8,StuData!$C485&lt;11,StuData!$J485&lt;&gt;"GEN"),100,IF(AND(StuData!$C485&gt;=11,StuData!$J485&lt;&gt;"GEN"),150,"")))))</f>
        <v/>
      </c>
      <c r="L485" s="89" t="str">
        <f>IF(StuData!$F485="","",IF(AND(StuData!$C485&gt;8,StuData!$C485&lt;11),50,""))</f>
        <v/>
      </c>
      <c r="M485" s="89" t="str">
        <f>IF(StuData!$F485="","",IF(AND(StuData!$C485&gt;=11,'School Fees'!$L$3="Yes"),100,""))</f>
        <v/>
      </c>
      <c r="N485" s="89" t="str">
        <f>IF(StuData!$F485="","",IF(AND(StuData!$C485&gt;8,StuData!$H485="F"),5,IF(StuData!$C485&lt;9,"",10)))</f>
        <v/>
      </c>
      <c r="O485" s="89" t="str">
        <f>IF(StuData!$F485="","",IF(StuData!$C485&gt;8,5,""))</f>
        <v/>
      </c>
      <c r="P485" s="89" t="str">
        <f>IF(StuData!$C485=9,'School Fees'!$K$6,IF(StuData!$C485=10,'School Fees'!$K$7,IF(StuData!$C485=11,'School Fees'!$K$8,IF(StuData!$C485=12,'School Fees'!$K$9,""))))</f>
        <v/>
      </c>
      <c r="Q485" s="89"/>
      <c r="R485" s="89"/>
      <c r="S485" s="89" t="str">
        <f>IF(SUM(StuData!$K485:$R485)=0,"",SUM(StuData!$K485:$R485))</f>
        <v/>
      </c>
      <c r="T485" s="92"/>
      <c r="U485" s="89"/>
      <c r="V485" s="23"/>
      <c r="W485" s="23"/>
    </row>
    <row r="486" ht="15.75" customHeight="1">
      <c r="A486" s="23"/>
      <c r="B486" s="89" t="str">
        <f t="shared" si="1"/>
        <v/>
      </c>
      <c r="C486" s="89" t="str">
        <f>IF('Student Record'!A484="","",'Student Record'!A484)</f>
        <v/>
      </c>
      <c r="D486" s="89" t="str">
        <f>IF('Student Record'!B484="","",'Student Record'!B484)</f>
        <v/>
      </c>
      <c r="E486" s="89" t="str">
        <f>IF('Student Record'!C484="","",'Student Record'!C484)</f>
        <v/>
      </c>
      <c r="F486" s="90" t="str">
        <f>IF('Student Record'!E484="","",'Student Record'!E484)</f>
        <v/>
      </c>
      <c r="G486" s="90" t="str">
        <f>IF('Student Record'!G484="","",'Student Record'!G484)</f>
        <v/>
      </c>
      <c r="H486" s="89" t="str">
        <f>IF('Student Record'!I484="","",'Student Record'!I484)</f>
        <v/>
      </c>
      <c r="I486" s="91" t="str">
        <f>IF('Student Record'!J484="","",'Student Record'!J484)</f>
        <v/>
      </c>
      <c r="J486" s="89" t="str">
        <f>IF('Student Record'!O484="","",'Student Record'!O484)</f>
        <v/>
      </c>
      <c r="K486" s="89" t="str">
        <f>IF(StuData!$F486="","",IF(AND(StuData!$C486&gt;8,StuData!$C486&lt;11,StuData!$J486="GEN"),200,IF(AND(StuData!$C486&gt;=11,StuData!$J486="GEN"),300,IF(AND(StuData!$C486&gt;8,StuData!$C486&lt;11,StuData!$J486&lt;&gt;"GEN"),100,IF(AND(StuData!$C486&gt;=11,StuData!$J486&lt;&gt;"GEN"),150,"")))))</f>
        <v/>
      </c>
      <c r="L486" s="89" t="str">
        <f>IF(StuData!$F486="","",IF(AND(StuData!$C486&gt;8,StuData!$C486&lt;11),50,""))</f>
        <v/>
      </c>
      <c r="M486" s="89" t="str">
        <f>IF(StuData!$F486="","",IF(AND(StuData!$C486&gt;=11,'School Fees'!$L$3="Yes"),100,""))</f>
        <v/>
      </c>
      <c r="N486" s="89" t="str">
        <f>IF(StuData!$F486="","",IF(AND(StuData!$C486&gt;8,StuData!$H486="F"),5,IF(StuData!$C486&lt;9,"",10)))</f>
        <v/>
      </c>
      <c r="O486" s="89" t="str">
        <f>IF(StuData!$F486="","",IF(StuData!$C486&gt;8,5,""))</f>
        <v/>
      </c>
      <c r="P486" s="89" t="str">
        <f>IF(StuData!$C486=9,'School Fees'!$K$6,IF(StuData!$C486=10,'School Fees'!$K$7,IF(StuData!$C486=11,'School Fees'!$K$8,IF(StuData!$C486=12,'School Fees'!$K$9,""))))</f>
        <v/>
      </c>
      <c r="Q486" s="89"/>
      <c r="R486" s="89"/>
      <c r="S486" s="89" t="str">
        <f>IF(SUM(StuData!$K486:$R486)=0,"",SUM(StuData!$K486:$R486))</f>
        <v/>
      </c>
      <c r="T486" s="92"/>
      <c r="U486" s="89"/>
      <c r="V486" s="23"/>
      <c r="W486" s="23"/>
    </row>
    <row r="487" ht="15.75" customHeight="1">
      <c r="A487" s="23"/>
      <c r="B487" s="89" t="str">
        <f t="shared" si="1"/>
        <v/>
      </c>
      <c r="C487" s="89" t="str">
        <f>IF('Student Record'!A485="","",'Student Record'!A485)</f>
        <v/>
      </c>
      <c r="D487" s="89" t="str">
        <f>IF('Student Record'!B485="","",'Student Record'!B485)</f>
        <v/>
      </c>
      <c r="E487" s="89" t="str">
        <f>IF('Student Record'!C485="","",'Student Record'!C485)</f>
        <v/>
      </c>
      <c r="F487" s="90" t="str">
        <f>IF('Student Record'!E485="","",'Student Record'!E485)</f>
        <v/>
      </c>
      <c r="G487" s="90" t="str">
        <f>IF('Student Record'!G485="","",'Student Record'!G485)</f>
        <v/>
      </c>
      <c r="H487" s="89" t="str">
        <f>IF('Student Record'!I485="","",'Student Record'!I485)</f>
        <v/>
      </c>
      <c r="I487" s="91" t="str">
        <f>IF('Student Record'!J485="","",'Student Record'!J485)</f>
        <v/>
      </c>
      <c r="J487" s="89" t="str">
        <f>IF('Student Record'!O485="","",'Student Record'!O485)</f>
        <v/>
      </c>
      <c r="K487" s="89" t="str">
        <f>IF(StuData!$F487="","",IF(AND(StuData!$C487&gt;8,StuData!$C487&lt;11,StuData!$J487="GEN"),200,IF(AND(StuData!$C487&gt;=11,StuData!$J487="GEN"),300,IF(AND(StuData!$C487&gt;8,StuData!$C487&lt;11,StuData!$J487&lt;&gt;"GEN"),100,IF(AND(StuData!$C487&gt;=11,StuData!$J487&lt;&gt;"GEN"),150,"")))))</f>
        <v/>
      </c>
      <c r="L487" s="89" t="str">
        <f>IF(StuData!$F487="","",IF(AND(StuData!$C487&gt;8,StuData!$C487&lt;11),50,""))</f>
        <v/>
      </c>
      <c r="M487" s="89" t="str">
        <f>IF(StuData!$F487="","",IF(AND(StuData!$C487&gt;=11,'School Fees'!$L$3="Yes"),100,""))</f>
        <v/>
      </c>
      <c r="N487" s="89" t="str">
        <f>IF(StuData!$F487="","",IF(AND(StuData!$C487&gt;8,StuData!$H487="F"),5,IF(StuData!$C487&lt;9,"",10)))</f>
        <v/>
      </c>
      <c r="O487" s="89" t="str">
        <f>IF(StuData!$F487="","",IF(StuData!$C487&gt;8,5,""))</f>
        <v/>
      </c>
      <c r="P487" s="89" t="str">
        <f>IF(StuData!$C487=9,'School Fees'!$K$6,IF(StuData!$C487=10,'School Fees'!$K$7,IF(StuData!$C487=11,'School Fees'!$K$8,IF(StuData!$C487=12,'School Fees'!$K$9,""))))</f>
        <v/>
      </c>
      <c r="Q487" s="89"/>
      <c r="R487" s="89"/>
      <c r="S487" s="89" t="str">
        <f>IF(SUM(StuData!$K487:$R487)=0,"",SUM(StuData!$K487:$R487))</f>
        <v/>
      </c>
      <c r="T487" s="92"/>
      <c r="U487" s="89"/>
      <c r="V487" s="23"/>
      <c r="W487" s="23"/>
    </row>
    <row r="488" ht="15.75" customHeight="1">
      <c r="A488" s="23"/>
      <c r="B488" s="89" t="str">
        <f t="shared" si="1"/>
        <v/>
      </c>
      <c r="C488" s="89" t="str">
        <f>IF('Student Record'!A486="","",'Student Record'!A486)</f>
        <v/>
      </c>
      <c r="D488" s="89" t="str">
        <f>IF('Student Record'!B486="","",'Student Record'!B486)</f>
        <v/>
      </c>
      <c r="E488" s="89" t="str">
        <f>IF('Student Record'!C486="","",'Student Record'!C486)</f>
        <v/>
      </c>
      <c r="F488" s="90" t="str">
        <f>IF('Student Record'!E486="","",'Student Record'!E486)</f>
        <v/>
      </c>
      <c r="G488" s="90" t="str">
        <f>IF('Student Record'!G486="","",'Student Record'!G486)</f>
        <v/>
      </c>
      <c r="H488" s="89" t="str">
        <f>IF('Student Record'!I486="","",'Student Record'!I486)</f>
        <v/>
      </c>
      <c r="I488" s="91" t="str">
        <f>IF('Student Record'!J486="","",'Student Record'!J486)</f>
        <v/>
      </c>
      <c r="J488" s="89" t="str">
        <f>IF('Student Record'!O486="","",'Student Record'!O486)</f>
        <v/>
      </c>
      <c r="K488" s="89" t="str">
        <f>IF(StuData!$F488="","",IF(AND(StuData!$C488&gt;8,StuData!$C488&lt;11,StuData!$J488="GEN"),200,IF(AND(StuData!$C488&gt;=11,StuData!$J488="GEN"),300,IF(AND(StuData!$C488&gt;8,StuData!$C488&lt;11,StuData!$J488&lt;&gt;"GEN"),100,IF(AND(StuData!$C488&gt;=11,StuData!$J488&lt;&gt;"GEN"),150,"")))))</f>
        <v/>
      </c>
      <c r="L488" s="89" t="str">
        <f>IF(StuData!$F488="","",IF(AND(StuData!$C488&gt;8,StuData!$C488&lt;11),50,""))</f>
        <v/>
      </c>
      <c r="M488" s="89" t="str">
        <f>IF(StuData!$F488="","",IF(AND(StuData!$C488&gt;=11,'School Fees'!$L$3="Yes"),100,""))</f>
        <v/>
      </c>
      <c r="N488" s="89" t="str">
        <f>IF(StuData!$F488="","",IF(AND(StuData!$C488&gt;8,StuData!$H488="F"),5,IF(StuData!$C488&lt;9,"",10)))</f>
        <v/>
      </c>
      <c r="O488" s="89" t="str">
        <f>IF(StuData!$F488="","",IF(StuData!$C488&gt;8,5,""))</f>
        <v/>
      </c>
      <c r="P488" s="89" t="str">
        <f>IF(StuData!$C488=9,'School Fees'!$K$6,IF(StuData!$C488=10,'School Fees'!$K$7,IF(StuData!$C488=11,'School Fees'!$K$8,IF(StuData!$C488=12,'School Fees'!$K$9,""))))</f>
        <v/>
      </c>
      <c r="Q488" s="89"/>
      <c r="R488" s="89"/>
      <c r="S488" s="89" t="str">
        <f>IF(SUM(StuData!$K488:$R488)=0,"",SUM(StuData!$K488:$R488))</f>
        <v/>
      </c>
      <c r="T488" s="92"/>
      <c r="U488" s="89"/>
      <c r="V488" s="23"/>
      <c r="W488" s="23"/>
    </row>
    <row r="489" ht="15.75" customHeight="1">
      <c r="A489" s="23"/>
      <c r="B489" s="89" t="str">
        <f t="shared" si="1"/>
        <v/>
      </c>
      <c r="C489" s="89" t="str">
        <f>IF('Student Record'!A487="","",'Student Record'!A487)</f>
        <v/>
      </c>
      <c r="D489" s="89" t="str">
        <f>IF('Student Record'!B487="","",'Student Record'!B487)</f>
        <v/>
      </c>
      <c r="E489" s="89" t="str">
        <f>IF('Student Record'!C487="","",'Student Record'!C487)</f>
        <v/>
      </c>
      <c r="F489" s="90" t="str">
        <f>IF('Student Record'!E487="","",'Student Record'!E487)</f>
        <v/>
      </c>
      <c r="G489" s="90" t="str">
        <f>IF('Student Record'!G487="","",'Student Record'!G487)</f>
        <v/>
      </c>
      <c r="H489" s="89" t="str">
        <f>IF('Student Record'!I487="","",'Student Record'!I487)</f>
        <v/>
      </c>
      <c r="I489" s="91" t="str">
        <f>IF('Student Record'!J487="","",'Student Record'!J487)</f>
        <v/>
      </c>
      <c r="J489" s="89" t="str">
        <f>IF('Student Record'!O487="","",'Student Record'!O487)</f>
        <v/>
      </c>
      <c r="K489" s="89" t="str">
        <f>IF(StuData!$F489="","",IF(AND(StuData!$C489&gt;8,StuData!$C489&lt;11,StuData!$J489="GEN"),200,IF(AND(StuData!$C489&gt;=11,StuData!$J489="GEN"),300,IF(AND(StuData!$C489&gt;8,StuData!$C489&lt;11,StuData!$J489&lt;&gt;"GEN"),100,IF(AND(StuData!$C489&gt;=11,StuData!$J489&lt;&gt;"GEN"),150,"")))))</f>
        <v/>
      </c>
      <c r="L489" s="89" t="str">
        <f>IF(StuData!$F489="","",IF(AND(StuData!$C489&gt;8,StuData!$C489&lt;11),50,""))</f>
        <v/>
      </c>
      <c r="M489" s="89" t="str">
        <f>IF(StuData!$F489="","",IF(AND(StuData!$C489&gt;=11,'School Fees'!$L$3="Yes"),100,""))</f>
        <v/>
      </c>
      <c r="N489" s="89" t="str">
        <f>IF(StuData!$F489="","",IF(AND(StuData!$C489&gt;8,StuData!$H489="F"),5,IF(StuData!$C489&lt;9,"",10)))</f>
        <v/>
      </c>
      <c r="O489" s="89" t="str">
        <f>IF(StuData!$F489="","",IF(StuData!$C489&gt;8,5,""))</f>
        <v/>
      </c>
      <c r="P489" s="89" t="str">
        <f>IF(StuData!$C489=9,'School Fees'!$K$6,IF(StuData!$C489=10,'School Fees'!$K$7,IF(StuData!$C489=11,'School Fees'!$K$8,IF(StuData!$C489=12,'School Fees'!$K$9,""))))</f>
        <v/>
      </c>
      <c r="Q489" s="89"/>
      <c r="R489" s="89"/>
      <c r="S489" s="89" t="str">
        <f>IF(SUM(StuData!$K489:$R489)=0,"",SUM(StuData!$K489:$R489))</f>
        <v/>
      </c>
      <c r="T489" s="92"/>
      <c r="U489" s="89"/>
      <c r="V489" s="23"/>
      <c r="W489" s="23"/>
    </row>
    <row r="490" ht="15.75" customHeight="1">
      <c r="A490" s="23"/>
      <c r="B490" s="89" t="str">
        <f t="shared" si="1"/>
        <v/>
      </c>
      <c r="C490" s="89" t="str">
        <f>IF('Student Record'!A488="","",'Student Record'!A488)</f>
        <v/>
      </c>
      <c r="D490" s="89" t="str">
        <f>IF('Student Record'!B488="","",'Student Record'!B488)</f>
        <v/>
      </c>
      <c r="E490" s="89" t="str">
        <f>IF('Student Record'!C488="","",'Student Record'!C488)</f>
        <v/>
      </c>
      <c r="F490" s="90" t="str">
        <f>IF('Student Record'!E488="","",'Student Record'!E488)</f>
        <v/>
      </c>
      <c r="G490" s="90" t="str">
        <f>IF('Student Record'!G488="","",'Student Record'!G488)</f>
        <v/>
      </c>
      <c r="H490" s="89" t="str">
        <f>IF('Student Record'!I488="","",'Student Record'!I488)</f>
        <v/>
      </c>
      <c r="I490" s="91" t="str">
        <f>IF('Student Record'!J488="","",'Student Record'!J488)</f>
        <v/>
      </c>
      <c r="J490" s="89" t="str">
        <f>IF('Student Record'!O488="","",'Student Record'!O488)</f>
        <v/>
      </c>
      <c r="K490" s="89" t="str">
        <f>IF(StuData!$F490="","",IF(AND(StuData!$C490&gt;8,StuData!$C490&lt;11,StuData!$J490="GEN"),200,IF(AND(StuData!$C490&gt;=11,StuData!$J490="GEN"),300,IF(AND(StuData!$C490&gt;8,StuData!$C490&lt;11,StuData!$J490&lt;&gt;"GEN"),100,IF(AND(StuData!$C490&gt;=11,StuData!$J490&lt;&gt;"GEN"),150,"")))))</f>
        <v/>
      </c>
      <c r="L490" s="89" t="str">
        <f>IF(StuData!$F490="","",IF(AND(StuData!$C490&gt;8,StuData!$C490&lt;11),50,""))</f>
        <v/>
      </c>
      <c r="M490" s="89" t="str">
        <f>IF(StuData!$F490="","",IF(AND(StuData!$C490&gt;=11,'School Fees'!$L$3="Yes"),100,""))</f>
        <v/>
      </c>
      <c r="N490" s="89" t="str">
        <f>IF(StuData!$F490="","",IF(AND(StuData!$C490&gt;8,StuData!$H490="F"),5,IF(StuData!$C490&lt;9,"",10)))</f>
        <v/>
      </c>
      <c r="O490" s="89" t="str">
        <f>IF(StuData!$F490="","",IF(StuData!$C490&gt;8,5,""))</f>
        <v/>
      </c>
      <c r="P490" s="89" t="str">
        <f>IF(StuData!$C490=9,'School Fees'!$K$6,IF(StuData!$C490=10,'School Fees'!$K$7,IF(StuData!$C490=11,'School Fees'!$K$8,IF(StuData!$C490=12,'School Fees'!$K$9,""))))</f>
        <v/>
      </c>
      <c r="Q490" s="89"/>
      <c r="R490" s="89"/>
      <c r="S490" s="89" t="str">
        <f>IF(SUM(StuData!$K490:$R490)=0,"",SUM(StuData!$K490:$R490))</f>
        <v/>
      </c>
      <c r="T490" s="92"/>
      <c r="U490" s="89"/>
      <c r="V490" s="23"/>
      <c r="W490" s="23"/>
    </row>
    <row r="491" ht="15.75" customHeight="1">
      <c r="A491" s="23"/>
      <c r="B491" s="89" t="str">
        <f t="shared" si="1"/>
        <v/>
      </c>
      <c r="C491" s="89" t="str">
        <f>IF('Student Record'!A489="","",'Student Record'!A489)</f>
        <v/>
      </c>
      <c r="D491" s="89" t="str">
        <f>IF('Student Record'!B489="","",'Student Record'!B489)</f>
        <v/>
      </c>
      <c r="E491" s="89" t="str">
        <f>IF('Student Record'!C489="","",'Student Record'!C489)</f>
        <v/>
      </c>
      <c r="F491" s="90" t="str">
        <f>IF('Student Record'!E489="","",'Student Record'!E489)</f>
        <v/>
      </c>
      <c r="G491" s="90" t="str">
        <f>IF('Student Record'!G489="","",'Student Record'!G489)</f>
        <v/>
      </c>
      <c r="H491" s="89" t="str">
        <f>IF('Student Record'!I489="","",'Student Record'!I489)</f>
        <v/>
      </c>
      <c r="I491" s="91" t="str">
        <f>IF('Student Record'!J489="","",'Student Record'!J489)</f>
        <v/>
      </c>
      <c r="J491" s="89" t="str">
        <f>IF('Student Record'!O489="","",'Student Record'!O489)</f>
        <v/>
      </c>
      <c r="K491" s="89" t="str">
        <f>IF(StuData!$F491="","",IF(AND(StuData!$C491&gt;8,StuData!$C491&lt;11,StuData!$J491="GEN"),200,IF(AND(StuData!$C491&gt;=11,StuData!$J491="GEN"),300,IF(AND(StuData!$C491&gt;8,StuData!$C491&lt;11,StuData!$J491&lt;&gt;"GEN"),100,IF(AND(StuData!$C491&gt;=11,StuData!$J491&lt;&gt;"GEN"),150,"")))))</f>
        <v/>
      </c>
      <c r="L491" s="89" t="str">
        <f>IF(StuData!$F491="","",IF(AND(StuData!$C491&gt;8,StuData!$C491&lt;11),50,""))</f>
        <v/>
      </c>
      <c r="M491" s="89" t="str">
        <f>IF(StuData!$F491="","",IF(AND(StuData!$C491&gt;=11,'School Fees'!$L$3="Yes"),100,""))</f>
        <v/>
      </c>
      <c r="N491" s="89" t="str">
        <f>IF(StuData!$F491="","",IF(AND(StuData!$C491&gt;8,StuData!$H491="F"),5,IF(StuData!$C491&lt;9,"",10)))</f>
        <v/>
      </c>
      <c r="O491" s="89" t="str">
        <f>IF(StuData!$F491="","",IF(StuData!$C491&gt;8,5,""))</f>
        <v/>
      </c>
      <c r="P491" s="89" t="str">
        <f>IF(StuData!$C491=9,'School Fees'!$K$6,IF(StuData!$C491=10,'School Fees'!$K$7,IF(StuData!$C491=11,'School Fees'!$K$8,IF(StuData!$C491=12,'School Fees'!$K$9,""))))</f>
        <v/>
      </c>
      <c r="Q491" s="89"/>
      <c r="R491" s="89"/>
      <c r="S491" s="89" t="str">
        <f>IF(SUM(StuData!$K491:$R491)=0,"",SUM(StuData!$K491:$R491))</f>
        <v/>
      </c>
      <c r="T491" s="92"/>
      <c r="U491" s="89"/>
      <c r="V491" s="23"/>
      <c r="W491" s="23"/>
    </row>
    <row r="492" ht="15.75" customHeight="1">
      <c r="A492" s="23"/>
      <c r="B492" s="89" t="str">
        <f t="shared" si="1"/>
        <v/>
      </c>
      <c r="C492" s="89" t="str">
        <f>IF('Student Record'!A490="","",'Student Record'!A490)</f>
        <v/>
      </c>
      <c r="D492" s="89" t="str">
        <f>IF('Student Record'!B490="","",'Student Record'!B490)</f>
        <v/>
      </c>
      <c r="E492" s="89" t="str">
        <f>IF('Student Record'!C490="","",'Student Record'!C490)</f>
        <v/>
      </c>
      <c r="F492" s="90" t="str">
        <f>IF('Student Record'!E490="","",'Student Record'!E490)</f>
        <v/>
      </c>
      <c r="G492" s="90" t="str">
        <f>IF('Student Record'!G490="","",'Student Record'!G490)</f>
        <v/>
      </c>
      <c r="H492" s="89" t="str">
        <f>IF('Student Record'!I490="","",'Student Record'!I490)</f>
        <v/>
      </c>
      <c r="I492" s="91" t="str">
        <f>IF('Student Record'!J490="","",'Student Record'!J490)</f>
        <v/>
      </c>
      <c r="J492" s="89" t="str">
        <f>IF('Student Record'!O490="","",'Student Record'!O490)</f>
        <v/>
      </c>
      <c r="K492" s="89" t="str">
        <f>IF(StuData!$F492="","",IF(AND(StuData!$C492&gt;8,StuData!$C492&lt;11,StuData!$J492="GEN"),200,IF(AND(StuData!$C492&gt;=11,StuData!$J492="GEN"),300,IF(AND(StuData!$C492&gt;8,StuData!$C492&lt;11,StuData!$J492&lt;&gt;"GEN"),100,IF(AND(StuData!$C492&gt;=11,StuData!$J492&lt;&gt;"GEN"),150,"")))))</f>
        <v/>
      </c>
      <c r="L492" s="89" t="str">
        <f>IF(StuData!$F492="","",IF(AND(StuData!$C492&gt;8,StuData!$C492&lt;11),50,""))</f>
        <v/>
      </c>
      <c r="M492" s="89" t="str">
        <f>IF(StuData!$F492="","",IF(AND(StuData!$C492&gt;=11,'School Fees'!$L$3="Yes"),100,""))</f>
        <v/>
      </c>
      <c r="N492" s="89" t="str">
        <f>IF(StuData!$F492="","",IF(AND(StuData!$C492&gt;8,StuData!$H492="F"),5,IF(StuData!$C492&lt;9,"",10)))</f>
        <v/>
      </c>
      <c r="O492" s="89" t="str">
        <f>IF(StuData!$F492="","",IF(StuData!$C492&gt;8,5,""))</f>
        <v/>
      </c>
      <c r="P492" s="89" t="str">
        <f>IF(StuData!$C492=9,'School Fees'!$K$6,IF(StuData!$C492=10,'School Fees'!$K$7,IF(StuData!$C492=11,'School Fees'!$K$8,IF(StuData!$C492=12,'School Fees'!$K$9,""))))</f>
        <v/>
      </c>
      <c r="Q492" s="89"/>
      <c r="R492" s="89"/>
      <c r="S492" s="89" t="str">
        <f>IF(SUM(StuData!$K492:$R492)=0,"",SUM(StuData!$K492:$R492))</f>
        <v/>
      </c>
      <c r="T492" s="92"/>
      <c r="U492" s="89"/>
      <c r="V492" s="23"/>
      <c r="W492" s="23"/>
    </row>
    <row r="493" ht="15.75" customHeight="1">
      <c r="A493" s="23"/>
      <c r="B493" s="89" t="str">
        <f t="shared" si="1"/>
        <v/>
      </c>
      <c r="C493" s="89" t="str">
        <f>IF('Student Record'!A491="","",'Student Record'!A491)</f>
        <v/>
      </c>
      <c r="D493" s="89" t="str">
        <f>IF('Student Record'!B491="","",'Student Record'!B491)</f>
        <v/>
      </c>
      <c r="E493" s="89" t="str">
        <f>IF('Student Record'!C491="","",'Student Record'!C491)</f>
        <v/>
      </c>
      <c r="F493" s="90" t="str">
        <f>IF('Student Record'!E491="","",'Student Record'!E491)</f>
        <v/>
      </c>
      <c r="G493" s="90" t="str">
        <f>IF('Student Record'!G491="","",'Student Record'!G491)</f>
        <v/>
      </c>
      <c r="H493" s="89" t="str">
        <f>IF('Student Record'!I491="","",'Student Record'!I491)</f>
        <v/>
      </c>
      <c r="I493" s="91" t="str">
        <f>IF('Student Record'!J491="","",'Student Record'!J491)</f>
        <v/>
      </c>
      <c r="J493" s="89" t="str">
        <f>IF('Student Record'!O491="","",'Student Record'!O491)</f>
        <v/>
      </c>
      <c r="K493" s="89" t="str">
        <f>IF(StuData!$F493="","",IF(AND(StuData!$C493&gt;8,StuData!$C493&lt;11,StuData!$J493="GEN"),200,IF(AND(StuData!$C493&gt;=11,StuData!$J493="GEN"),300,IF(AND(StuData!$C493&gt;8,StuData!$C493&lt;11,StuData!$J493&lt;&gt;"GEN"),100,IF(AND(StuData!$C493&gt;=11,StuData!$J493&lt;&gt;"GEN"),150,"")))))</f>
        <v/>
      </c>
      <c r="L493" s="89" t="str">
        <f>IF(StuData!$F493="","",IF(AND(StuData!$C493&gt;8,StuData!$C493&lt;11),50,""))</f>
        <v/>
      </c>
      <c r="M493" s="89" t="str">
        <f>IF(StuData!$F493="","",IF(AND(StuData!$C493&gt;=11,'School Fees'!$L$3="Yes"),100,""))</f>
        <v/>
      </c>
      <c r="N493" s="89" t="str">
        <f>IF(StuData!$F493="","",IF(AND(StuData!$C493&gt;8,StuData!$H493="F"),5,IF(StuData!$C493&lt;9,"",10)))</f>
        <v/>
      </c>
      <c r="O493" s="89" t="str">
        <f>IF(StuData!$F493="","",IF(StuData!$C493&gt;8,5,""))</f>
        <v/>
      </c>
      <c r="P493" s="89" t="str">
        <f>IF(StuData!$C493=9,'School Fees'!$K$6,IF(StuData!$C493=10,'School Fees'!$K$7,IF(StuData!$C493=11,'School Fees'!$K$8,IF(StuData!$C493=12,'School Fees'!$K$9,""))))</f>
        <v/>
      </c>
      <c r="Q493" s="89"/>
      <c r="R493" s="89"/>
      <c r="S493" s="89" t="str">
        <f>IF(SUM(StuData!$K493:$R493)=0,"",SUM(StuData!$K493:$R493))</f>
        <v/>
      </c>
      <c r="T493" s="92"/>
      <c r="U493" s="89"/>
      <c r="V493" s="23"/>
      <c r="W493" s="23"/>
    </row>
    <row r="494" ht="15.75" customHeight="1">
      <c r="A494" s="23"/>
      <c r="B494" s="89" t="str">
        <f t="shared" si="1"/>
        <v/>
      </c>
      <c r="C494" s="89" t="str">
        <f>IF('Student Record'!A492="","",'Student Record'!A492)</f>
        <v/>
      </c>
      <c r="D494" s="89" t="str">
        <f>IF('Student Record'!B492="","",'Student Record'!B492)</f>
        <v/>
      </c>
      <c r="E494" s="89" t="str">
        <f>IF('Student Record'!C492="","",'Student Record'!C492)</f>
        <v/>
      </c>
      <c r="F494" s="90" t="str">
        <f>IF('Student Record'!E492="","",'Student Record'!E492)</f>
        <v/>
      </c>
      <c r="G494" s="90" t="str">
        <f>IF('Student Record'!G492="","",'Student Record'!G492)</f>
        <v/>
      </c>
      <c r="H494" s="89" t="str">
        <f>IF('Student Record'!I492="","",'Student Record'!I492)</f>
        <v/>
      </c>
      <c r="I494" s="91" t="str">
        <f>IF('Student Record'!J492="","",'Student Record'!J492)</f>
        <v/>
      </c>
      <c r="J494" s="89" t="str">
        <f>IF('Student Record'!O492="","",'Student Record'!O492)</f>
        <v/>
      </c>
      <c r="K494" s="89" t="str">
        <f>IF(StuData!$F494="","",IF(AND(StuData!$C494&gt;8,StuData!$C494&lt;11,StuData!$J494="GEN"),200,IF(AND(StuData!$C494&gt;=11,StuData!$J494="GEN"),300,IF(AND(StuData!$C494&gt;8,StuData!$C494&lt;11,StuData!$J494&lt;&gt;"GEN"),100,IF(AND(StuData!$C494&gt;=11,StuData!$J494&lt;&gt;"GEN"),150,"")))))</f>
        <v/>
      </c>
      <c r="L494" s="89" t="str">
        <f>IF(StuData!$F494="","",IF(AND(StuData!$C494&gt;8,StuData!$C494&lt;11),50,""))</f>
        <v/>
      </c>
      <c r="M494" s="89" t="str">
        <f>IF(StuData!$F494="","",IF(AND(StuData!$C494&gt;=11,'School Fees'!$L$3="Yes"),100,""))</f>
        <v/>
      </c>
      <c r="N494" s="89" t="str">
        <f>IF(StuData!$F494="","",IF(AND(StuData!$C494&gt;8,StuData!$H494="F"),5,IF(StuData!$C494&lt;9,"",10)))</f>
        <v/>
      </c>
      <c r="O494" s="89" t="str">
        <f>IF(StuData!$F494="","",IF(StuData!$C494&gt;8,5,""))</f>
        <v/>
      </c>
      <c r="P494" s="89" t="str">
        <f>IF(StuData!$C494=9,'School Fees'!$K$6,IF(StuData!$C494=10,'School Fees'!$K$7,IF(StuData!$C494=11,'School Fees'!$K$8,IF(StuData!$C494=12,'School Fees'!$K$9,""))))</f>
        <v/>
      </c>
      <c r="Q494" s="89"/>
      <c r="R494" s="89"/>
      <c r="S494" s="89" t="str">
        <f>IF(SUM(StuData!$K494:$R494)=0,"",SUM(StuData!$K494:$R494))</f>
        <v/>
      </c>
      <c r="T494" s="92"/>
      <c r="U494" s="89"/>
      <c r="V494" s="23"/>
      <c r="W494" s="23"/>
    </row>
    <row r="495" ht="15.75" customHeight="1">
      <c r="A495" s="23"/>
      <c r="B495" s="89" t="str">
        <f t="shared" si="1"/>
        <v/>
      </c>
      <c r="C495" s="89" t="str">
        <f>IF('Student Record'!A493="","",'Student Record'!A493)</f>
        <v/>
      </c>
      <c r="D495" s="89" t="str">
        <f>IF('Student Record'!B493="","",'Student Record'!B493)</f>
        <v/>
      </c>
      <c r="E495" s="89" t="str">
        <f>IF('Student Record'!C493="","",'Student Record'!C493)</f>
        <v/>
      </c>
      <c r="F495" s="90" t="str">
        <f>IF('Student Record'!E493="","",'Student Record'!E493)</f>
        <v/>
      </c>
      <c r="G495" s="90" t="str">
        <f>IF('Student Record'!G493="","",'Student Record'!G493)</f>
        <v/>
      </c>
      <c r="H495" s="89" t="str">
        <f>IF('Student Record'!I493="","",'Student Record'!I493)</f>
        <v/>
      </c>
      <c r="I495" s="91" t="str">
        <f>IF('Student Record'!J493="","",'Student Record'!J493)</f>
        <v/>
      </c>
      <c r="J495" s="89" t="str">
        <f>IF('Student Record'!O493="","",'Student Record'!O493)</f>
        <v/>
      </c>
      <c r="K495" s="89" t="str">
        <f>IF(StuData!$F495="","",IF(AND(StuData!$C495&gt;8,StuData!$C495&lt;11,StuData!$J495="GEN"),200,IF(AND(StuData!$C495&gt;=11,StuData!$J495="GEN"),300,IF(AND(StuData!$C495&gt;8,StuData!$C495&lt;11,StuData!$J495&lt;&gt;"GEN"),100,IF(AND(StuData!$C495&gt;=11,StuData!$J495&lt;&gt;"GEN"),150,"")))))</f>
        <v/>
      </c>
      <c r="L495" s="89" t="str">
        <f>IF(StuData!$F495="","",IF(AND(StuData!$C495&gt;8,StuData!$C495&lt;11),50,""))</f>
        <v/>
      </c>
      <c r="M495" s="89" t="str">
        <f>IF(StuData!$F495="","",IF(AND(StuData!$C495&gt;=11,'School Fees'!$L$3="Yes"),100,""))</f>
        <v/>
      </c>
      <c r="N495" s="89" t="str">
        <f>IF(StuData!$F495="","",IF(AND(StuData!$C495&gt;8,StuData!$H495="F"),5,IF(StuData!$C495&lt;9,"",10)))</f>
        <v/>
      </c>
      <c r="O495" s="89" t="str">
        <f>IF(StuData!$F495="","",IF(StuData!$C495&gt;8,5,""))</f>
        <v/>
      </c>
      <c r="P495" s="89" t="str">
        <f>IF(StuData!$C495=9,'School Fees'!$K$6,IF(StuData!$C495=10,'School Fees'!$K$7,IF(StuData!$C495=11,'School Fees'!$K$8,IF(StuData!$C495=12,'School Fees'!$K$9,""))))</f>
        <v/>
      </c>
      <c r="Q495" s="89"/>
      <c r="R495" s="89"/>
      <c r="S495" s="89" t="str">
        <f>IF(SUM(StuData!$K495:$R495)=0,"",SUM(StuData!$K495:$R495))</f>
        <v/>
      </c>
      <c r="T495" s="92"/>
      <c r="U495" s="89"/>
      <c r="V495" s="23"/>
      <c r="W495" s="23"/>
    </row>
    <row r="496" ht="15.75" customHeight="1">
      <c r="A496" s="23"/>
      <c r="B496" s="89" t="str">
        <f t="shared" si="1"/>
        <v/>
      </c>
      <c r="C496" s="89" t="str">
        <f>IF('Student Record'!A494="","",'Student Record'!A494)</f>
        <v/>
      </c>
      <c r="D496" s="89" t="str">
        <f>IF('Student Record'!B494="","",'Student Record'!B494)</f>
        <v/>
      </c>
      <c r="E496" s="89" t="str">
        <f>IF('Student Record'!C494="","",'Student Record'!C494)</f>
        <v/>
      </c>
      <c r="F496" s="90" t="str">
        <f>IF('Student Record'!E494="","",'Student Record'!E494)</f>
        <v/>
      </c>
      <c r="G496" s="90" t="str">
        <f>IF('Student Record'!G494="","",'Student Record'!G494)</f>
        <v/>
      </c>
      <c r="H496" s="89" t="str">
        <f>IF('Student Record'!I494="","",'Student Record'!I494)</f>
        <v/>
      </c>
      <c r="I496" s="91" t="str">
        <f>IF('Student Record'!J494="","",'Student Record'!J494)</f>
        <v/>
      </c>
      <c r="J496" s="89" t="str">
        <f>IF('Student Record'!O494="","",'Student Record'!O494)</f>
        <v/>
      </c>
      <c r="K496" s="89" t="str">
        <f>IF(StuData!$F496="","",IF(AND(StuData!$C496&gt;8,StuData!$C496&lt;11,StuData!$J496="GEN"),200,IF(AND(StuData!$C496&gt;=11,StuData!$J496="GEN"),300,IF(AND(StuData!$C496&gt;8,StuData!$C496&lt;11,StuData!$J496&lt;&gt;"GEN"),100,IF(AND(StuData!$C496&gt;=11,StuData!$J496&lt;&gt;"GEN"),150,"")))))</f>
        <v/>
      </c>
      <c r="L496" s="89" t="str">
        <f>IF(StuData!$F496="","",IF(AND(StuData!$C496&gt;8,StuData!$C496&lt;11),50,""))</f>
        <v/>
      </c>
      <c r="M496" s="89" t="str">
        <f>IF(StuData!$F496="","",IF(AND(StuData!$C496&gt;=11,'School Fees'!$L$3="Yes"),100,""))</f>
        <v/>
      </c>
      <c r="N496" s="89" t="str">
        <f>IF(StuData!$F496="","",IF(AND(StuData!$C496&gt;8,StuData!$H496="F"),5,IF(StuData!$C496&lt;9,"",10)))</f>
        <v/>
      </c>
      <c r="O496" s="89" t="str">
        <f>IF(StuData!$F496="","",IF(StuData!$C496&gt;8,5,""))</f>
        <v/>
      </c>
      <c r="P496" s="89" t="str">
        <f>IF(StuData!$C496=9,'School Fees'!$K$6,IF(StuData!$C496=10,'School Fees'!$K$7,IF(StuData!$C496=11,'School Fees'!$K$8,IF(StuData!$C496=12,'School Fees'!$K$9,""))))</f>
        <v/>
      </c>
      <c r="Q496" s="89"/>
      <c r="R496" s="89"/>
      <c r="S496" s="89" t="str">
        <f>IF(SUM(StuData!$K496:$R496)=0,"",SUM(StuData!$K496:$R496))</f>
        <v/>
      </c>
      <c r="T496" s="92"/>
      <c r="U496" s="89"/>
      <c r="V496" s="23"/>
      <c r="W496" s="23"/>
    </row>
    <row r="497" ht="15.75" customHeight="1">
      <c r="A497" s="23"/>
      <c r="B497" s="89" t="str">
        <f t="shared" si="1"/>
        <v/>
      </c>
      <c r="C497" s="89" t="str">
        <f>IF('Student Record'!A495="","",'Student Record'!A495)</f>
        <v/>
      </c>
      <c r="D497" s="89" t="str">
        <f>IF('Student Record'!B495="","",'Student Record'!B495)</f>
        <v/>
      </c>
      <c r="E497" s="89" t="str">
        <f>IF('Student Record'!C495="","",'Student Record'!C495)</f>
        <v/>
      </c>
      <c r="F497" s="90" t="str">
        <f>IF('Student Record'!E495="","",'Student Record'!E495)</f>
        <v/>
      </c>
      <c r="G497" s="90" t="str">
        <f>IF('Student Record'!G495="","",'Student Record'!G495)</f>
        <v/>
      </c>
      <c r="H497" s="89" t="str">
        <f>IF('Student Record'!I495="","",'Student Record'!I495)</f>
        <v/>
      </c>
      <c r="I497" s="91" t="str">
        <f>IF('Student Record'!J495="","",'Student Record'!J495)</f>
        <v/>
      </c>
      <c r="J497" s="89" t="str">
        <f>IF('Student Record'!O495="","",'Student Record'!O495)</f>
        <v/>
      </c>
      <c r="K497" s="89" t="str">
        <f>IF(StuData!$F497="","",IF(AND(StuData!$C497&gt;8,StuData!$C497&lt;11,StuData!$J497="GEN"),200,IF(AND(StuData!$C497&gt;=11,StuData!$J497="GEN"),300,IF(AND(StuData!$C497&gt;8,StuData!$C497&lt;11,StuData!$J497&lt;&gt;"GEN"),100,IF(AND(StuData!$C497&gt;=11,StuData!$J497&lt;&gt;"GEN"),150,"")))))</f>
        <v/>
      </c>
      <c r="L497" s="89" t="str">
        <f>IF(StuData!$F497="","",IF(AND(StuData!$C497&gt;8,StuData!$C497&lt;11),50,""))</f>
        <v/>
      </c>
      <c r="M497" s="89" t="str">
        <f>IF(StuData!$F497="","",IF(AND(StuData!$C497&gt;=11,'School Fees'!$L$3="Yes"),100,""))</f>
        <v/>
      </c>
      <c r="N497" s="89" t="str">
        <f>IF(StuData!$F497="","",IF(AND(StuData!$C497&gt;8,StuData!$H497="F"),5,IF(StuData!$C497&lt;9,"",10)))</f>
        <v/>
      </c>
      <c r="O497" s="89" t="str">
        <f>IF(StuData!$F497="","",IF(StuData!$C497&gt;8,5,""))</f>
        <v/>
      </c>
      <c r="P497" s="89" t="str">
        <f>IF(StuData!$C497=9,'School Fees'!$K$6,IF(StuData!$C497=10,'School Fees'!$K$7,IF(StuData!$C497=11,'School Fees'!$K$8,IF(StuData!$C497=12,'School Fees'!$K$9,""))))</f>
        <v/>
      </c>
      <c r="Q497" s="89"/>
      <c r="R497" s="89"/>
      <c r="S497" s="89" t="str">
        <f>IF(SUM(StuData!$K497:$R497)=0,"",SUM(StuData!$K497:$R497))</f>
        <v/>
      </c>
      <c r="T497" s="92"/>
      <c r="U497" s="89"/>
      <c r="V497" s="23"/>
      <c r="W497" s="23"/>
    </row>
    <row r="498" ht="15.75" customHeight="1">
      <c r="A498" s="23"/>
      <c r="B498" s="89" t="str">
        <f t="shared" si="1"/>
        <v/>
      </c>
      <c r="C498" s="89" t="str">
        <f>IF('Student Record'!A496="","",'Student Record'!A496)</f>
        <v/>
      </c>
      <c r="D498" s="89" t="str">
        <f>IF('Student Record'!B496="","",'Student Record'!B496)</f>
        <v/>
      </c>
      <c r="E498" s="89" t="str">
        <f>IF('Student Record'!C496="","",'Student Record'!C496)</f>
        <v/>
      </c>
      <c r="F498" s="90" t="str">
        <f>IF('Student Record'!E496="","",'Student Record'!E496)</f>
        <v/>
      </c>
      <c r="G498" s="90" t="str">
        <f>IF('Student Record'!G496="","",'Student Record'!G496)</f>
        <v/>
      </c>
      <c r="H498" s="89" t="str">
        <f>IF('Student Record'!I496="","",'Student Record'!I496)</f>
        <v/>
      </c>
      <c r="I498" s="91" t="str">
        <f>IF('Student Record'!J496="","",'Student Record'!J496)</f>
        <v/>
      </c>
      <c r="J498" s="89" t="str">
        <f>IF('Student Record'!O496="","",'Student Record'!O496)</f>
        <v/>
      </c>
      <c r="K498" s="89" t="str">
        <f>IF(StuData!$F498="","",IF(AND(StuData!$C498&gt;8,StuData!$C498&lt;11,StuData!$J498="GEN"),200,IF(AND(StuData!$C498&gt;=11,StuData!$J498="GEN"),300,IF(AND(StuData!$C498&gt;8,StuData!$C498&lt;11,StuData!$J498&lt;&gt;"GEN"),100,IF(AND(StuData!$C498&gt;=11,StuData!$J498&lt;&gt;"GEN"),150,"")))))</f>
        <v/>
      </c>
      <c r="L498" s="89" t="str">
        <f>IF(StuData!$F498="","",IF(AND(StuData!$C498&gt;8,StuData!$C498&lt;11),50,""))</f>
        <v/>
      </c>
      <c r="M498" s="89" t="str">
        <f>IF(StuData!$F498="","",IF(AND(StuData!$C498&gt;=11,'School Fees'!$L$3="Yes"),100,""))</f>
        <v/>
      </c>
      <c r="N498" s="89" t="str">
        <f>IF(StuData!$F498="","",IF(AND(StuData!$C498&gt;8,StuData!$H498="F"),5,IF(StuData!$C498&lt;9,"",10)))</f>
        <v/>
      </c>
      <c r="O498" s="89" t="str">
        <f>IF(StuData!$F498="","",IF(StuData!$C498&gt;8,5,""))</f>
        <v/>
      </c>
      <c r="P498" s="89" t="str">
        <f>IF(StuData!$C498=9,'School Fees'!$K$6,IF(StuData!$C498=10,'School Fees'!$K$7,IF(StuData!$C498=11,'School Fees'!$K$8,IF(StuData!$C498=12,'School Fees'!$K$9,""))))</f>
        <v/>
      </c>
      <c r="Q498" s="89"/>
      <c r="R498" s="89"/>
      <c r="S498" s="89" t="str">
        <f>IF(SUM(StuData!$K498:$R498)=0,"",SUM(StuData!$K498:$R498))</f>
        <v/>
      </c>
      <c r="T498" s="92"/>
      <c r="U498" s="89"/>
      <c r="V498" s="23"/>
      <c r="W498" s="23"/>
    </row>
    <row r="499" ht="15.75" customHeight="1">
      <c r="A499" s="23"/>
      <c r="B499" s="89" t="str">
        <f t="shared" si="1"/>
        <v/>
      </c>
      <c r="C499" s="89" t="str">
        <f>IF('Student Record'!A497="","",'Student Record'!A497)</f>
        <v/>
      </c>
      <c r="D499" s="89" t="str">
        <f>IF('Student Record'!B497="","",'Student Record'!B497)</f>
        <v/>
      </c>
      <c r="E499" s="89" t="str">
        <f>IF('Student Record'!C497="","",'Student Record'!C497)</f>
        <v/>
      </c>
      <c r="F499" s="90" t="str">
        <f>IF('Student Record'!E497="","",'Student Record'!E497)</f>
        <v/>
      </c>
      <c r="G499" s="90" t="str">
        <f>IF('Student Record'!G497="","",'Student Record'!G497)</f>
        <v/>
      </c>
      <c r="H499" s="89" t="str">
        <f>IF('Student Record'!I497="","",'Student Record'!I497)</f>
        <v/>
      </c>
      <c r="I499" s="91" t="str">
        <f>IF('Student Record'!J497="","",'Student Record'!J497)</f>
        <v/>
      </c>
      <c r="J499" s="89" t="str">
        <f>IF('Student Record'!O497="","",'Student Record'!O497)</f>
        <v/>
      </c>
      <c r="K499" s="89" t="str">
        <f>IF(StuData!$F499="","",IF(AND(StuData!$C499&gt;8,StuData!$C499&lt;11,StuData!$J499="GEN"),200,IF(AND(StuData!$C499&gt;=11,StuData!$J499="GEN"),300,IF(AND(StuData!$C499&gt;8,StuData!$C499&lt;11,StuData!$J499&lt;&gt;"GEN"),100,IF(AND(StuData!$C499&gt;=11,StuData!$J499&lt;&gt;"GEN"),150,"")))))</f>
        <v/>
      </c>
      <c r="L499" s="89" t="str">
        <f>IF(StuData!$F499="","",IF(AND(StuData!$C499&gt;8,StuData!$C499&lt;11),50,""))</f>
        <v/>
      </c>
      <c r="M499" s="89" t="str">
        <f>IF(StuData!$F499="","",IF(AND(StuData!$C499&gt;=11,'School Fees'!$L$3="Yes"),100,""))</f>
        <v/>
      </c>
      <c r="N499" s="89" t="str">
        <f>IF(StuData!$F499="","",IF(AND(StuData!$C499&gt;8,StuData!$H499="F"),5,IF(StuData!$C499&lt;9,"",10)))</f>
        <v/>
      </c>
      <c r="O499" s="89" t="str">
        <f>IF(StuData!$F499="","",IF(StuData!$C499&gt;8,5,""))</f>
        <v/>
      </c>
      <c r="P499" s="89" t="str">
        <f>IF(StuData!$C499=9,'School Fees'!$K$6,IF(StuData!$C499=10,'School Fees'!$K$7,IF(StuData!$C499=11,'School Fees'!$K$8,IF(StuData!$C499=12,'School Fees'!$K$9,""))))</f>
        <v/>
      </c>
      <c r="Q499" s="89"/>
      <c r="R499" s="89"/>
      <c r="S499" s="89" t="str">
        <f>IF(SUM(StuData!$K499:$R499)=0,"",SUM(StuData!$K499:$R499))</f>
        <v/>
      </c>
      <c r="T499" s="92"/>
      <c r="U499" s="89"/>
      <c r="V499" s="23"/>
      <c r="W499" s="23"/>
    </row>
    <row r="500" ht="15.75" customHeight="1">
      <c r="A500" s="23"/>
      <c r="B500" s="89" t="str">
        <f t="shared" si="1"/>
        <v/>
      </c>
      <c r="C500" s="89" t="str">
        <f>IF('Student Record'!A498="","",'Student Record'!A498)</f>
        <v/>
      </c>
      <c r="D500" s="89" t="str">
        <f>IF('Student Record'!B498="","",'Student Record'!B498)</f>
        <v/>
      </c>
      <c r="E500" s="89" t="str">
        <f>IF('Student Record'!C498="","",'Student Record'!C498)</f>
        <v/>
      </c>
      <c r="F500" s="90" t="str">
        <f>IF('Student Record'!E498="","",'Student Record'!E498)</f>
        <v/>
      </c>
      <c r="G500" s="90" t="str">
        <f>IF('Student Record'!G498="","",'Student Record'!G498)</f>
        <v/>
      </c>
      <c r="H500" s="89" t="str">
        <f>IF('Student Record'!I498="","",'Student Record'!I498)</f>
        <v/>
      </c>
      <c r="I500" s="91" t="str">
        <f>IF('Student Record'!J498="","",'Student Record'!J498)</f>
        <v/>
      </c>
      <c r="J500" s="89" t="str">
        <f>IF('Student Record'!O498="","",'Student Record'!O498)</f>
        <v/>
      </c>
      <c r="K500" s="89" t="str">
        <f>IF(StuData!$F500="","",IF(AND(StuData!$C500&gt;8,StuData!$C500&lt;11,StuData!$J500="GEN"),200,IF(AND(StuData!$C500&gt;=11,StuData!$J500="GEN"),300,IF(AND(StuData!$C500&gt;8,StuData!$C500&lt;11,StuData!$J500&lt;&gt;"GEN"),100,IF(AND(StuData!$C500&gt;=11,StuData!$J500&lt;&gt;"GEN"),150,"")))))</f>
        <v/>
      </c>
      <c r="L500" s="89" t="str">
        <f>IF(StuData!$F500="","",IF(AND(StuData!$C500&gt;8,StuData!$C500&lt;11),50,""))</f>
        <v/>
      </c>
      <c r="M500" s="89" t="str">
        <f>IF(StuData!$F500="","",IF(AND(StuData!$C500&gt;=11,'School Fees'!$L$3="Yes"),100,""))</f>
        <v/>
      </c>
      <c r="N500" s="89" t="str">
        <f>IF(StuData!$F500="","",IF(AND(StuData!$C500&gt;8,StuData!$H500="F"),5,IF(StuData!$C500&lt;9,"",10)))</f>
        <v/>
      </c>
      <c r="O500" s="89" t="str">
        <f>IF(StuData!$F500="","",IF(StuData!$C500&gt;8,5,""))</f>
        <v/>
      </c>
      <c r="P500" s="89" t="str">
        <f>IF(StuData!$C500=9,'School Fees'!$K$6,IF(StuData!$C500=10,'School Fees'!$K$7,IF(StuData!$C500=11,'School Fees'!$K$8,IF(StuData!$C500=12,'School Fees'!$K$9,""))))</f>
        <v/>
      </c>
      <c r="Q500" s="89"/>
      <c r="R500" s="89"/>
      <c r="S500" s="89" t="str">
        <f>IF(SUM(StuData!$K500:$R500)=0,"",SUM(StuData!$K500:$R500))</f>
        <v/>
      </c>
      <c r="T500" s="92"/>
      <c r="U500" s="89"/>
      <c r="V500" s="23"/>
      <c r="W500" s="23"/>
    </row>
    <row r="501" ht="15.75" customHeight="1">
      <c r="A501" s="23"/>
      <c r="B501" s="89" t="str">
        <f t="shared" si="1"/>
        <v/>
      </c>
      <c r="C501" s="89" t="str">
        <f>IF('Student Record'!A499="","",'Student Record'!A499)</f>
        <v/>
      </c>
      <c r="D501" s="89" t="str">
        <f>IF('Student Record'!B499="","",'Student Record'!B499)</f>
        <v/>
      </c>
      <c r="E501" s="89" t="str">
        <f>IF('Student Record'!C499="","",'Student Record'!C499)</f>
        <v/>
      </c>
      <c r="F501" s="90" t="str">
        <f>IF('Student Record'!E499="","",'Student Record'!E499)</f>
        <v/>
      </c>
      <c r="G501" s="90" t="str">
        <f>IF('Student Record'!G499="","",'Student Record'!G499)</f>
        <v/>
      </c>
      <c r="H501" s="89" t="str">
        <f>IF('Student Record'!I499="","",'Student Record'!I499)</f>
        <v/>
      </c>
      <c r="I501" s="91" t="str">
        <f>IF('Student Record'!J499="","",'Student Record'!J499)</f>
        <v/>
      </c>
      <c r="J501" s="89" t="str">
        <f>IF('Student Record'!O499="","",'Student Record'!O499)</f>
        <v/>
      </c>
      <c r="K501" s="89" t="str">
        <f>IF(StuData!$F501="","",IF(AND(StuData!$C501&gt;8,StuData!$C501&lt;11,StuData!$J501="GEN"),200,IF(AND(StuData!$C501&gt;=11,StuData!$J501="GEN"),300,IF(AND(StuData!$C501&gt;8,StuData!$C501&lt;11,StuData!$J501&lt;&gt;"GEN"),100,IF(AND(StuData!$C501&gt;=11,StuData!$J501&lt;&gt;"GEN"),150,"")))))</f>
        <v/>
      </c>
      <c r="L501" s="89" t="str">
        <f>IF(StuData!$F501="","",IF(AND(StuData!$C501&gt;8,StuData!$C501&lt;11),50,""))</f>
        <v/>
      </c>
      <c r="M501" s="89" t="str">
        <f>IF(StuData!$F501="","",IF(AND(StuData!$C501&gt;=11,'School Fees'!$L$3="Yes"),100,""))</f>
        <v/>
      </c>
      <c r="N501" s="89" t="str">
        <f>IF(StuData!$F501="","",IF(AND(StuData!$C501&gt;8,StuData!$H501="F"),5,IF(StuData!$C501&lt;9,"",10)))</f>
        <v/>
      </c>
      <c r="O501" s="89" t="str">
        <f>IF(StuData!$F501="","",IF(StuData!$C501&gt;8,5,""))</f>
        <v/>
      </c>
      <c r="P501" s="89" t="str">
        <f>IF(StuData!$C501=9,'School Fees'!$K$6,IF(StuData!$C501=10,'School Fees'!$K$7,IF(StuData!$C501=11,'School Fees'!$K$8,IF(StuData!$C501=12,'School Fees'!$K$9,""))))</f>
        <v/>
      </c>
      <c r="Q501" s="89"/>
      <c r="R501" s="89"/>
      <c r="S501" s="89" t="str">
        <f>IF(SUM(StuData!$K501:$R501)=0,"",SUM(StuData!$K501:$R501))</f>
        <v/>
      </c>
      <c r="T501" s="92"/>
      <c r="U501" s="89"/>
      <c r="V501" s="23"/>
      <c r="W501" s="23"/>
    </row>
    <row r="502" ht="15.75" customHeight="1">
      <c r="A502" s="23"/>
      <c r="B502" s="89" t="str">
        <f t="shared" si="1"/>
        <v/>
      </c>
      <c r="C502" s="89" t="str">
        <f>IF('Student Record'!A500="","",'Student Record'!A500)</f>
        <v/>
      </c>
      <c r="D502" s="89" t="str">
        <f>IF('Student Record'!B500="","",'Student Record'!B500)</f>
        <v/>
      </c>
      <c r="E502" s="89" t="str">
        <f>IF('Student Record'!C500="","",'Student Record'!C500)</f>
        <v/>
      </c>
      <c r="F502" s="90" t="str">
        <f>IF('Student Record'!E500="","",'Student Record'!E500)</f>
        <v/>
      </c>
      <c r="G502" s="90" t="str">
        <f>IF('Student Record'!G500="","",'Student Record'!G500)</f>
        <v/>
      </c>
      <c r="H502" s="89" t="str">
        <f>IF('Student Record'!I500="","",'Student Record'!I500)</f>
        <v/>
      </c>
      <c r="I502" s="91" t="str">
        <f>IF('Student Record'!J500="","",'Student Record'!J500)</f>
        <v/>
      </c>
      <c r="J502" s="89" t="str">
        <f>IF('Student Record'!O500="","",'Student Record'!O500)</f>
        <v/>
      </c>
      <c r="K502" s="89" t="str">
        <f>IF(StuData!$F502="","",IF(AND(StuData!$C502&gt;8,StuData!$C502&lt;11,StuData!$J502="GEN"),200,IF(AND(StuData!$C502&gt;=11,StuData!$J502="GEN"),300,IF(AND(StuData!$C502&gt;8,StuData!$C502&lt;11,StuData!$J502&lt;&gt;"GEN"),100,IF(AND(StuData!$C502&gt;=11,StuData!$J502&lt;&gt;"GEN"),150,"")))))</f>
        <v/>
      </c>
      <c r="L502" s="89" t="str">
        <f>IF(StuData!$F502="","",IF(AND(StuData!$C502&gt;8,StuData!$C502&lt;11),50,""))</f>
        <v/>
      </c>
      <c r="M502" s="89" t="str">
        <f>IF(StuData!$F502="","",IF(AND(StuData!$C502&gt;=11,'School Fees'!$L$3="Yes"),100,""))</f>
        <v/>
      </c>
      <c r="N502" s="89" t="str">
        <f>IF(StuData!$F502="","",IF(AND(StuData!$C502&gt;8,StuData!$H502="F"),5,IF(StuData!$C502&lt;9,"",10)))</f>
        <v/>
      </c>
      <c r="O502" s="89" t="str">
        <f>IF(StuData!$F502="","",IF(StuData!$C502&gt;8,5,""))</f>
        <v/>
      </c>
      <c r="P502" s="89" t="str">
        <f>IF(StuData!$C502=9,'School Fees'!$K$6,IF(StuData!$C502=10,'School Fees'!$K$7,IF(StuData!$C502=11,'School Fees'!$K$8,IF(StuData!$C502=12,'School Fees'!$K$9,""))))</f>
        <v/>
      </c>
      <c r="Q502" s="89"/>
      <c r="R502" s="89"/>
      <c r="S502" s="89" t="str">
        <f>IF(SUM(StuData!$K502:$R502)=0,"",SUM(StuData!$K502:$R502))</f>
        <v/>
      </c>
      <c r="T502" s="92"/>
      <c r="U502" s="89"/>
      <c r="V502" s="23"/>
      <c r="W502" s="23"/>
    </row>
    <row r="503" ht="15.75" customHeight="1">
      <c r="A503" s="23"/>
      <c r="B503" s="89" t="str">
        <f t="shared" si="1"/>
        <v/>
      </c>
      <c r="C503" s="89" t="str">
        <f>IF('Student Record'!A501="","",'Student Record'!A501)</f>
        <v/>
      </c>
      <c r="D503" s="89" t="str">
        <f>IF('Student Record'!B501="","",'Student Record'!B501)</f>
        <v/>
      </c>
      <c r="E503" s="89" t="str">
        <f>IF('Student Record'!C501="","",'Student Record'!C501)</f>
        <v/>
      </c>
      <c r="F503" s="90" t="str">
        <f>IF('Student Record'!E501="","",'Student Record'!E501)</f>
        <v/>
      </c>
      <c r="G503" s="90" t="str">
        <f>IF('Student Record'!G501="","",'Student Record'!G501)</f>
        <v/>
      </c>
      <c r="H503" s="89" t="str">
        <f>IF('Student Record'!I501="","",'Student Record'!I501)</f>
        <v/>
      </c>
      <c r="I503" s="91" t="str">
        <f>IF('Student Record'!J501="","",'Student Record'!J501)</f>
        <v/>
      </c>
      <c r="J503" s="89" t="str">
        <f>IF('Student Record'!O501="","",'Student Record'!O501)</f>
        <v/>
      </c>
      <c r="K503" s="89" t="str">
        <f>IF(StuData!$F503="","",IF(AND(StuData!$C503&gt;8,StuData!$C503&lt;11,StuData!$J503="GEN"),200,IF(AND(StuData!$C503&gt;=11,StuData!$J503="GEN"),300,IF(AND(StuData!$C503&gt;8,StuData!$C503&lt;11,StuData!$J503&lt;&gt;"GEN"),100,IF(AND(StuData!$C503&gt;=11,StuData!$J503&lt;&gt;"GEN"),150,"")))))</f>
        <v/>
      </c>
      <c r="L503" s="89" t="str">
        <f>IF(StuData!$F503="","",IF(AND(StuData!$C503&gt;8,StuData!$C503&lt;11),50,""))</f>
        <v/>
      </c>
      <c r="M503" s="89" t="str">
        <f>IF(StuData!$F503="","",IF(AND(StuData!$C503&gt;=11,'School Fees'!$L$3="Yes"),100,""))</f>
        <v/>
      </c>
      <c r="N503" s="89" t="str">
        <f>IF(StuData!$F503="","",IF(AND(StuData!$C503&gt;8,StuData!$H503="F"),5,IF(StuData!$C503&lt;9,"",10)))</f>
        <v/>
      </c>
      <c r="O503" s="89" t="str">
        <f>IF(StuData!$F503="","",IF(StuData!$C503&gt;8,5,""))</f>
        <v/>
      </c>
      <c r="P503" s="89" t="str">
        <f>IF(StuData!$C503=9,'School Fees'!$K$6,IF(StuData!$C503=10,'School Fees'!$K$7,IF(StuData!$C503=11,'School Fees'!$K$8,IF(StuData!$C503=12,'School Fees'!$K$9,""))))</f>
        <v/>
      </c>
      <c r="Q503" s="89"/>
      <c r="R503" s="89"/>
      <c r="S503" s="89" t="str">
        <f>IF(SUM(StuData!$K503:$R503)=0,"",SUM(StuData!$K503:$R503))</f>
        <v/>
      </c>
      <c r="T503" s="92"/>
      <c r="U503" s="89"/>
      <c r="V503" s="23"/>
      <c r="W503" s="23"/>
    </row>
    <row r="504" ht="15.75" customHeight="1">
      <c r="A504" s="23"/>
      <c r="B504" s="89" t="str">
        <f t="shared" si="1"/>
        <v/>
      </c>
      <c r="C504" s="89" t="str">
        <f>IF('Student Record'!A502="","",'Student Record'!A502)</f>
        <v/>
      </c>
      <c r="D504" s="89" t="str">
        <f>IF('Student Record'!B502="","",'Student Record'!B502)</f>
        <v/>
      </c>
      <c r="E504" s="89" t="str">
        <f>IF('Student Record'!C502="","",'Student Record'!C502)</f>
        <v/>
      </c>
      <c r="F504" s="90" t="str">
        <f>IF('Student Record'!E502="","",'Student Record'!E502)</f>
        <v/>
      </c>
      <c r="G504" s="90" t="str">
        <f>IF('Student Record'!G502="","",'Student Record'!G502)</f>
        <v/>
      </c>
      <c r="H504" s="89" t="str">
        <f>IF('Student Record'!I502="","",'Student Record'!I502)</f>
        <v/>
      </c>
      <c r="I504" s="91" t="str">
        <f>IF('Student Record'!J502="","",'Student Record'!J502)</f>
        <v/>
      </c>
      <c r="J504" s="89" t="str">
        <f>IF('Student Record'!O502="","",'Student Record'!O502)</f>
        <v/>
      </c>
      <c r="K504" s="89" t="str">
        <f>IF(StuData!$F504="","",IF(AND(StuData!$C504&gt;8,StuData!$C504&lt;11,StuData!$J504="GEN"),200,IF(AND(StuData!$C504&gt;=11,StuData!$J504="GEN"),300,IF(AND(StuData!$C504&gt;8,StuData!$C504&lt;11,StuData!$J504&lt;&gt;"GEN"),100,IF(AND(StuData!$C504&gt;=11,StuData!$J504&lt;&gt;"GEN"),150,"")))))</f>
        <v/>
      </c>
      <c r="L504" s="89" t="str">
        <f>IF(StuData!$F504="","",IF(AND(StuData!$C504&gt;8,StuData!$C504&lt;11),50,""))</f>
        <v/>
      </c>
      <c r="M504" s="89" t="str">
        <f>IF(StuData!$F504="","",IF(AND(StuData!$C504&gt;=11,'School Fees'!$L$3="Yes"),100,""))</f>
        <v/>
      </c>
      <c r="N504" s="89" t="str">
        <f>IF(StuData!$F504="","",IF(AND(StuData!$C504&gt;8,StuData!$H504="F"),5,IF(StuData!$C504&lt;9,"",10)))</f>
        <v/>
      </c>
      <c r="O504" s="89" t="str">
        <f>IF(StuData!$F504="","",IF(StuData!$C504&gt;8,5,""))</f>
        <v/>
      </c>
      <c r="P504" s="89" t="str">
        <f>IF(StuData!$C504=9,'School Fees'!$K$6,IF(StuData!$C504=10,'School Fees'!$K$7,IF(StuData!$C504=11,'School Fees'!$K$8,IF(StuData!$C504=12,'School Fees'!$K$9,""))))</f>
        <v/>
      </c>
      <c r="Q504" s="89"/>
      <c r="R504" s="89"/>
      <c r="S504" s="89" t="str">
        <f>IF(SUM(StuData!$K504:$R504)=0,"",SUM(StuData!$K504:$R504))</f>
        <v/>
      </c>
      <c r="T504" s="92"/>
      <c r="U504" s="89"/>
      <c r="V504" s="23"/>
      <c r="W504" s="23"/>
    </row>
    <row r="505" ht="15.75" customHeight="1">
      <c r="A505" s="23"/>
      <c r="B505" s="89" t="str">
        <f t="shared" si="1"/>
        <v/>
      </c>
      <c r="C505" s="89" t="str">
        <f>IF('Student Record'!A503="","",'Student Record'!A503)</f>
        <v/>
      </c>
      <c r="D505" s="89" t="str">
        <f>IF('Student Record'!B503="","",'Student Record'!B503)</f>
        <v/>
      </c>
      <c r="E505" s="89" t="str">
        <f>IF('Student Record'!C503="","",'Student Record'!C503)</f>
        <v/>
      </c>
      <c r="F505" s="90" t="str">
        <f>IF('Student Record'!E503="","",'Student Record'!E503)</f>
        <v/>
      </c>
      <c r="G505" s="90" t="str">
        <f>IF('Student Record'!G503="","",'Student Record'!G503)</f>
        <v/>
      </c>
      <c r="H505" s="89" t="str">
        <f>IF('Student Record'!I503="","",'Student Record'!I503)</f>
        <v/>
      </c>
      <c r="I505" s="91" t="str">
        <f>IF('Student Record'!J503="","",'Student Record'!J503)</f>
        <v/>
      </c>
      <c r="J505" s="89" t="str">
        <f>IF('Student Record'!O503="","",'Student Record'!O503)</f>
        <v/>
      </c>
      <c r="K505" s="89" t="str">
        <f>IF(StuData!$F505="","",IF(AND(StuData!$C505&gt;8,StuData!$C505&lt;11,StuData!$J505="GEN"),200,IF(AND(StuData!$C505&gt;=11,StuData!$J505="GEN"),300,IF(AND(StuData!$C505&gt;8,StuData!$C505&lt;11,StuData!$J505&lt;&gt;"GEN"),100,IF(AND(StuData!$C505&gt;=11,StuData!$J505&lt;&gt;"GEN"),150,"")))))</f>
        <v/>
      </c>
      <c r="L505" s="89" t="str">
        <f>IF(StuData!$F505="","",IF(AND(StuData!$C505&gt;8,StuData!$C505&lt;11),50,""))</f>
        <v/>
      </c>
      <c r="M505" s="89" t="str">
        <f>IF(StuData!$F505="","",IF(AND(StuData!$C505&gt;=11,'School Fees'!$L$3="Yes"),100,""))</f>
        <v/>
      </c>
      <c r="N505" s="89" t="str">
        <f>IF(StuData!$F505="","",IF(AND(StuData!$C505&gt;8,StuData!$H505="F"),5,IF(StuData!$C505&lt;9,"",10)))</f>
        <v/>
      </c>
      <c r="O505" s="89" t="str">
        <f>IF(StuData!$F505="","",IF(StuData!$C505&gt;8,5,""))</f>
        <v/>
      </c>
      <c r="P505" s="89" t="str">
        <f>IF(StuData!$C505=9,'School Fees'!$K$6,IF(StuData!$C505=10,'School Fees'!$K$7,IF(StuData!$C505=11,'School Fees'!$K$8,IF(StuData!$C505=12,'School Fees'!$K$9,""))))</f>
        <v/>
      </c>
      <c r="Q505" s="89"/>
      <c r="R505" s="89"/>
      <c r="S505" s="89" t="str">
        <f>IF(SUM(StuData!$K505:$R505)=0,"",SUM(StuData!$K505:$R505))</f>
        <v/>
      </c>
      <c r="T505" s="92"/>
      <c r="U505" s="89"/>
      <c r="V505" s="23"/>
      <c r="W505" s="23"/>
    </row>
    <row r="506" ht="15.75" customHeight="1">
      <c r="A506" s="23"/>
      <c r="B506" s="89" t="str">
        <f t="shared" si="1"/>
        <v/>
      </c>
      <c r="C506" s="89" t="str">
        <f>IF('Student Record'!A504="","",'Student Record'!A504)</f>
        <v/>
      </c>
      <c r="D506" s="89" t="str">
        <f>IF('Student Record'!B504="","",'Student Record'!B504)</f>
        <v/>
      </c>
      <c r="E506" s="89" t="str">
        <f>IF('Student Record'!C504="","",'Student Record'!C504)</f>
        <v/>
      </c>
      <c r="F506" s="90" t="str">
        <f>IF('Student Record'!E504="","",'Student Record'!E504)</f>
        <v/>
      </c>
      <c r="G506" s="90" t="str">
        <f>IF('Student Record'!G504="","",'Student Record'!G504)</f>
        <v/>
      </c>
      <c r="H506" s="89" t="str">
        <f>IF('Student Record'!I504="","",'Student Record'!I504)</f>
        <v/>
      </c>
      <c r="I506" s="91" t="str">
        <f>IF('Student Record'!J504="","",'Student Record'!J504)</f>
        <v/>
      </c>
      <c r="J506" s="89" t="str">
        <f>IF('Student Record'!O504="","",'Student Record'!O504)</f>
        <v/>
      </c>
      <c r="K506" s="89" t="str">
        <f>IF(StuData!$F506="","",IF(AND(StuData!$C506&gt;8,StuData!$C506&lt;11,StuData!$J506="GEN"),200,IF(AND(StuData!$C506&gt;=11,StuData!$J506="GEN"),300,IF(AND(StuData!$C506&gt;8,StuData!$C506&lt;11,StuData!$J506&lt;&gt;"GEN"),100,IF(AND(StuData!$C506&gt;=11,StuData!$J506&lt;&gt;"GEN"),150,"")))))</f>
        <v/>
      </c>
      <c r="L506" s="89" t="str">
        <f>IF(StuData!$F506="","",IF(AND(StuData!$C506&gt;8,StuData!$C506&lt;11),50,""))</f>
        <v/>
      </c>
      <c r="M506" s="89" t="str">
        <f>IF(StuData!$F506="","",IF(AND(StuData!$C506&gt;=11,'School Fees'!$L$3="Yes"),100,""))</f>
        <v/>
      </c>
      <c r="N506" s="89" t="str">
        <f>IF(StuData!$F506="","",IF(AND(StuData!$C506&gt;8,StuData!$H506="F"),5,IF(StuData!$C506&lt;9,"",10)))</f>
        <v/>
      </c>
      <c r="O506" s="89" t="str">
        <f>IF(StuData!$F506="","",IF(StuData!$C506&gt;8,5,""))</f>
        <v/>
      </c>
      <c r="P506" s="89" t="str">
        <f>IF(StuData!$C506=9,'School Fees'!$K$6,IF(StuData!$C506=10,'School Fees'!$K$7,IF(StuData!$C506=11,'School Fees'!$K$8,IF(StuData!$C506=12,'School Fees'!$K$9,""))))</f>
        <v/>
      </c>
      <c r="Q506" s="89"/>
      <c r="R506" s="89"/>
      <c r="S506" s="89" t="str">
        <f>IF(SUM(StuData!$K506:$R506)=0,"",SUM(StuData!$K506:$R506))</f>
        <v/>
      </c>
      <c r="T506" s="92"/>
      <c r="U506" s="89"/>
      <c r="V506" s="23"/>
      <c r="W506" s="23"/>
    </row>
    <row r="507" ht="15.75" customHeight="1">
      <c r="A507" s="23"/>
      <c r="B507" s="89" t="str">
        <f t="shared" si="1"/>
        <v/>
      </c>
      <c r="C507" s="89" t="str">
        <f>IF('Student Record'!A505="","",'Student Record'!A505)</f>
        <v/>
      </c>
      <c r="D507" s="89" t="str">
        <f>IF('Student Record'!B505="","",'Student Record'!B505)</f>
        <v/>
      </c>
      <c r="E507" s="89" t="str">
        <f>IF('Student Record'!C505="","",'Student Record'!C505)</f>
        <v/>
      </c>
      <c r="F507" s="90" t="str">
        <f>IF('Student Record'!E505="","",'Student Record'!E505)</f>
        <v/>
      </c>
      <c r="G507" s="90" t="str">
        <f>IF('Student Record'!G505="","",'Student Record'!G505)</f>
        <v/>
      </c>
      <c r="H507" s="89" t="str">
        <f>IF('Student Record'!I505="","",'Student Record'!I505)</f>
        <v/>
      </c>
      <c r="I507" s="91" t="str">
        <f>IF('Student Record'!J505="","",'Student Record'!J505)</f>
        <v/>
      </c>
      <c r="J507" s="89" t="str">
        <f>IF('Student Record'!O505="","",'Student Record'!O505)</f>
        <v/>
      </c>
      <c r="K507" s="89" t="str">
        <f>IF(StuData!$F507="","",IF(AND(StuData!$C507&gt;8,StuData!$C507&lt;11,StuData!$J507="GEN"),200,IF(AND(StuData!$C507&gt;=11,StuData!$J507="GEN"),300,IF(AND(StuData!$C507&gt;8,StuData!$C507&lt;11,StuData!$J507&lt;&gt;"GEN"),100,IF(AND(StuData!$C507&gt;=11,StuData!$J507&lt;&gt;"GEN"),150,"")))))</f>
        <v/>
      </c>
      <c r="L507" s="89" t="str">
        <f>IF(StuData!$F507="","",IF(AND(StuData!$C507&gt;8,StuData!$C507&lt;11),50,""))</f>
        <v/>
      </c>
      <c r="M507" s="89" t="str">
        <f>IF(StuData!$F507="","",IF(AND(StuData!$C507&gt;=11,'School Fees'!$L$3="Yes"),100,""))</f>
        <v/>
      </c>
      <c r="N507" s="89" t="str">
        <f>IF(StuData!$F507="","",IF(AND(StuData!$C507&gt;8,StuData!$H507="F"),5,IF(StuData!$C507&lt;9,"",10)))</f>
        <v/>
      </c>
      <c r="O507" s="89" t="str">
        <f>IF(StuData!$F507="","",IF(StuData!$C507&gt;8,5,""))</f>
        <v/>
      </c>
      <c r="P507" s="89" t="str">
        <f>IF(StuData!$C507=9,'School Fees'!$K$6,IF(StuData!$C507=10,'School Fees'!$K$7,IF(StuData!$C507=11,'School Fees'!$K$8,IF(StuData!$C507=12,'School Fees'!$K$9,""))))</f>
        <v/>
      </c>
      <c r="Q507" s="89"/>
      <c r="R507" s="89"/>
      <c r="S507" s="89" t="str">
        <f>IF(SUM(StuData!$K507:$R507)=0,"",SUM(StuData!$K507:$R507))</f>
        <v/>
      </c>
      <c r="T507" s="92"/>
      <c r="U507" s="89"/>
      <c r="V507" s="23"/>
      <c r="W507" s="23"/>
    </row>
    <row r="508" ht="15.75" customHeight="1">
      <c r="A508" s="23"/>
      <c r="B508" s="89" t="str">
        <f t="shared" si="1"/>
        <v/>
      </c>
      <c r="C508" s="89" t="str">
        <f>IF('Student Record'!A506="","",'Student Record'!A506)</f>
        <v/>
      </c>
      <c r="D508" s="89" t="str">
        <f>IF('Student Record'!B506="","",'Student Record'!B506)</f>
        <v/>
      </c>
      <c r="E508" s="89" t="str">
        <f>IF('Student Record'!C506="","",'Student Record'!C506)</f>
        <v/>
      </c>
      <c r="F508" s="90" t="str">
        <f>IF('Student Record'!E506="","",'Student Record'!E506)</f>
        <v/>
      </c>
      <c r="G508" s="90" t="str">
        <f>IF('Student Record'!G506="","",'Student Record'!G506)</f>
        <v/>
      </c>
      <c r="H508" s="89" t="str">
        <f>IF('Student Record'!I506="","",'Student Record'!I506)</f>
        <v/>
      </c>
      <c r="I508" s="91" t="str">
        <f>IF('Student Record'!J506="","",'Student Record'!J506)</f>
        <v/>
      </c>
      <c r="J508" s="89" t="str">
        <f>IF('Student Record'!O506="","",'Student Record'!O506)</f>
        <v/>
      </c>
      <c r="K508" s="89" t="str">
        <f>IF(StuData!$F508="","",IF(AND(StuData!$C508&gt;8,StuData!$C508&lt;11,StuData!$J508="GEN"),200,IF(AND(StuData!$C508&gt;=11,StuData!$J508="GEN"),300,IF(AND(StuData!$C508&gt;8,StuData!$C508&lt;11,StuData!$J508&lt;&gt;"GEN"),100,IF(AND(StuData!$C508&gt;=11,StuData!$J508&lt;&gt;"GEN"),150,"")))))</f>
        <v/>
      </c>
      <c r="L508" s="89" t="str">
        <f>IF(StuData!$F508="","",IF(AND(StuData!$C508&gt;8,StuData!$C508&lt;11),50,""))</f>
        <v/>
      </c>
      <c r="M508" s="89" t="str">
        <f>IF(StuData!$F508="","",IF(AND(StuData!$C508&gt;=11,'School Fees'!$L$3="Yes"),100,""))</f>
        <v/>
      </c>
      <c r="N508" s="89" t="str">
        <f>IF(StuData!$F508="","",IF(AND(StuData!$C508&gt;8,StuData!$H508="F"),5,IF(StuData!$C508&lt;9,"",10)))</f>
        <v/>
      </c>
      <c r="O508" s="89" t="str">
        <f>IF(StuData!$F508="","",IF(StuData!$C508&gt;8,5,""))</f>
        <v/>
      </c>
      <c r="P508" s="89" t="str">
        <f>IF(StuData!$C508=9,'School Fees'!$K$6,IF(StuData!$C508=10,'School Fees'!$K$7,IF(StuData!$C508=11,'School Fees'!$K$8,IF(StuData!$C508=12,'School Fees'!$K$9,""))))</f>
        <v/>
      </c>
      <c r="Q508" s="89"/>
      <c r="R508" s="89"/>
      <c r="S508" s="89" t="str">
        <f>IF(SUM(StuData!$K508:$R508)=0,"",SUM(StuData!$K508:$R508))</f>
        <v/>
      </c>
      <c r="T508" s="92"/>
      <c r="U508" s="89"/>
      <c r="V508" s="23"/>
      <c r="W508" s="23"/>
    </row>
    <row r="509" ht="15.75" customHeight="1">
      <c r="A509" s="23"/>
      <c r="B509" s="89" t="str">
        <f t="shared" si="1"/>
        <v/>
      </c>
      <c r="C509" s="89" t="str">
        <f>IF('Student Record'!A507="","",'Student Record'!A507)</f>
        <v/>
      </c>
      <c r="D509" s="89" t="str">
        <f>IF('Student Record'!B507="","",'Student Record'!B507)</f>
        <v/>
      </c>
      <c r="E509" s="89" t="str">
        <f>IF('Student Record'!C507="","",'Student Record'!C507)</f>
        <v/>
      </c>
      <c r="F509" s="90" t="str">
        <f>IF('Student Record'!E507="","",'Student Record'!E507)</f>
        <v/>
      </c>
      <c r="G509" s="90" t="str">
        <f>IF('Student Record'!G507="","",'Student Record'!G507)</f>
        <v/>
      </c>
      <c r="H509" s="89" t="str">
        <f>IF('Student Record'!I507="","",'Student Record'!I507)</f>
        <v/>
      </c>
      <c r="I509" s="91" t="str">
        <f>IF('Student Record'!J507="","",'Student Record'!J507)</f>
        <v/>
      </c>
      <c r="J509" s="89" t="str">
        <f>IF('Student Record'!O507="","",'Student Record'!O507)</f>
        <v/>
      </c>
      <c r="K509" s="89" t="str">
        <f>IF(StuData!$F509="","",IF(AND(StuData!$C509&gt;8,StuData!$C509&lt;11,StuData!$J509="GEN"),200,IF(AND(StuData!$C509&gt;=11,StuData!$J509="GEN"),300,IF(AND(StuData!$C509&gt;8,StuData!$C509&lt;11,StuData!$J509&lt;&gt;"GEN"),100,IF(AND(StuData!$C509&gt;=11,StuData!$J509&lt;&gt;"GEN"),150,"")))))</f>
        <v/>
      </c>
      <c r="L509" s="89" t="str">
        <f>IF(StuData!$F509="","",IF(AND(StuData!$C509&gt;8,StuData!$C509&lt;11),50,""))</f>
        <v/>
      </c>
      <c r="M509" s="89" t="str">
        <f>IF(StuData!$F509="","",IF(AND(StuData!$C509&gt;=11,'School Fees'!$L$3="Yes"),100,""))</f>
        <v/>
      </c>
      <c r="N509" s="89" t="str">
        <f>IF(StuData!$F509="","",IF(AND(StuData!$C509&gt;8,StuData!$H509="F"),5,IF(StuData!$C509&lt;9,"",10)))</f>
        <v/>
      </c>
      <c r="O509" s="89" t="str">
        <f>IF(StuData!$F509="","",IF(StuData!$C509&gt;8,5,""))</f>
        <v/>
      </c>
      <c r="P509" s="89" t="str">
        <f>IF(StuData!$C509=9,'School Fees'!$K$6,IF(StuData!$C509=10,'School Fees'!$K$7,IF(StuData!$C509=11,'School Fees'!$K$8,IF(StuData!$C509=12,'School Fees'!$K$9,""))))</f>
        <v/>
      </c>
      <c r="Q509" s="89"/>
      <c r="R509" s="89"/>
      <c r="S509" s="89" t="str">
        <f>IF(SUM(StuData!$K509:$R509)=0,"",SUM(StuData!$K509:$R509))</f>
        <v/>
      </c>
      <c r="T509" s="92"/>
      <c r="U509" s="89"/>
      <c r="V509" s="23"/>
      <c r="W509" s="23"/>
    </row>
    <row r="510" ht="15.75" customHeight="1">
      <c r="A510" s="23"/>
      <c r="B510" s="89" t="str">
        <f t="shared" si="1"/>
        <v/>
      </c>
      <c r="C510" s="89" t="str">
        <f>IF('Student Record'!A508="","",'Student Record'!A508)</f>
        <v/>
      </c>
      <c r="D510" s="89" t="str">
        <f>IF('Student Record'!B508="","",'Student Record'!B508)</f>
        <v/>
      </c>
      <c r="E510" s="89" t="str">
        <f>IF('Student Record'!C508="","",'Student Record'!C508)</f>
        <v/>
      </c>
      <c r="F510" s="90" t="str">
        <f>IF('Student Record'!E508="","",'Student Record'!E508)</f>
        <v/>
      </c>
      <c r="G510" s="90" t="str">
        <f>IF('Student Record'!G508="","",'Student Record'!G508)</f>
        <v/>
      </c>
      <c r="H510" s="89" t="str">
        <f>IF('Student Record'!I508="","",'Student Record'!I508)</f>
        <v/>
      </c>
      <c r="I510" s="91" t="str">
        <f>IF('Student Record'!J508="","",'Student Record'!J508)</f>
        <v/>
      </c>
      <c r="J510" s="89" t="str">
        <f>IF('Student Record'!O508="","",'Student Record'!O508)</f>
        <v/>
      </c>
      <c r="K510" s="89" t="str">
        <f>IF(StuData!$F510="","",IF(AND(StuData!$C510&gt;8,StuData!$C510&lt;11,StuData!$J510="GEN"),200,IF(AND(StuData!$C510&gt;=11,StuData!$J510="GEN"),300,IF(AND(StuData!$C510&gt;8,StuData!$C510&lt;11,StuData!$J510&lt;&gt;"GEN"),100,IF(AND(StuData!$C510&gt;=11,StuData!$J510&lt;&gt;"GEN"),150,"")))))</f>
        <v/>
      </c>
      <c r="L510" s="89" t="str">
        <f>IF(StuData!$F510="","",IF(AND(StuData!$C510&gt;8,StuData!$C510&lt;11),50,""))</f>
        <v/>
      </c>
      <c r="M510" s="89" t="str">
        <f>IF(StuData!$F510="","",IF(AND(StuData!$C510&gt;=11,'School Fees'!$L$3="Yes"),100,""))</f>
        <v/>
      </c>
      <c r="N510" s="89" t="str">
        <f>IF(StuData!$F510="","",IF(AND(StuData!$C510&gt;8,StuData!$H510="F"),5,IF(StuData!$C510&lt;9,"",10)))</f>
        <v/>
      </c>
      <c r="O510" s="89" t="str">
        <f>IF(StuData!$F510="","",IF(StuData!$C510&gt;8,5,""))</f>
        <v/>
      </c>
      <c r="P510" s="89" t="str">
        <f>IF(StuData!$C510=9,'School Fees'!$K$6,IF(StuData!$C510=10,'School Fees'!$K$7,IF(StuData!$C510=11,'School Fees'!$K$8,IF(StuData!$C510=12,'School Fees'!$K$9,""))))</f>
        <v/>
      </c>
      <c r="Q510" s="89"/>
      <c r="R510" s="89"/>
      <c r="S510" s="89" t="str">
        <f>IF(SUM(StuData!$K510:$R510)=0,"",SUM(StuData!$K510:$R510))</f>
        <v/>
      </c>
      <c r="T510" s="92"/>
      <c r="U510" s="89"/>
      <c r="V510" s="23"/>
      <c r="W510" s="23"/>
    </row>
    <row r="511" ht="15.75" customHeight="1">
      <c r="A511" s="23"/>
      <c r="B511" s="89" t="str">
        <f t="shared" si="1"/>
        <v/>
      </c>
      <c r="C511" s="89" t="str">
        <f>IF('Student Record'!A509="","",'Student Record'!A509)</f>
        <v/>
      </c>
      <c r="D511" s="89" t="str">
        <f>IF('Student Record'!B509="","",'Student Record'!B509)</f>
        <v/>
      </c>
      <c r="E511" s="89" t="str">
        <f>IF('Student Record'!C509="","",'Student Record'!C509)</f>
        <v/>
      </c>
      <c r="F511" s="90" t="str">
        <f>IF('Student Record'!E509="","",'Student Record'!E509)</f>
        <v/>
      </c>
      <c r="G511" s="90" t="str">
        <f>IF('Student Record'!G509="","",'Student Record'!G509)</f>
        <v/>
      </c>
      <c r="H511" s="89" t="str">
        <f>IF('Student Record'!I509="","",'Student Record'!I509)</f>
        <v/>
      </c>
      <c r="I511" s="91" t="str">
        <f>IF('Student Record'!J509="","",'Student Record'!J509)</f>
        <v/>
      </c>
      <c r="J511" s="89" t="str">
        <f>IF('Student Record'!O509="","",'Student Record'!O509)</f>
        <v/>
      </c>
      <c r="K511" s="89" t="str">
        <f>IF(StuData!$F511="","",IF(AND(StuData!$C511&gt;8,StuData!$C511&lt;11,StuData!$J511="GEN"),200,IF(AND(StuData!$C511&gt;=11,StuData!$J511="GEN"),300,IF(AND(StuData!$C511&gt;8,StuData!$C511&lt;11,StuData!$J511&lt;&gt;"GEN"),100,IF(AND(StuData!$C511&gt;=11,StuData!$J511&lt;&gt;"GEN"),150,"")))))</f>
        <v/>
      </c>
      <c r="L511" s="89" t="str">
        <f>IF(StuData!$F511="","",IF(AND(StuData!$C511&gt;8,StuData!$C511&lt;11),50,""))</f>
        <v/>
      </c>
      <c r="M511" s="89" t="str">
        <f>IF(StuData!$F511="","",IF(AND(StuData!$C511&gt;=11,'School Fees'!$L$3="Yes"),100,""))</f>
        <v/>
      </c>
      <c r="N511" s="89" t="str">
        <f>IF(StuData!$F511="","",IF(AND(StuData!$C511&gt;8,StuData!$H511="F"),5,IF(StuData!$C511&lt;9,"",10)))</f>
        <v/>
      </c>
      <c r="O511" s="89" t="str">
        <f>IF(StuData!$F511="","",IF(StuData!$C511&gt;8,5,""))</f>
        <v/>
      </c>
      <c r="P511" s="89" t="str">
        <f>IF(StuData!$C511=9,'School Fees'!$K$6,IF(StuData!$C511=10,'School Fees'!$K$7,IF(StuData!$C511=11,'School Fees'!$K$8,IF(StuData!$C511=12,'School Fees'!$K$9,""))))</f>
        <v/>
      </c>
      <c r="Q511" s="89"/>
      <c r="R511" s="89"/>
      <c r="S511" s="89" t="str">
        <f>IF(SUM(StuData!$K511:$R511)=0,"",SUM(StuData!$K511:$R511))</f>
        <v/>
      </c>
      <c r="T511" s="92"/>
      <c r="U511" s="89"/>
      <c r="V511" s="23"/>
      <c r="W511" s="23"/>
    </row>
    <row r="512" ht="15.75" customHeight="1">
      <c r="A512" s="23"/>
      <c r="B512" s="89" t="str">
        <f t="shared" si="1"/>
        <v/>
      </c>
      <c r="C512" s="89" t="str">
        <f>IF('Student Record'!A510="","",'Student Record'!A510)</f>
        <v/>
      </c>
      <c r="D512" s="89" t="str">
        <f>IF('Student Record'!B510="","",'Student Record'!B510)</f>
        <v/>
      </c>
      <c r="E512" s="89" t="str">
        <f>IF('Student Record'!C510="","",'Student Record'!C510)</f>
        <v/>
      </c>
      <c r="F512" s="90" t="str">
        <f>IF('Student Record'!E510="","",'Student Record'!E510)</f>
        <v/>
      </c>
      <c r="G512" s="90" t="str">
        <f>IF('Student Record'!G510="","",'Student Record'!G510)</f>
        <v/>
      </c>
      <c r="H512" s="89" t="str">
        <f>IF('Student Record'!I510="","",'Student Record'!I510)</f>
        <v/>
      </c>
      <c r="I512" s="91" t="str">
        <f>IF('Student Record'!J510="","",'Student Record'!J510)</f>
        <v/>
      </c>
      <c r="J512" s="89" t="str">
        <f>IF('Student Record'!O510="","",'Student Record'!O510)</f>
        <v/>
      </c>
      <c r="K512" s="89" t="str">
        <f>IF(StuData!$F512="","",IF(AND(StuData!$C512&gt;8,StuData!$C512&lt;11,StuData!$J512="GEN"),200,IF(AND(StuData!$C512&gt;=11,StuData!$J512="GEN"),300,IF(AND(StuData!$C512&gt;8,StuData!$C512&lt;11,StuData!$J512&lt;&gt;"GEN"),100,IF(AND(StuData!$C512&gt;=11,StuData!$J512&lt;&gt;"GEN"),150,"")))))</f>
        <v/>
      </c>
      <c r="L512" s="89" t="str">
        <f>IF(StuData!$F512="","",IF(AND(StuData!$C512&gt;8,StuData!$C512&lt;11),50,""))</f>
        <v/>
      </c>
      <c r="M512" s="89" t="str">
        <f>IF(StuData!$F512="","",IF(AND(StuData!$C512&gt;=11,'School Fees'!$L$3="Yes"),100,""))</f>
        <v/>
      </c>
      <c r="N512" s="89" t="str">
        <f>IF(StuData!$F512="","",IF(AND(StuData!$C512&gt;8,StuData!$H512="F"),5,IF(StuData!$C512&lt;9,"",10)))</f>
        <v/>
      </c>
      <c r="O512" s="89" t="str">
        <f>IF(StuData!$F512="","",IF(StuData!$C512&gt;8,5,""))</f>
        <v/>
      </c>
      <c r="P512" s="89" t="str">
        <f>IF(StuData!$C512=9,'School Fees'!$K$6,IF(StuData!$C512=10,'School Fees'!$K$7,IF(StuData!$C512=11,'School Fees'!$K$8,IF(StuData!$C512=12,'School Fees'!$K$9,""))))</f>
        <v/>
      </c>
      <c r="Q512" s="89"/>
      <c r="R512" s="89"/>
      <c r="S512" s="89" t="str">
        <f>IF(SUM(StuData!$K512:$R512)=0,"",SUM(StuData!$K512:$R512))</f>
        <v/>
      </c>
      <c r="T512" s="92"/>
      <c r="U512" s="89"/>
      <c r="V512" s="23"/>
      <c r="W512" s="23"/>
    </row>
    <row r="513" ht="15.75" customHeight="1">
      <c r="A513" s="23"/>
      <c r="B513" s="89" t="str">
        <f t="shared" si="1"/>
        <v/>
      </c>
      <c r="C513" s="89" t="str">
        <f>IF('Student Record'!A511="","",'Student Record'!A511)</f>
        <v/>
      </c>
      <c r="D513" s="89" t="str">
        <f>IF('Student Record'!B511="","",'Student Record'!B511)</f>
        <v/>
      </c>
      <c r="E513" s="89" t="str">
        <f>IF('Student Record'!C511="","",'Student Record'!C511)</f>
        <v/>
      </c>
      <c r="F513" s="90" t="str">
        <f>IF('Student Record'!E511="","",'Student Record'!E511)</f>
        <v/>
      </c>
      <c r="G513" s="90" t="str">
        <f>IF('Student Record'!G511="","",'Student Record'!G511)</f>
        <v/>
      </c>
      <c r="H513" s="89" t="str">
        <f>IF('Student Record'!I511="","",'Student Record'!I511)</f>
        <v/>
      </c>
      <c r="I513" s="91" t="str">
        <f>IF('Student Record'!J511="","",'Student Record'!J511)</f>
        <v/>
      </c>
      <c r="J513" s="89" t="str">
        <f>IF('Student Record'!O511="","",'Student Record'!O511)</f>
        <v/>
      </c>
      <c r="K513" s="89" t="str">
        <f>IF(StuData!$F513="","",IF(AND(StuData!$C513&gt;8,StuData!$C513&lt;11,StuData!$J513="GEN"),200,IF(AND(StuData!$C513&gt;=11,StuData!$J513="GEN"),300,IF(AND(StuData!$C513&gt;8,StuData!$C513&lt;11,StuData!$J513&lt;&gt;"GEN"),100,IF(AND(StuData!$C513&gt;=11,StuData!$J513&lt;&gt;"GEN"),150,"")))))</f>
        <v/>
      </c>
      <c r="L513" s="89" t="str">
        <f>IF(StuData!$F513="","",IF(AND(StuData!$C513&gt;8,StuData!$C513&lt;11),50,""))</f>
        <v/>
      </c>
      <c r="M513" s="89" t="str">
        <f>IF(StuData!$F513="","",IF(AND(StuData!$C513&gt;=11,'School Fees'!$L$3="Yes"),100,""))</f>
        <v/>
      </c>
      <c r="N513" s="89" t="str">
        <f>IF(StuData!$F513="","",IF(AND(StuData!$C513&gt;8,StuData!$H513="F"),5,IF(StuData!$C513&lt;9,"",10)))</f>
        <v/>
      </c>
      <c r="O513" s="89" t="str">
        <f>IF(StuData!$F513="","",IF(StuData!$C513&gt;8,5,""))</f>
        <v/>
      </c>
      <c r="P513" s="89" t="str">
        <f>IF(StuData!$C513=9,'School Fees'!$K$6,IF(StuData!$C513=10,'School Fees'!$K$7,IF(StuData!$C513=11,'School Fees'!$K$8,IF(StuData!$C513=12,'School Fees'!$K$9,""))))</f>
        <v/>
      </c>
      <c r="Q513" s="89"/>
      <c r="R513" s="89"/>
      <c r="S513" s="89" t="str">
        <f>IF(SUM(StuData!$K513:$R513)=0,"",SUM(StuData!$K513:$R513))</f>
        <v/>
      </c>
      <c r="T513" s="92"/>
      <c r="U513" s="89"/>
      <c r="V513" s="23"/>
      <c r="W513" s="23"/>
    </row>
    <row r="514" ht="15.75" customHeight="1">
      <c r="A514" s="23"/>
      <c r="B514" s="89" t="str">
        <f t="shared" si="1"/>
        <v/>
      </c>
      <c r="C514" s="89" t="str">
        <f>IF('Student Record'!A512="","",'Student Record'!A512)</f>
        <v/>
      </c>
      <c r="D514" s="89" t="str">
        <f>IF('Student Record'!B512="","",'Student Record'!B512)</f>
        <v/>
      </c>
      <c r="E514" s="89" t="str">
        <f>IF('Student Record'!C512="","",'Student Record'!C512)</f>
        <v/>
      </c>
      <c r="F514" s="90" t="str">
        <f>IF('Student Record'!E512="","",'Student Record'!E512)</f>
        <v/>
      </c>
      <c r="G514" s="90" t="str">
        <f>IF('Student Record'!G512="","",'Student Record'!G512)</f>
        <v/>
      </c>
      <c r="H514" s="89" t="str">
        <f>IF('Student Record'!I512="","",'Student Record'!I512)</f>
        <v/>
      </c>
      <c r="I514" s="91" t="str">
        <f>IF('Student Record'!J512="","",'Student Record'!J512)</f>
        <v/>
      </c>
      <c r="J514" s="89" t="str">
        <f>IF('Student Record'!O512="","",'Student Record'!O512)</f>
        <v/>
      </c>
      <c r="K514" s="89" t="str">
        <f>IF(StuData!$F514="","",IF(AND(StuData!$C514&gt;8,StuData!$C514&lt;11,StuData!$J514="GEN"),200,IF(AND(StuData!$C514&gt;=11,StuData!$J514="GEN"),300,IF(AND(StuData!$C514&gt;8,StuData!$C514&lt;11,StuData!$J514&lt;&gt;"GEN"),100,IF(AND(StuData!$C514&gt;=11,StuData!$J514&lt;&gt;"GEN"),150,"")))))</f>
        <v/>
      </c>
      <c r="L514" s="89" t="str">
        <f>IF(StuData!$F514="","",IF(AND(StuData!$C514&gt;8,StuData!$C514&lt;11),50,""))</f>
        <v/>
      </c>
      <c r="M514" s="89" t="str">
        <f>IF(StuData!$F514="","",IF(AND(StuData!$C514&gt;=11,'School Fees'!$L$3="Yes"),100,""))</f>
        <v/>
      </c>
      <c r="N514" s="89" t="str">
        <f>IF(StuData!$F514="","",IF(AND(StuData!$C514&gt;8,StuData!$H514="F"),5,IF(StuData!$C514&lt;9,"",10)))</f>
        <v/>
      </c>
      <c r="O514" s="89" t="str">
        <f>IF(StuData!$F514="","",IF(StuData!$C514&gt;8,5,""))</f>
        <v/>
      </c>
      <c r="P514" s="89" t="str">
        <f>IF(StuData!$C514=9,'School Fees'!$K$6,IF(StuData!$C514=10,'School Fees'!$K$7,IF(StuData!$C514=11,'School Fees'!$K$8,IF(StuData!$C514=12,'School Fees'!$K$9,""))))</f>
        <v/>
      </c>
      <c r="Q514" s="89"/>
      <c r="R514" s="89"/>
      <c r="S514" s="89" t="str">
        <f>IF(SUM(StuData!$K514:$R514)=0,"",SUM(StuData!$K514:$R514))</f>
        <v/>
      </c>
      <c r="T514" s="92"/>
      <c r="U514" s="89"/>
      <c r="V514" s="23"/>
      <c r="W514" s="23"/>
    </row>
    <row r="515" ht="15.75" customHeight="1">
      <c r="A515" s="23"/>
      <c r="B515" s="89" t="str">
        <f t="shared" si="1"/>
        <v/>
      </c>
      <c r="C515" s="89" t="str">
        <f>IF('Student Record'!A513="","",'Student Record'!A513)</f>
        <v/>
      </c>
      <c r="D515" s="89" t="str">
        <f>IF('Student Record'!B513="","",'Student Record'!B513)</f>
        <v/>
      </c>
      <c r="E515" s="89" t="str">
        <f>IF('Student Record'!C513="","",'Student Record'!C513)</f>
        <v/>
      </c>
      <c r="F515" s="90" t="str">
        <f>IF('Student Record'!E513="","",'Student Record'!E513)</f>
        <v/>
      </c>
      <c r="G515" s="90" t="str">
        <f>IF('Student Record'!G513="","",'Student Record'!G513)</f>
        <v/>
      </c>
      <c r="H515" s="89" t="str">
        <f>IF('Student Record'!I513="","",'Student Record'!I513)</f>
        <v/>
      </c>
      <c r="I515" s="91" t="str">
        <f>IF('Student Record'!J513="","",'Student Record'!J513)</f>
        <v/>
      </c>
      <c r="J515" s="89" t="str">
        <f>IF('Student Record'!O513="","",'Student Record'!O513)</f>
        <v/>
      </c>
      <c r="K515" s="89" t="str">
        <f>IF(StuData!$F515="","",IF(AND(StuData!$C515&gt;8,StuData!$C515&lt;11,StuData!$J515="GEN"),200,IF(AND(StuData!$C515&gt;=11,StuData!$J515="GEN"),300,IF(AND(StuData!$C515&gt;8,StuData!$C515&lt;11,StuData!$J515&lt;&gt;"GEN"),100,IF(AND(StuData!$C515&gt;=11,StuData!$J515&lt;&gt;"GEN"),150,"")))))</f>
        <v/>
      </c>
      <c r="L515" s="89" t="str">
        <f>IF(StuData!$F515="","",IF(AND(StuData!$C515&gt;8,StuData!$C515&lt;11),50,""))</f>
        <v/>
      </c>
      <c r="M515" s="89" t="str">
        <f>IF(StuData!$F515="","",IF(AND(StuData!$C515&gt;=11,'School Fees'!$L$3="Yes"),100,""))</f>
        <v/>
      </c>
      <c r="N515" s="89" t="str">
        <f>IF(StuData!$F515="","",IF(AND(StuData!$C515&gt;8,StuData!$H515="F"),5,IF(StuData!$C515&lt;9,"",10)))</f>
        <v/>
      </c>
      <c r="O515" s="89" t="str">
        <f>IF(StuData!$F515="","",IF(StuData!$C515&gt;8,5,""))</f>
        <v/>
      </c>
      <c r="P515" s="89" t="str">
        <f>IF(StuData!$C515=9,'School Fees'!$K$6,IF(StuData!$C515=10,'School Fees'!$K$7,IF(StuData!$C515=11,'School Fees'!$K$8,IF(StuData!$C515=12,'School Fees'!$K$9,""))))</f>
        <v/>
      </c>
      <c r="Q515" s="89"/>
      <c r="R515" s="89"/>
      <c r="S515" s="89" t="str">
        <f>IF(SUM(StuData!$K515:$R515)=0,"",SUM(StuData!$K515:$R515))</f>
        <v/>
      </c>
      <c r="T515" s="92"/>
      <c r="U515" s="89"/>
      <c r="V515" s="23"/>
      <c r="W515" s="23"/>
    </row>
    <row r="516" ht="15.75" customHeight="1">
      <c r="A516" s="23"/>
      <c r="B516" s="89" t="str">
        <f t="shared" si="1"/>
        <v/>
      </c>
      <c r="C516" s="89" t="str">
        <f>IF('Student Record'!A514="","",'Student Record'!A514)</f>
        <v/>
      </c>
      <c r="D516" s="89" t="str">
        <f>IF('Student Record'!B514="","",'Student Record'!B514)</f>
        <v/>
      </c>
      <c r="E516" s="89" t="str">
        <f>IF('Student Record'!C514="","",'Student Record'!C514)</f>
        <v/>
      </c>
      <c r="F516" s="90" t="str">
        <f>IF('Student Record'!E514="","",'Student Record'!E514)</f>
        <v/>
      </c>
      <c r="G516" s="90" t="str">
        <f>IF('Student Record'!G514="","",'Student Record'!G514)</f>
        <v/>
      </c>
      <c r="H516" s="89" t="str">
        <f>IF('Student Record'!I514="","",'Student Record'!I514)</f>
        <v/>
      </c>
      <c r="I516" s="91" t="str">
        <f>IF('Student Record'!J514="","",'Student Record'!J514)</f>
        <v/>
      </c>
      <c r="J516" s="89" t="str">
        <f>IF('Student Record'!O514="","",'Student Record'!O514)</f>
        <v/>
      </c>
      <c r="K516" s="89" t="str">
        <f>IF(StuData!$F516="","",IF(AND(StuData!$C516&gt;8,StuData!$C516&lt;11,StuData!$J516="GEN"),200,IF(AND(StuData!$C516&gt;=11,StuData!$J516="GEN"),300,IF(AND(StuData!$C516&gt;8,StuData!$C516&lt;11,StuData!$J516&lt;&gt;"GEN"),100,IF(AND(StuData!$C516&gt;=11,StuData!$J516&lt;&gt;"GEN"),150,"")))))</f>
        <v/>
      </c>
      <c r="L516" s="89" t="str">
        <f>IF(StuData!$F516="","",IF(AND(StuData!$C516&gt;8,StuData!$C516&lt;11),50,""))</f>
        <v/>
      </c>
      <c r="M516" s="89" t="str">
        <f>IF(StuData!$F516="","",IF(AND(StuData!$C516&gt;=11,'School Fees'!$L$3="Yes"),100,""))</f>
        <v/>
      </c>
      <c r="N516" s="89" t="str">
        <f>IF(StuData!$F516="","",IF(AND(StuData!$C516&gt;8,StuData!$H516="F"),5,IF(StuData!$C516&lt;9,"",10)))</f>
        <v/>
      </c>
      <c r="O516" s="89" t="str">
        <f>IF(StuData!$F516="","",IF(StuData!$C516&gt;8,5,""))</f>
        <v/>
      </c>
      <c r="P516" s="89" t="str">
        <f>IF(StuData!$C516=9,'School Fees'!$K$6,IF(StuData!$C516=10,'School Fees'!$K$7,IF(StuData!$C516=11,'School Fees'!$K$8,IF(StuData!$C516=12,'School Fees'!$K$9,""))))</f>
        <v/>
      </c>
      <c r="Q516" s="89"/>
      <c r="R516" s="89"/>
      <c r="S516" s="89" t="str">
        <f>IF(SUM(StuData!$K516:$R516)=0,"",SUM(StuData!$K516:$R516))</f>
        <v/>
      </c>
      <c r="T516" s="92"/>
      <c r="U516" s="89"/>
      <c r="V516" s="23"/>
      <c r="W516" s="23"/>
    </row>
    <row r="517" ht="15.75" customHeight="1">
      <c r="A517" s="23"/>
      <c r="B517" s="89" t="str">
        <f t="shared" si="1"/>
        <v/>
      </c>
      <c r="C517" s="89" t="str">
        <f>IF('Student Record'!A515="","",'Student Record'!A515)</f>
        <v/>
      </c>
      <c r="D517" s="89" t="str">
        <f>IF('Student Record'!B515="","",'Student Record'!B515)</f>
        <v/>
      </c>
      <c r="E517" s="89" t="str">
        <f>IF('Student Record'!C515="","",'Student Record'!C515)</f>
        <v/>
      </c>
      <c r="F517" s="90" t="str">
        <f>IF('Student Record'!E515="","",'Student Record'!E515)</f>
        <v/>
      </c>
      <c r="G517" s="90" t="str">
        <f>IF('Student Record'!G515="","",'Student Record'!G515)</f>
        <v/>
      </c>
      <c r="H517" s="89" t="str">
        <f>IF('Student Record'!I515="","",'Student Record'!I515)</f>
        <v/>
      </c>
      <c r="I517" s="91" t="str">
        <f>IF('Student Record'!J515="","",'Student Record'!J515)</f>
        <v/>
      </c>
      <c r="J517" s="89" t="str">
        <f>IF('Student Record'!O515="","",'Student Record'!O515)</f>
        <v/>
      </c>
      <c r="K517" s="89" t="str">
        <f>IF(StuData!$F517="","",IF(AND(StuData!$C517&gt;8,StuData!$C517&lt;11,StuData!$J517="GEN"),200,IF(AND(StuData!$C517&gt;=11,StuData!$J517="GEN"),300,IF(AND(StuData!$C517&gt;8,StuData!$C517&lt;11,StuData!$J517&lt;&gt;"GEN"),100,IF(AND(StuData!$C517&gt;=11,StuData!$J517&lt;&gt;"GEN"),150,"")))))</f>
        <v/>
      </c>
      <c r="L517" s="89" t="str">
        <f>IF(StuData!$F517="","",IF(AND(StuData!$C517&gt;8,StuData!$C517&lt;11),50,""))</f>
        <v/>
      </c>
      <c r="M517" s="89" t="str">
        <f>IF(StuData!$F517="","",IF(AND(StuData!$C517&gt;=11,'School Fees'!$L$3="Yes"),100,""))</f>
        <v/>
      </c>
      <c r="N517" s="89" t="str">
        <f>IF(StuData!$F517="","",IF(AND(StuData!$C517&gt;8,StuData!$H517="F"),5,IF(StuData!$C517&lt;9,"",10)))</f>
        <v/>
      </c>
      <c r="O517" s="89" t="str">
        <f>IF(StuData!$F517="","",IF(StuData!$C517&gt;8,5,""))</f>
        <v/>
      </c>
      <c r="P517" s="89" t="str">
        <f>IF(StuData!$C517=9,'School Fees'!$K$6,IF(StuData!$C517=10,'School Fees'!$K$7,IF(StuData!$C517=11,'School Fees'!$K$8,IF(StuData!$C517=12,'School Fees'!$K$9,""))))</f>
        <v/>
      </c>
      <c r="Q517" s="89"/>
      <c r="R517" s="89"/>
      <c r="S517" s="89" t="str">
        <f>IF(SUM(StuData!$K517:$R517)=0,"",SUM(StuData!$K517:$R517))</f>
        <v/>
      </c>
      <c r="T517" s="92"/>
      <c r="U517" s="89"/>
      <c r="V517" s="23"/>
      <c r="W517" s="23"/>
    </row>
    <row r="518" ht="15.75" customHeight="1">
      <c r="A518" s="23"/>
      <c r="B518" s="89" t="str">
        <f t="shared" si="1"/>
        <v/>
      </c>
      <c r="C518" s="89" t="str">
        <f>IF('Student Record'!A516="","",'Student Record'!A516)</f>
        <v/>
      </c>
      <c r="D518" s="89" t="str">
        <f>IF('Student Record'!B516="","",'Student Record'!B516)</f>
        <v/>
      </c>
      <c r="E518" s="89" t="str">
        <f>IF('Student Record'!C516="","",'Student Record'!C516)</f>
        <v/>
      </c>
      <c r="F518" s="90" t="str">
        <f>IF('Student Record'!E516="","",'Student Record'!E516)</f>
        <v/>
      </c>
      <c r="G518" s="90" t="str">
        <f>IF('Student Record'!G516="","",'Student Record'!G516)</f>
        <v/>
      </c>
      <c r="H518" s="89" t="str">
        <f>IF('Student Record'!I516="","",'Student Record'!I516)</f>
        <v/>
      </c>
      <c r="I518" s="91" t="str">
        <f>IF('Student Record'!J516="","",'Student Record'!J516)</f>
        <v/>
      </c>
      <c r="J518" s="89" t="str">
        <f>IF('Student Record'!O516="","",'Student Record'!O516)</f>
        <v/>
      </c>
      <c r="K518" s="89" t="str">
        <f>IF(StuData!$F518="","",IF(AND(StuData!$C518&gt;8,StuData!$C518&lt;11,StuData!$J518="GEN"),200,IF(AND(StuData!$C518&gt;=11,StuData!$J518="GEN"),300,IF(AND(StuData!$C518&gt;8,StuData!$C518&lt;11,StuData!$J518&lt;&gt;"GEN"),100,IF(AND(StuData!$C518&gt;=11,StuData!$J518&lt;&gt;"GEN"),150,"")))))</f>
        <v/>
      </c>
      <c r="L518" s="89" t="str">
        <f>IF(StuData!$F518="","",IF(AND(StuData!$C518&gt;8,StuData!$C518&lt;11),50,""))</f>
        <v/>
      </c>
      <c r="M518" s="89" t="str">
        <f>IF(StuData!$F518="","",IF(AND(StuData!$C518&gt;=11,'School Fees'!$L$3="Yes"),100,""))</f>
        <v/>
      </c>
      <c r="N518" s="89" t="str">
        <f>IF(StuData!$F518="","",IF(AND(StuData!$C518&gt;8,StuData!$H518="F"),5,IF(StuData!$C518&lt;9,"",10)))</f>
        <v/>
      </c>
      <c r="O518" s="89" t="str">
        <f>IF(StuData!$F518="","",IF(StuData!$C518&gt;8,5,""))</f>
        <v/>
      </c>
      <c r="P518" s="89" t="str">
        <f>IF(StuData!$C518=9,'School Fees'!$K$6,IF(StuData!$C518=10,'School Fees'!$K$7,IF(StuData!$C518=11,'School Fees'!$K$8,IF(StuData!$C518=12,'School Fees'!$K$9,""))))</f>
        <v/>
      </c>
      <c r="Q518" s="89"/>
      <c r="R518" s="89"/>
      <c r="S518" s="89" t="str">
        <f>IF(SUM(StuData!$K518:$R518)=0,"",SUM(StuData!$K518:$R518))</f>
        <v/>
      </c>
      <c r="T518" s="92"/>
      <c r="U518" s="89"/>
      <c r="V518" s="23"/>
      <c r="W518" s="23"/>
    </row>
    <row r="519" ht="15.75" customHeight="1">
      <c r="A519" s="23"/>
      <c r="B519" s="89" t="str">
        <f t="shared" si="1"/>
        <v/>
      </c>
      <c r="C519" s="89" t="str">
        <f>IF('Student Record'!A517="","",'Student Record'!A517)</f>
        <v/>
      </c>
      <c r="D519" s="89" t="str">
        <f>IF('Student Record'!B517="","",'Student Record'!B517)</f>
        <v/>
      </c>
      <c r="E519" s="89" t="str">
        <f>IF('Student Record'!C517="","",'Student Record'!C517)</f>
        <v/>
      </c>
      <c r="F519" s="90" t="str">
        <f>IF('Student Record'!E517="","",'Student Record'!E517)</f>
        <v/>
      </c>
      <c r="G519" s="90" t="str">
        <f>IF('Student Record'!G517="","",'Student Record'!G517)</f>
        <v/>
      </c>
      <c r="H519" s="89" t="str">
        <f>IF('Student Record'!I517="","",'Student Record'!I517)</f>
        <v/>
      </c>
      <c r="I519" s="91" t="str">
        <f>IF('Student Record'!J517="","",'Student Record'!J517)</f>
        <v/>
      </c>
      <c r="J519" s="89" t="str">
        <f>IF('Student Record'!O517="","",'Student Record'!O517)</f>
        <v/>
      </c>
      <c r="K519" s="89" t="str">
        <f>IF(StuData!$F519="","",IF(AND(StuData!$C519&gt;8,StuData!$C519&lt;11,StuData!$J519="GEN"),200,IF(AND(StuData!$C519&gt;=11,StuData!$J519="GEN"),300,IF(AND(StuData!$C519&gt;8,StuData!$C519&lt;11,StuData!$J519&lt;&gt;"GEN"),100,IF(AND(StuData!$C519&gt;=11,StuData!$J519&lt;&gt;"GEN"),150,"")))))</f>
        <v/>
      </c>
      <c r="L519" s="89" t="str">
        <f>IF(StuData!$F519="","",IF(AND(StuData!$C519&gt;8,StuData!$C519&lt;11),50,""))</f>
        <v/>
      </c>
      <c r="M519" s="89" t="str">
        <f>IF(StuData!$F519="","",IF(AND(StuData!$C519&gt;=11,'School Fees'!$L$3="Yes"),100,""))</f>
        <v/>
      </c>
      <c r="N519" s="89" t="str">
        <f>IF(StuData!$F519="","",IF(AND(StuData!$C519&gt;8,StuData!$H519="F"),5,IF(StuData!$C519&lt;9,"",10)))</f>
        <v/>
      </c>
      <c r="O519" s="89" t="str">
        <f>IF(StuData!$F519="","",IF(StuData!$C519&gt;8,5,""))</f>
        <v/>
      </c>
      <c r="P519" s="89" t="str">
        <f>IF(StuData!$C519=9,'School Fees'!$K$6,IF(StuData!$C519=10,'School Fees'!$K$7,IF(StuData!$C519=11,'School Fees'!$K$8,IF(StuData!$C519=12,'School Fees'!$K$9,""))))</f>
        <v/>
      </c>
      <c r="Q519" s="89"/>
      <c r="R519" s="89"/>
      <c r="S519" s="89" t="str">
        <f>IF(SUM(StuData!$K519:$R519)=0,"",SUM(StuData!$K519:$R519))</f>
        <v/>
      </c>
      <c r="T519" s="92"/>
      <c r="U519" s="89"/>
      <c r="V519" s="23"/>
      <c r="W519" s="23"/>
    </row>
    <row r="520" ht="15.75" customHeight="1">
      <c r="A520" s="23"/>
      <c r="B520" s="89" t="str">
        <f t="shared" si="1"/>
        <v/>
      </c>
      <c r="C520" s="89" t="str">
        <f>IF('Student Record'!A518="","",'Student Record'!A518)</f>
        <v/>
      </c>
      <c r="D520" s="89" t="str">
        <f>IF('Student Record'!B518="","",'Student Record'!B518)</f>
        <v/>
      </c>
      <c r="E520" s="89" t="str">
        <f>IF('Student Record'!C518="","",'Student Record'!C518)</f>
        <v/>
      </c>
      <c r="F520" s="90" t="str">
        <f>IF('Student Record'!E518="","",'Student Record'!E518)</f>
        <v/>
      </c>
      <c r="G520" s="90" t="str">
        <f>IF('Student Record'!G518="","",'Student Record'!G518)</f>
        <v/>
      </c>
      <c r="H520" s="89" t="str">
        <f>IF('Student Record'!I518="","",'Student Record'!I518)</f>
        <v/>
      </c>
      <c r="I520" s="91" t="str">
        <f>IF('Student Record'!J518="","",'Student Record'!J518)</f>
        <v/>
      </c>
      <c r="J520" s="89" t="str">
        <f>IF('Student Record'!O518="","",'Student Record'!O518)</f>
        <v/>
      </c>
      <c r="K520" s="89" t="str">
        <f>IF(StuData!$F520="","",IF(AND(StuData!$C520&gt;8,StuData!$C520&lt;11,StuData!$J520="GEN"),200,IF(AND(StuData!$C520&gt;=11,StuData!$J520="GEN"),300,IF(AND(StuData!$C520&gt;8,StuData!$C520&lt;11,StuData!$J520&lt;&gt;"GEN"),100,IF(AND(StuData!$C520&gt;=11,StuData!$J520&lt;&gt;"GEN"),150,"")))))</f>
        <v/>
      </c>
      <c r="L520" s="89" t="str">
        <f>IF(StuData!$F520="","",IF(AND(StuData!$C520&gt;8,StuData!$C520&lt;11),50,""))</f>
        <v/>
      </c>
      <c r="M520" s="89" t="str">
        <f>IF(StuData!$F520="","",IF(AND(StuData!$C520&gt;=11,'School Fees'!$L$3="Yes"),100,""))</f>
        <v/>
      </c>
      <c r="N520" s="89" t="str">
        <f>IF(StuData!$F520="","",IF(AND(StuData!$C520&gt;8,StuData!$H520="F"),5,IF(StuData!$C520&lt;9,"",10)))</f>
        <v/>
      </c>
      <c r="O520" s="89" t="str">
        <f>IF(StuData!$F520="","",IF(StuData!$C520&gt;8,5,""))</f>
        <v/>
      </c>
      <c r="P520" s="89" t="str">
        <f>IF(StuData!$C520=9,'School Fees'!$K$6,IF(StuData!$C520=10,'School Fees'!$K$7,IF(StuData!$C520=11,'School Fees'!$K$8,IF(StuData!$C520=12,'School Fees'!$K$9,""))))</f>
        <v/>
      </c>
      <c r="Q520" s="89"/>
      <c r="R520" s="89"/>
      <c r="S520" s="89" t="str">
        <f>IF(SUM(StuData!$K520:$R520)=0,"",SUM(StuData!$K520:$R520))</f>
        <v/>
      </c>
      <c r="T520" s="92"/>
      <c r="U520" s="89"/>
      <c r="V520" s="23"/>
      <c r="W520" s="23"/>
    </row>
    <row r="521" ht="15.75" customHeight="1">
      <c r="A521" s="23"/>
      <c r="B521" s="89" t="str">
        <f t="shared" si="1"/>
        <v/>
      </c>
      <c r="C521" s="89" t="str">
        <f>IF('Student Record'!A519="","",'Student Record'!A519)</f>
        <v/>
      </c>
      <c r="D521" s="89" t="str">
        <f>IF('Student Record'!B519="","",'Student Record'!B519)</f>
        <v/>
      </c>
      <c r="E521" s="89" t="str">
        <f>IF('Student Record'!C519="","",'Student Record'!C519)</f>
        <v/>
      </c>
      <c r="F521" s="90" t="str">
        <f>IF('Student Record'!E519="","",'Student Record'!E519)</f>
        <v/>
      </c>
      <c r="G521" s="90" t="str">
        <f>IF('Student Record'!G519="","",'Student Record'!G519)</f>
        <v/>
      </c>
      <c r="H521" s="89" t="str">
        <f>IF('Student Record'!I519="","",'Student Record'!I519)</f>
        <v/>
      </c>
      <c r="I521" s="91" t="str">
        <f>IF('Student Record'!J519="","",'Student Record'!J519)</f>
        <v/>
      </c>
      <c r="J521" s="89" t="str">
        <f>IF('Student Record'!O519="","",'Student Record'!O519)</f>
        <v/>
      </c>
      <c r="K521" s="89" t="str">
        <f>IF(StuData!$F521="","",IF(AND(StuData!$C521&gt;8,StuData!$C521&lt;11,StuData!$J521="GEN"),200,IF(AND(StuData!$C521&gt;=11,StuData!$J521="GEN"),300,IF(AND(StuData!$C521&gt;8,StuData!$C521&lt;11,StuData!$J521&lt;&gt;"GEN"),100,IF(AND(StuData!$C521&gt;=11,StuData!$J521&lt;&gt;"GEN"),150,"")))))</f>
        <v/>
      </c>
      <c r="L521" s="89" t="str">
        <f>IF(StuData!$F521="","",IF(AND(StuData!$C521&gt;8,StuData!$C521&lt;11),50,""))</f>
        <v/>
      </c>
      <c r="M521" s="89" t="str">
        <f>IF(StuData!$F521="","",IF(AND(StuData!$C521&gt;=11,'School Fees'!$L$3="Yes"),100,""))</f>
        <v/>
      </c>
      <c r="N521" s="89" t="str">
        <f>IF(StuData!$F521="","",IF(AND(StuData!$C521&gt;8,StuData!$H521="F"),5,IF(StuData!$C521&lt;9,"",10)))</f>
        <v/>
      </c>
      <c r="O521" s="89" t="str">
        <f>IF(StuData!$F521="","",IF(StuData!$C521&gt;8,5,""))</f>
        <v/>
      </c>
      <c r="P521" s="89" t="str">
        <f>IF(StuData!$C521=9,'School Fees'!$K$6,IF(StuData!$C521=10,'School Fees'!$K$7,IF(StuData!$C521=11,'School Fees'!$K$8,IF(StuData!$C521=12,'School Fees'!$K$9,""))))</f>
        <v/>
      </c>
      <c r="Q521" s="89"/>
      <c r="R521" s="89"/>
      <c r="S521" s="89" t="str">
        <f>IF(SUM(StuData!$K521:$R521)=0,"",SUM(StuData!$K521:$R521))</f>
        <v/>
      </c>
      <c r="T521" s="92"/>
      <c r="U521" s="89"/>
      <c r="V521" s="23"/>
      <c r="W521" s="23"/>
    </row>
    <row r="522" ht="15.75" customHeight="1">
      <c r="A522" s="23"/>
      <c r="B522" s="89" t="str">
        <f t="shared" si="1"/>
        <v/>
      </c>
      <c r="C522" s="89" t="str">
        <f>IF('Student Record'!A520="","",'Student Record'!A520)</f>
        <v/>
      </c>
      <c r="D522" s="89" t="str">
        <f>IF('Student Record'!B520="","",'Student Record'!B520)</f>
        <v/>
      </c>
      <c r="E522" s="89" t="str">
        <f>IF('Student Record'!C520="","",'Student Record'!C520)</f>
        <v/>
      </c>
      <c r="F522" s="90" t="str">
        <f>IF('Student Record'!E520="","",'Student Record'!E520)</f>
        <v/>
      </c>
      <c r="G522" s="90" t="str">
        <f>IF('Student Record'!G520="","",'Student Record'!G520)</f>
        <v/>
      </c>
      <c r="H522" s="89" t="str">
        <f>IF('Student Record'!I520="","",'Student Record'!I520)</f>
        <v/>
      </c>
      <c r="I522" s="91" t="str">
        <f>IF('Student Record'!J520="","",'Student Record'!J520)</f>
        <v/>
      </c>
      <c r="J522" s="89" t="str">
        <f>IF('Student Record'!O520="","",'Student Record'!O520)</f>
        <v/>
      </c>
      <c r="K522" s="89" t="str">
        <f>IF(StuData!$F522="","",IF(AND(StuData!$C522&gt;8,StuData!$C522&lt;11,StuData!$J522="GEN"),200,IF(AND(StuData!$C522&gt;=11,StuData!$J522="GEN"),300,IF(AND(StuData!$C522&gt;8,StuData!$C522&lt;11,StuData!$J522&lt;&gt;"GEN"),100,IF(AND(StuData!$C522&gt;=11,StuData!$J522&lt;&gt;"GEN"),150,"")))))</f>
        <v/>
      </c>
      <c r="L522" s="89" t="str">
        <f>IF(StuData!$F522="","",IF(AND(StuData!$C522&gt;8,StuData!$C522&lt;11),50,""))</f>
        <v/>
      </c>
      <c r="M522" s="89" t="str">
        <f>IF(StuData!$F522="","",IF(AND(StuData!$C522&gt;=11,'School Fees'!$L$3="Yes"),100,""))</f>
        <v/>
      </c>
      <c r="N522" s="89" t="str">
        <f>IF(StuData!$F522="","",IF(AND(StuData!$C522&gt;8,StuData!$H522="F"),5,IF(StuData!$C522&lt;9,"",10)))</f>
        <v/>
      </c>
      <c r="O522" s="89" t="str">
        <f>IF(StuData!$F522="","",IF(StuData!$C522&gt;8,5,""))</f>
        <v/>
      </c>
      <c r="P522" s="89" t="str">
        <f>IF(StuData!$C522=9,'School Fees'!$K$6,IF(StuData!$C522=10,'School Fees'!$K$7,IF(StuData!$C522=11,'School Fees'!$K$8,IF(StuData!$C522=12,'School Fees'!$K$9,""))))</f>
        <v/>
      </c>
      <c r="Q522" s="89"/>
      <c r="R522" s="89"/>
      <c r="S522" s="89" t="str">
        <f>IF(SUM(StuData!$K522:$R522)=0,"",SUM(StuData!$K522:$R522))</f>
        <v/>
      </c>
      <c r="T522" s="92"/>
      <c r="U522" s="89"/>
      <c r="V522" s="23"/>
      <c r="W522" s="23"/>
    </row>
    <row r="523" ht="15.75" customHeight="1">
      <c r="A523" s="23"/>
      <c r="B523" s="89" t="str">
        <f t="shared" si="1"/>
        <v/>
      </c>
      <c r="C523" s="89" t="str">
        <f>IF('Student Record'!A521="","",'Student Record'!A521)</f>
        <v/>
      </c>
      <c r="D523" s="89" t="str">
        <f>IF('Student Record'!B521="","",'Student Record'!B521)</f>
        <v/>
      </c>
      <c r="E523" s="89" t="str">
        <f>IF('Student Record'!C521="","",'Student Record'!C521)</f>
        <v/>
      </c>
      <c r="F523" s="90" t="str">
        <f>IF('Student Record'!E521="","",'Student Record'!E521)</f>
        <v/>
      </c>
      <c r="G523" s="90" t="str">
        <f>IF('Student Record'!G521="","",'Student Record'!G521)</f>
        <v/>
      </c>
      <c r="H523" s="89" t="str">
        <f>IF('Student Record'!I521="","",'Student Record'!I521)</f>
        <v/>
      </c>
      <c r="I523" s="91" t="str">
        <f>IF('Student Record'!J521="","",'Student Record'!J521)</f>
        <v/>
      </c>
      <c r="J523" s="89" t="str">
        <f>IF('Student Record'!O521="","",'Student Record'!O521)</f>
        <v/>
      </c>
      <c r="K523" s="89" t="str">
        <f>IF(StuData!$F523="","",IF(AND(StuData!$C523&gt;8,StuData!$C523&lt;11,StuData!$J523="GEN"),200,IF(AND(StuData!$C523&gt;=11,StuData!$J523="GEN"),300,IF(AND(StuData!$C523&gt;8,StuData!$C523&lt;11,StuData!$J523&lt;&gt;"GEN"),100,IF(AND(StuData!$C523&gt;=11,StuData!$J523&lt;&gt;"GEN"),150,"")))))</f>
        <v/>
      </c>
      <c r="L523" s="89" t="str">
        <f>IF(StuData!$F523="","",IF(AND(StuData!$C523&gt;8,StuData!$C523&lt;11),50,""))</f>
        <v/>
      </c>
      <c r="M523" s="89" t="str">
        <f>IF(StuData!$F523="","",IF(AND(StuData!$C523&gt;=11,'School Fees'!$L$3="Yes"),100,""))</f>
        <v/>
      </c>
      <c r="N523" s="89" t="str">
        <f>IF(StuData!$F523="","",IF(AND(StuData!$C523&gt;8,StuData!$H523="F"),5,IF(StuData!$C523&lt;9,"",10)))</f>
        <v/>
      </c>
      <c r="O523" s="89" t="str">
        <f>IF(StuData!$F523="","",IF(StuData!$C523&gt;8,5,""))</f>
        <v/>
      </c>
      <c r="P523" s="89" t="str">
        <f>IF(StuData!$C523=9,'School Fees'!$K$6,IF(StuData!$C523=10,'School Fees'!$K$7,IF(StuData!$C523=11,'School Fees'!$K$8,IF(StuData!$C523=12,'School Fees'!$K$9,""))))</f>
        <v/>
      </c>
      <c r="Q523" s="89"/>
      <c r="R523" s="89"/>
      <c r="S523" s="89" t="str">
        <f>IF(SUM(StuData!$K523:$R523)=0,"",SUM(StuData!$K523:$R523))</f>
        <v/>
      </c>
      <c r="T523" s="92"/>
      <c r="U523" s="89"/>
      <c r="V523" s="23"/>
      <c r="W523" s="23"/>
    </row>
    <row r="524" ht="15.75" customHeight="1">
      <c r="A524" s="23"/>
      <c r="B524" s="89" t="str">
        <f t="shared" si="1"/>
        <v/>
      </c>
      <c r="C524" s="89" t="str">
        <f>IF('Student Record'!A522="","",'Student Record'!A522)</f>
        <v/>
      </c>
      <c r="D524" s="89" t="str">
        <f>IF('Student Record'!B522="","",'Student Record'!B522)</f>
        <v/>
      </c>
      <c r="E524" s="89" t="str">
        <f>IF('Student Record'!C522="","",'Student Record'!C522)</f>
        <v/>
      </c>
      <c r="F524" s="90" t="str">
        <f>IF('Student Record'!E522="","",'Student Record'!E522)</f>
        <v/>
      </c>
      <c r="G524" s="90" t="str">
        <f>IF('Student Record'!G522="","",'Student Record'!G522)</f>
        <v/>
      </c>
      <c r="H524" s="89" t="str">
        <f>IF('Student Record'!I522="","",'Student Record'!I522)</f>
        <v/>
      </c>
      <c r="I524" s="91" t="str">
        <f>IF('Student Record'!J522="","",'Student Record'!J522)</f>
        <v/>
      </c>
      <c r="J524" s="89" t="str">
        <f>IF('Student Record'!O522="","",'Student Record'!O522)</f>
        <v/>
      </c>
      <c r="K524" s="89" t="str">
        <f>IF(StuData!$F524="","",IF(AND(StuData!$C524&gt;8,StuData!$C524&lt;11,StuData!$J524="GEN"),200,IF(AND(StuData!$C524&gt;=11,StuData!$J524="GEN"),300,IF(AND(StuData!$C524&gt;8,StuData!$C524&lt;11,StuData!$J524&lt;&gt;"GEN"),100,IF(AND(StuData!$C524&gt;=11,StuData!$J524&lt;&gt;"GEN"),150,"")))))</f>
        <v/>
      </c>
      <c r="L524" s="89" t="str">
        <f>IF(StuData!$F524="","",IF(AND(StuData!$C524&gt;8,StuData!$C524&lt;11),50,""))</f>
        <v/>
      </c>
      <c r="M524" s="89" t="str">
        <f>IF(StuData!$F524="","",IF(AND(StuData!$C524&gt;=11,'School Fees'!$L$3="Yes"),100,""))</f>
        <v/>
      </c>
      <c r="N524" s="89" t="str">
        <f>IF(StuData!$F524="","",IF(AND(StuData!$C524&gt;8,StuData!$H524="F"),5,IF(StuData!$C524&lt;9,"",10)))</f>
        <v/>
      </c>
      <c r="O524" s="89" t="str">
        <f>IF(StuData!$F524="","",IF(StuData!$C524&gt;8,5,""))</f>
        <v/>
      </c>
      <c r="P524" s="89" t="str">
        <f>IF(StuData!$C524=9,'School Fees'!$K$6,IF(StuData!$C524=10,'School Fees'!$K$7,IF(StuData!$C524=11,'School Fees'!$K$8,IF(StuData!$C524=12,'School Fees'!$K$9,""))))</f>
        <v/>
      </c>
      <c r="Q524" s="89"/>
      <c r="R524" s="89"/>
      <c r="S524" s="89" t="str">
        <f>IF(SUM(StuData!$K524:$R524)=0,"",SUM(StuData!$K524:$R524))</f>
        <v/>
      </c>
      <c r="T524" s="92"/>
      <c r="U524" s="89"/>
      <c r="V524" s="23"/>
      <c r="W524" s="23"/>
    </row>
    <row r="525" ht="15.75" customHeight="1">
      <c r="A525" s="23"/>
      <c r="B525" s="89" t="str">
        <f t="shared" si="1"/>
        <v/>
      </c>
      <c r="C525" s="89" t="str">
        <f>IF('Student Record'!A523="","",'Student Record'!A523)</f>
        <v/>
      </c>
      <c r="D525" s="89" t="str">
        <f>IF('Student Record'!B523="","",'Student Record'!B523)</f>
        <v/>
      </c>
      <c r="E525" s="89" t="str">
        <f>IF('Student Record'!C523="","",'Student Record'!C523)</f>
        <v/>
      </c>
      <c r="F525" s="90" t="str">
        <f>IF('Student Record'!E523="","",'Student Record'!E523)</f>
        <v/>
      </c>
      <c r="G525" s="90" t="str">
        <f>IF('Student Record'!G523="","",'Student Record'!G523)</f>
        <v/>
      </c>
      <c r="H525" s="89" t="str">
        <f>IF('Student Record'!I523="","",'Student Record'!I523)</f>
        <v/>
      </c>
      <c r="I525" s="91" t="str">
        <f>IF('Student Record'!J523="","",'Student Record'!J523)</f>
        <v/>
      </c>
      <c r="J525" s="89" t="str">
        <f>IF('Student Record'!O523="","",'Student Record'!O523)</f>
        <v/>
      </c>
      <c r="K525" s="89" t="str">
        <f>IF(StuData!$F525="","",IF(AND(StuData!$C525&gt;8,StuData!$C525&lt;11,StuData!$J525="GEN"),200,IF(AND(StuData!$C525&gt;=11,StuData!$J525="GEN"),300,IF(AND(StuData!$C525&gt;8,StuData!$C525&lt;11,StuData!$J525&lt;&gt;"GEN"),100,IF(AND(StuData!$C525&gt;=11,StuData!$J525&lt;&gt;"GEN"),150,"")))))</f>
        <v/>
      </c>
      <c r="L525" s="89" t="str">
        <f>IF(StuData!$F525="","",IF(AND(StuData!$C525&gt;8,StuData!$C525&lt;11),50,""))</f>
        <v/>
      </c>
      <c r="M525" s="89" t="str">
        <f>IF(StuData!$F525="","",IF(AND(StuData!$C525&gt;=11,'School Fees'!$L$3="Yes"),100,""))</f>
        <v/>
      </c>
      <c r="N525" s="89" t="str">
        <f>IF(StuData!$F525="","",IF(AND(StuData!$C525&gt;8,StuData!$H525="F"),5,IF(StuData!$C525&lt;9,"",10)))</f>
        <v/>
      </c>
      <c r="O525" s="89" t="str">
        <f>IF(StuData!$F525="","",IF(StuData!$C525&gt;8,5,""))</f>
        <v/>
      </c>
      <c r="P525" s="89" t="str">
        <f>IF(StuData!$C525=9,'School Fees'!$K$6,IF(StuData!$C525=10,'School Fees'!$K$7,IF(StuData!$C525=11,'School Fees'!$K$8,IF(StuData!$C525=12,'School Fees'!$K$9,""))))</f>
        <v/>
      </c>
      <c r="Q525" s="89"/>
      <c r="R525" s="89"/>
      <c r="S525" s="89" t="str">
        <f>IF(SUM(StuData!$K525:$R525)=0,"",SUM(StuData!$K525:$R525))</f>
        <v/>
      </c>
      <c r="T525" s="92"/>
      <c r="U525" s="89"/>
      <c r="V525" s="23"/>
      <c r="W525" s="23"/>
    </row>
    <row r="526" ht="15.75" customHeight="1">
      <c r="A526" s="23"/>
      <c r="B526" s="89" t="str">
        <f t="shared" si="1"/>
        <v/>
      </c>
      <c r="C526" s="89" t="str">
        <f>IF('Student Record'!A524="","",'Student Record'!A524)</f>
        <v/>
      </c>
      <c r="D526" s="89" t="str">
        <f>IF('Student Record'!B524="","",'Student Record'!B524)</f>
        <v/>
      </c>
      <c r="E526" s="89" t="str">
        <f>IF('Student Record'!C524="","",'Student Record'!C524)</f>
        <v/>
      </c>
      <c r="F526" s="90" t="str">
        <f>IF('Student Record'!E524="","",'Student Record'!E524)</f>
        <v/>
      </c>
      <c r="G526" s="90" t="str">
        <f>IF('Student Record'!G524="","",'Student Record'!G524)</f>
        <v/>
      </c>
      <c r="H526" s="89" t="str">
        <f>IF('Student Record'!I524="","",'Student Record'!I524)</f>
        <v/>
      </c>
      <c r="I526" s="91" t="str">
        <f>IF('Student Record'!J524="","",'Student Record'!J524)</f>
        <v/>
      </c>
      <c r="J526" s="89" t="str">
        <f>IF('Student Record'!O524="","",'Student Record'!O524)</f>
        <v/>
      </c>
      <c r="K526" s="89" t="str">
        <f>IF(StuData!$F526="","",IF(AND(StuData!$C526&gt;8,StuData!$C526&lt;11,StuData!$J526="GEN"),200,IF(AND(StuData!$C526&gt;=11,StuData!$J526="GEN"),300,IF(AND(StuData!$C526&gt;8,StuData!$C526&lt;11,StuData!$J526&lt;&gt;"GEN"),100,IF(AND(StuData!$C526&gt;=11,StuData!$J526&lt;&gt;"GEN"),150,"")))))</f>
        <v/>
      </c>
      <c r="L526" s="89" t="str">
        <f>IF(StuData!$F526="","",IF(AND(StuData!$C526&gt;8,StuData!$C526&lt;11),50,""))</f>
        <v/>
      </c>
      <c r="M526" s="89" t="str">
        <f>IF(StuData!$F526="","",IF(AND(StuData!$C526&gt;=11,'School Fees'!$L$3="Yes"),100,""))</f>
        <v/>
      </c>
      <c r="N526" s="89" t="str">
        <f>IF(StuData!$F526="","",IF(AND(StuData!$C526&gt;8,StuData!$H526="F"),5,IF(StuData!$C526&lt;9,"",10)))</f>
        <v/>
      </c>
      <c r="O526" s="89" t="str">
        <f>IF(StuData!$F526="","",IF(StuData!$C526&gt;8,5,""))</f>
        <v/>
      </c>
      <c r="P526" s="89" t="str">
        <f>IF(StuData!$C526=9,'School Fees'!$K$6,IF(StuData!$C526=10,'School Fees'!$K$7,IF(StuData!$C526=11,'School Fees'!$K$8,IF(StuData!$C526=12,'School Fees'!$K$9,""))))</f>
        <v/>
      </c>
      <c r="Q526" s="89"/>
      <c r="R526" s="89"/>
      <c r="S526" s="89" t="str">
        <f>IF(SUM(StuData!$K526:$R526)=0,"",SUM(StuData!$K526:$R526))</f>
        <v/>
      </c>
      <c r="T526" s="92"/>
      <c r="U526" s="89"/>
      <c r="V526" s="23"/>
      <c r="W526" s="23"/>
    </row>
    <row r="527" ht="15.75" customHeight="1">
      <c r="A527" s="23"/>
      <c r="B527" s="89" t="str">
        <f t="shared" si="1"/>
        <v/>
      </c>
      <c r="C527" s="89" t="str">
        <f>IF('Student Record'!A525="","",'Student Record'!A525)</f>
        <v/>
      </c>
      <c r="D527" s="89" t="str">
        <f>IF('Student Record'!B525="","",'Student Record'!B525)</f>
        <v/>
      </c>
      <c r="E527" s="89" t="str">
        <f>IF('Student Record'!C525="","",'Student Record'!C525)</f>
        <v/>
      </c>
      <c r="F527" s="90" t="str">
        <f>IF('Student Record'!E525="","",'Student Record'!E525)</f>
        <v/>
      </c>
      <c r="G527" s="90" t="str">
        <f>IF('Student Record'!G525="","",'Student Record'!G525)</f>
        <v/>
      </c>
      <c r="H527" s="89" t="str">
        <f>IF('Student Record'!I525="","",'Student Record'!I525)</f>
        <v/>
      </c>
      <c r="I527" s="91" t="str">
        <f>IF('Student Record'!J525="","",'Student Record'!J525)</f>
        <v/>
      </c>
      <c r="J527" s="89" t="str">
        <f>IF('Student Record'!O525="","",'Student Record'!O525)</f>
        <v/>
      </c>
      <c r="K527" s="89" t="str">
        <f>IF(StuData!$F527="","",IF(AND(StuData!$C527&gt;8,StuData!$C527&lt;11,StuData!$J527="GEN"),200,IF(AND(StuData!$C527&gt;=11,StuData!$J527="GEN"),300,IF(AND(StuData!$C527&gt;8,StuData!$C527&lt;11,StuData!$J527&lt;&gt;"GEN"),100,IF(AND(StuData!$C527&gt;=11,StuData!$J527&lt;&gt;"GEN"),150,"")))))</f>
        <v/>
      </c>
      <c r="L527" s="89" t="str">
        <f>IF(StuData!$F527="","",IF(AND(StuData!$C527&gt;8,StuData!$C527&lt;11),50,""))</f>
        <v/>
      </c>
      <c r="M527" s="89" t="str">
        <f>IF(StuData!$F527="","",IF(AND(StuData!$C527&gt;=11,'School Fees'!$L$3="Yes"),100,""))</f>
        <v/>
      </c>
      <c r="N527" s="89" t="str">
        <f>IF(StuData!$F527="","",IF(AND(StuData!$C527&gt;8,StuData!$H527="F"),5,IF(StuData!$C527&lt;9,"",10)))</f>
        <v/>
      </c>
      <c r="O527" s="89" t="str">
        <f>IF(StuData!$F527="","",IF(StuData!$C527&gt;8,5,""))</f>
        <v/>
      </c>
      <c r="P527" s="89" t="str">
        <f>IF(StuData!$C527=9,'School Fees'!$K$6,IF(StuData!$C527=10,'School Fees'!$K$7,IF(StuData!$C527=11,'School Fees'!$K$8,IF(StuData!$C527=12,'School Fees'!$K$9,""))))</f>
        <v/>
      </c>
      <c r="Q527" s="89"/>
      <c r="R527" s="89"/>
      <c r="S527" s="89" t="str">
        <f>IF(SUM(StuData!$K527:$R527)=0,"",SUM(StuData!$K527:$R527))</f>
        <v/>
      </c>
      <c r="T527" s="92"/>
      <c r="U527" s="89"/>
      <c r="V527" s="23"/>
      <c r="W527" s="23"/>
    </row>
    <row r="528" ht="15.75" customHeight="1">
      <c r="A528" s="23"/>
      <c r="B528" s="89" t="str">
        <f t="shared" si="1"/>
        <v/>
      </c>
      <c r="C528" s="89" t="str">
        <f>IF('Student Record'!A526="","",'Student Record'!A526)</f>
        <v/>
      </c>
      <c r="D528" s="89" t="str">
        <f>IF('Student Record'!B526="","",'Student Record'!B526)</f>
        <v/>
      </c>
      <c r="E528" s="89" t="str">
        <f>IF('Student Record'!C526="","",'Student Record'!C526)</f>
        <v/>
      </c>
      <c r="F528" s="90" t="str">
        <f>IF('Student Record'!E526="","",'Student Record'!E526)</f>
        <v/>
      </c>
      <c r="G528" s="90" t="str">
        <f>IF('Student Record'!G526="","",'Student Record'!G526)</f>
        <v/>
      </c>
      <c r="H528" s="89" t="str">
        <f>IF('Student Record'!I526="","",'Student Record'!I526)</f>
        <v/>
      </c>
      <c r="I528" s="91" t="str">
        <f>IF('Student Record'!J526="","",'Student Record'!J526)</f>
        <v/>
      </c>
      <c r="J528" s="89" t="str">
        <f>IF('Student Record'!O526="","",'Student Record'!O526)</f>
        <v/>
      </c>
      <c r="K528" s="89" t="str">
        <f>IF(StuData!$F528="","",IF(AND(StuData!$C528&gt;8,StuData!$C528&lt;11,StuData!$J528="GEN"),200,IF(AND(StuData!$C528&gt;=11,StuData!$J528="GEN"),300,IF(AND(StuData!$C528&gt;8,StuData!$C528&lt;11,StuData!$J528&lt;&gt;"GEN"),100,IF(AND(StuData!$C528&gt;=11,StuData!$J528&lt;&gt;"GEN"),150,"")))))</f>
        <v/>
      </c>
      <c r="L528" s="89" t="str">
        <f>IF(StuData!$F528="","",IF(AND(StuData!$C528&gt;8,StuData!$C528&lt;11),50,""))</f>
        <v/>
      </c>
      <c r="M528" s="89" t="str">
        <f>IF(StuData!$F528="","",IF(AND(StuData!$C528&gt;=11,'School Fees'!$L$3="Yes"),100,""))</f>
        <v/>
      </c>
      <c r="N528" s="89" t="str">
        <f>IF(StuData!$F528="","",IF(AND(StuData!$C528&gt;8,StuData!$H528="F"),5,IF(StuData!$C528&lt;9,"",10)))</f>
        <v/>
      </c>
      <c r="O528" s="89" t="str">
        <f>IF(StuData!$F528="","",IF(StuData!$C528&gt;8,5,""))</f>
        <v/>
      </c>
      <c r="P528" s="89" t="str">
        <f>IF(StuData!$C528=9,'School Fees'!$K$6,IF(StuData!$C528=10,'School Fees'!$K$7,IF(StuData!$C528=11,'School Fees'!$K$8,IF(StuData!$C528=12,'School Fees'!$K$9,""))))</f>
        <v/>
      </c>
      <c r="Q528" s="89"/>
      <c r="R528" s="89"/>
      <c r="S528" s="89" t="str">
        <f>IF(SUM(StuData!$K528:$R528)=0,"",SUM(StuData!$K528:$R528))</f>
        <v/>
      </c>
      <c r="T528" s="92"/>
      <c r="U528" s="89"/>
      <c r="V528" s="23"/>
      <c r="W528" s="23"/>
    </row>
    <row r="529" ht="15.75" customHeight="1">
      <c r="A529" s="23"/>
      <c r="B529" s="89" t="str">
        <f t="shared" si="1"/>
        <v/>
      </c>
      <c r="C529" s="89" t="str">
        <f>IF('Student Record'!A527="","",'Student Record'!A527)</f>
        <v/>
      </c>
      <c r="D529" s="89" t="str">
        <f>IF('Student Record'!B527="","",'Student Record'!B527)</f>
        <v/>
      </c>
      <c r="E529" s="89" t="str">
        <f>IF('Student Record'!C527="","",'Student Record'!C527)</f>
        <v/>
      </c>
      <c r="F529" s="90" t="str">
        <f>IF('Student Record'!E527="","",'Student Record'!E527)</f>
        <v/>
      </c>
      <c r="G529" s="90" t="str">
        <f>IF('Student Record'!G527="","",'Student Record'!G527)</f>
        <v/>
      </c>
      <c r="H529" s="89" t="str">
        <f>IF('Student Record'!I527="","",'Student Record'!I527)</f>
        <v/>
      </c>
      <c r="I529" s="91" t="str">
        <f>IF('Student Record'!J527="","",'Student Record'!J527)</f>
        <v/>
      </c>
      <c r="J529" s="89" t="str">
        <f>IF('Student Record'!O527="","",'Student Record'!O527)</f>
        <v/>
      </c>
      <c r="K529" s="89" t="str">
        <f>IF(StuData!$F529="","",IF(AND(StuData!$C529&gt;8,StuData!$C529&lt;11,StuData!$J529="GEN"),200,IF(AND(StuData!$C529&gt;=11,StuData!$J529="GEN"),300,IF(AND(StuData!$C529&gt;8,StuData!$C529&lt;11,StuData!$J529&lt;&gt;"GEN"),100,IF(AND(StuData!$C529&gt;=11,StuData!$J529&lt;&gt;"GEN"),150,"")))))</f>
        <v/>
      </c>
      <c r="L529" s="89" t="str">
        <f>IF(StuData!$F529="","",IF(AND(StuData!$C529&gt;8,StuData!$C529&lt;11),50,""))</f>
        <v/>
      </c>
      <c r="M529" s="89" t="str">
        <f>IF(StuData!$F529="","",IF(AND(StuData!$C529&gt;=11,'School Fees'!$L$3="Yes"),100,""))</f>
        <v/>
      </c>
      <c r="N529" s="89" t="str">
        <f>IF(StuData!$F529="","",IF(AND(StuData!$C529&gt;8,StuData!$H529="F"),5,IF(StuData!$C529&lt;9,"",10)))</f>
        <v/>
      </c>
      <c r="O529" s="89" t="str">
        <f>IF(StuData!$F529="","",IF(StuData!$C529&gt;8,5,""))</f>
        <v/>
      </c>
      <c r="P529" s="89" t="str">
        <f>IF(StuData!$C529=9,'School Fees'!$K$6,IF(StuData!$C529=10,'School Fees'!$K$7,IF(StuData!$C529=11,'School Fees'!$K$8,IF(StuData!$C529=12,'School Fees'!$K$9,""))))</f>
        <v/>
      </c>
      <c r="Q529" s="89"/>
      <c r="R529" s="89"/>
      <c r="S529" s="89" t="str">
        <f>IF(SUM(StuData!$K529:$R529)=0,"",SUM(StuData!$K529:$R529))</f>
        <v/>
      </c>
      <c r="T529" s="92"/>
      <c r="U529" s="89"/>
      <c r="V529" s="23"/>
      <c r="W529" s="23"/>
    </row>
    <row r="530" ht="15.75" customHeight="1">
      <c r="A530" s="23"/>
      <c r="B530" s="89" t="str">
        <f t="shared" si="1"/>
        <v/>
      </c>
      <c r="C530" s="89" t="str">
        <f>IF('Student Record'!A528="","",'Student Record'!A528)</f>
        <v/>
      </c>
      <c r="D530" s="89" t="str">
        <f>IF('Student Record'!B528="","",'Student Record'!B528)</f>
        <v/>
      </c>
      <c r="E530" s="89" t="str">
        <f>IF('Student Record'!C528="","",'Student Record'!C528)</f>
        <v/>
      </c>
      <c r="F530" s="90" t="str">
        <f>IF('Student Record'!E528="","",'Student Record'!E528)</f>
        <v/>
      </c>
      <c r="G530" s="90" t="str">
        <f>IF('Student Record'!G528="","",'Student Record'!G528)</f>
        <v/>
      </c>
      <c r="H530" s="89" t="str">
        <f>IF('Student Record'!I528="","",'Student Record'!I528)</f>
        <v/>
      </c>
      <c r="I530" s="91" t="str">
        <f>IF('Student Record'!J528="","",'Student Record'!J528)</f>
        <v/>
      </c>
      <c r="J530" s="89" t="str">
        <f>IF('Student Record'!O528="","",'Student Record'!O528)</f>
        <v/>
      </c>
      <c r="K530" s="89" t="str">
        <f>IF(StuData!$F530="","",IF(AND(StuData!$C530&gt;8,StuData!$C530&lt;11,StuData!$J530="GEN"),200,IF(AND(StuData!$C530&gt;=11,StuData!$J530="GEN"),300,IF(AND(StuData!$C530&gt;8,StuData!$C530&lt;11,StuData!$J530&lt;&gt;"GEN"),100,IF(AND(StuData!$C530&gt;=11,StuData!$J530&lt;&gt;"GEN"),150,"")))))</f>
        <v/>
      </c>
      <c r="L530" s="89" t="str">
        <f>IF(StuData!$F530="","",IF(AND(StuData!$C530&gt;8,StuData!$C530&lt;11),50,""))</f>
        <v/>
      </c>
      <c r="M530" s="89" t="str">
        <f>IF(StuData!$F530="","",IF(AND(StuData!$C530&gt;=11,'School Fees'!$L$3="Yes"),100,""))</f>
        <v/>
      </c>
      <c r="N530" s="89" t="str">
        <f>IF(StuData!$F530="","",IF(AND(StuData!$C530&gt;8,StuData!$H530="F"),5,IF(StuData!$C530&lt;9,"",10)))</f>
        <v/>
      </c>
      <c r="O530" s="89" t="str">
        <f>IF(StuData!$F530="","",IF(StuData!$C530&gt;8,5,""))</f>
        <v/>
      </c>
      <c r="P530" s="89" t="str">
        <f>IF(StuData!$C530=9,'School Fees'!$K$6,IF(StuData!$C530=10,'School Fees'!$K$7,IF(StuData!$C530=11,'School Fees'!$K$8,IF(StuData!$C530=12,'School Fees'!$K$9,""))))</f>
        <v/>
      </c>
      <c r="Q530" s="89"/>
      <c r="R530" s="89"/>
      <c r="S530" s="89" t="str">
        <f>IF(SUM(StuData!$K530:$R530)=0,"",SUM(StuData!$K530:$R530))</f>
        <v/>
      </c>
      <c r="T530" s="92"/>
      <c r="U530" s="89"/>
      <c r="V530" s="23"/>
      <c r="W530" s="23"/>
    </row>
    <row r="531" ht="15.75" customHeight="1">
      <c r="A531" s="23"/>
      <c r="B531" s="89" t="str">
        <f t="shared" si="1"/>
        <v/>
      </c>
      <c r="C531" s="89" t="str">
        <f>IF('Student Record'!A529="","",'Student Record'!A529)</f>
        <v/>
      </c>
      <c r="D531" s="89" t="str">
        <f>IF('Student Record'!B529="","",'Student Record'!B529)</f>
        <v/>
      </c>
      <c r="E531" s="89" t="str">
        <f>IF('Student Record'!C529="","",'Student Record'!C529)</f>
        <v/>
      </c>
      <c r="F531" s="90" t="str">
        <f>IF('Student Record'!E529="","",'Student Record'!E529)</f>
        <v/>
      </c>
      <c r="G531" s="90" t="str">
        <f>IF('Student Record'!G529="","",'Student Record'!G529)</f>
        <v/>
      </c>
      <c r="H531" s="89" t="str">
        <f>IF('Student Record'!I529="","",'Student Record'!I529)</f>
        <v/>
      </c>
      <c r="I531" s="91" t="str">
        <f>IF('Student Record'!J529="","",'Student Record'!J529)</f>
        <v/>
      </c>
      <c r="J531" s="89" t="str">
        <f>IF('Student Record'!O529="","",'Student Record'!O529)</f>
        <v/>
      </c>
      <c r="K531" s="89" t="str">
        <f>IF(StuData!$F531="","",IF(AND(StuData!$C531&gt;8,StuData!$C531&lt;11,StuData!$J531="GEN"),200,IF(AND(StuData!$C531&gt;=11,StuData!$J531="GEN"),300,IF(AND(StuData!$C531&gt;8,StuData!$C531&lt;11,StuData!$J531&lt;&gt;"GEN"),100,IF(AND(StuData!$C531&gt;=11,StuData!$J531&lt;&gt;"GEN"),150,"")))))</f>
        <v/>
      </c>
      <c r="L531" s="89" t="str">
        <f>IF(StuData!$F531="","",IF(AND(StuData!$C531&gt;8,StuData!$C531&lt;11),50,""))</f>
        <v/>
      </c>
      <c r="M531" s="89" t="str">
        <f>IF(StuData!$F531="","",IF(AND(StuData!$C531&gt;=11,'School Fees'!$L$3="Yes"),100,""))</f>
        <v/>
      </c>
      <c r="N531" s="89" t="str">
        <f>IF(StuData!$F531="","",IF(AND(StuData!$C531&gt;8,StuData!$H531="F"),5,IF(StuData!$C531&lt;9,"",10)))</f>
        <v/>
      </c>
      <c r="O531" s="89" t="str">
        <f>IF(StuData!$F531="","",IF(StuData!$C531&gt;8,5,""))</f>
        <v/>
      </c>
      <c r="P531" s="89" t="str">
        <f>IF(StuData!$C531=9,'School Fees'!$K$6,IF(StuData!$C531=10,'School Fees'!$K$7,IF(StuData!$C531=11,'School Fees'!$K$8,IF(StuData!$C531=12,'School Fees'!$K$9,""))))</f>
        <v/>
      </c>
      <c r="Q531" s="89"/>
      <c r="R531" s="89"/>
      <c r="S531" s="89" t="str">
        <f>IF(SUM(StuData!$K531:$R531)=0,"",SUM(StuData!$K531:$R531))</f>
        <v/>
      </c>
      <c r="T531" s="92"/>
      <c r="U531" s="89"/>
      <c r="V531" s="23"/>
      <c r="W531" s="23"/>
    </row>
    <row r="532" ht="15.75" customHeight="1">
      <c r="A532" s="23"/>
      <c r="B532" s="89" t="str">
        <f t="shared" si="1"/>
        <v/>
      </c>
      <c r="C532" s="89" t="str">
        <f>IF('Student Record'!A530="","",'Student Record'!A530)</f>
        <v/>
      </c>
      <c r="D532" s="89" t="str">
        <f>IF('Student Record'!B530="","",'Student Record'!B530)</f>
        <v/>
      </c>
      <c r="E532" s="89" t="str">
        <f>IF('Student Record'!C530="","",'Student Record'!C530)</f>
        <v/>
      </c>
      <c r="F532" s="90" t="str">
        <f>IF('Student Record'!E530="","",'Student Record'!E530)</f>
        <v/>
      </c>
      <c r="G532" s="90" t="str">
        <f>IF('Student Record'!G530="","",'Student Record'!G530)</f>
        <v/>
      </c>
      <c r="H532" s="89" t="str">
        <f>IF('Student Record'!I530="","",'Student Record'!I530)</f>
        <v/>
      </c>
      <c r="I532" s="91" t="str">
        <f>IF('Student Record'!J530="","",'Student Record'!J530)</f>
        <v/>
      </c>
      <c r="J532" s="89" t="str">
        <f>IF('Student Record'!O530="","",'Student Record'!O530)</f>
        <v/>
      </c>
      <c r="K532" s="89" t="str">
        <f>IF(StuData!$F532="","",IF(AND(StuData!$C532&gt;8,StuData!$C532&lt;11,StuData!$J532="GEN"),200,IF(AND(StuData!$C532&gt;=11,StuData!$J532="GEN"),300,IF(AND(StuData!$C532&gt;8,StuData!$C532&lt;11,StuData!$J532&lt;&gt;"GEN"),100,IF(AND(StuData!$C532&gt;=11,StuData!$J532&lt;&gt;"GEN"),150,"")))))</f>
        <v/>
      </c>
      <c r="L532" s="89" t="str">
        <f>IF(StuData!$F532="","",IF(AND(StuData!$C532&gt;8,StuData!$C532&lt;11),50,""))</f>
        <v/>
      </c>
      <c r="M532" s="89" t="str">
        <f>IF(StuData!$F532="","",IF(AND(StuData!$C532&gt;=11,'School Fees'!$L$3="Yes"),100,""))</f>
        <v/>
      </c>
      <c r="N532" s="89" t="str">
        <f>IF(StuData!$F532="","",IF(AND(StuData!$C532&gt;8,StuData!$H532="F"),5,IF(StuData!$C532&lt;9,"",10)))</f>
        <v/>
      </c>
      <c r="O532" s="89" t="str">
        <f>IF(StuData!$F532="","",IF(StuData!$C532&gt;8,5,""))</f>
        <v/>
      </c>
      <c r="P532" s="89" t="str">
        <f>IF(StuData!$C532=9,'School Fees'!$K$6,IF(StuData!$C532=10,'School Fees'!$K$7,IF(StuData!$C532=11,'School Fees'!$K$8,IF(StuData!$C532=12,'School Fees'!$K$9,""))))</f>
        <v/>
      </c>
      <c r="Q532" s="89"/>
      <c r="R532" s="89"/>
      <c r="S532" s="89" t="str">
        <f>IF(SUM(StuData!$K532:$R532)=0,"",SUM(StuData!$K532:$R532))</f>
        <v/>
      </c>
      <c r="T532" s="92"/>
      <c r="U532" s="89"/>
      <c r="V532" s="23"/>
      <c r="W532" s="23"/>
    </row>
    <row r="533" ht="15.75" customHeight="1">
      <c r="A533" s="23"/>
      <c r="B533" s="89" t="str">
        <f t="shared" si="1"/>
        <v/>
      </c>
      <c r="C533" s="89" t="str">
        <f>IF('Student Record'!A531="","",'Student Record'!A531)</f>
        <v/>
      </c>
      <c r="D533" s="89" t="str">
        <f>IF('Student Record'!B531="","",'Student Record'!B531)</f>
        <v/>
      </c>
      <c r="E533" s="89" t="str">
        <f>IF('Student Record'!C531="","",'Student Record'!C531)</f>
        <v/>
      </c>
      <c r="F533" s="90" t="str">
        <f>IF('Student Record'!E531="","",'Student Record'!E531)</f>
        <v/>
      </c>
      <c r="G533" s="90" t="str">
        <f>IF('Student Record'!G531="","",'Student Record'!G531)</f>
        <v/>
      </c>
      <c r="H533" s="89" t="str">
        <f>IF('Student Record'!I531="","",'Student Record'!I531)</f>
        <v/>
      </c>
      <c r="I533" s="91" t="str">
        <f>IF('Student Record'!J531="","",'Student Record'!J531)</f>
        <v/>
      </c>
      <c r="J533" s="89" t="str">
        <f>IF('Student Record'!O531="","",'Student Record'!O531)</f>
        <v/>
      </c>
      <c r="K533" s="89" t="str">
        <f>IF(StuData!$F533="","",IF(AND(StuData!$C533&gt;8,StuData!$C533&lt;11,StuData!$J533="GEN"),200,IF(AND(StuData!$C533&gt;=11,StuData!$J533="GEN"),300,IF(AND(StuData!$C533&gt;8,StuData!$C533&lt;11,StuData!$J533&lt;&gt;"GEN"),100,IF(AND(StuData!$C533&gt;=11,StuData!$J533&lt;&gt;"GEN"),150,"")))))</f>
        <v/>
      </c>
      <c r="L533" s="89" t="str">
        <f>IF(StuData!$F533="","",IF(AND(StuData!$C533&gt;8,StuData!$C533&lt;11),50,""))</f>
        <v/>
      </c>
      <c r="M533" s="89" t="str">
        <f>IF(StuData!$F533="","",IF(AND(StuData!$C533&gt;=11,'School Fees'!$L$3="Yes"),100,""))</f>
        <v/>
      </c>
      <c r="N533" s="89" t="str">
        <f>IF(StuData!$F533="","",IF(AND(StuData!$C533&gt;8,StuData!$H533="F"),5,IF(StuData!$C533&lt;9,"",10)))</f>
        <v/>
      </c>
      <c r="O533" s="89" t="str">
        <f>IF(StuData!$F533="","",IF(StuData!$C533&gt;8,5,""))</f>
        <v/>
      </c>
      <c r="P533" s="89" t="str">
        <f>IF(StuData!$C533=9,'School Fees'!$K$6,IF(StuData!$C533=10,'School Fees'!$K$7,IF(StuData!$C533=11,'School Fees'!$K$8,IF(StuData!$C533=12,'School Fees'!$K$9,""))))</f>
        <v/>
      </c>
      <c r="Q533" s="89"/>
      <c r="R533" s="89"/>
      <c r="S533" s="89" t="str">
        <f>IF(SUM(StuData!$K533:$R533)=0,"",SUM(StuData!$K533:$R533))</f>
        <v/>
      </c>
      <c r="T533" s="92"/>
      <c r="U533" s="89"/>
      <c r="V533" s="23"/>
      <c r="W533" s="23"/>
    </row>
    <row r="534" ht="15.75" customHeight="1">
      <c r="A534" s="23"/>
      <c r="B534" s="89" t="str">
        <f t="shared" si="1"/>
        <v/>
      </c>
      <c r="C534" s="89" t="str">
        <f>IF('Student Record'!A532="","",'Student Record'!A532)</f>
        <v/>
      </c>
      <c r="D534" s="89" t="str">
        <f>IF('Student Record'!B532="","",'Student Record'!B532)</f>
        <v/>
      </c>
      <c r="E534" s="89" t="str">
        <f>IF('Student Record'!C532="","",'Student Record'!C532)</f>
        <v/>
      </c>
      <c r="F534" s="90" t="str">
        <f>IF('Student Record'!E532="","",'Student Record'!E532)</f>
        <v/>
      </c>
      <c r="G534" s="90" t="str">
        <f>IF('Student Record'!G532="","",'Student Record'!G532)</f>
        <v/>
      </c>
      <c r="H534" s="89" t="str">
        <f>IF('Student Record'!I532="","",'Student Record'!I532)</f>
        <v/>
      </c>
      <c r="I534" s="91" t="str">
        <f>IF('Student Record'!J532="","",'Student Record'!J532)</f>
        <v/>
      </c>
      <c r="J534" s="89" t="str">
        <f>IF('Student Record'!O532="","",'Student Record'!O532)</f>
        <v/>
      </c>
      <c r="K534" s="89" t="str">
        <f>IF(StuData!$F534="","",IF(AND(StuData!$C534&gt;8,StuData!$C534&lt;11,StuData!$J534="GEN"),200,IF(AND(StuData!$C534&gt;=11,StuData!$J534="GEN"),300,IF(AND(StuData!$C534&gt;8,StuData!$C534&lt;11,StuData!$J534&lt;&gt;"GEN"),100,IF(AND(StuData!$C534&gt;=11,StuData!$J534&lt;&gt;"GEN"),150,"")))))</f>
        <v/>
      </c>
      <c r="L534" s="89" t="str">
        <f>IF(StuData!$F534="","",IF(AND(StuData!$C534&gt;8,StuData!$C534&lt;11),50,""))</f>
        <v/>
      </c>
      <c r="M534" s="89" t="str">
        <f>IF(StuData!$F534="","",IF(AND(StuData!$C534&gt;=11,'School Fees'!$L$3="Yes"),100,""))</f>
        <v/>
      </c>
      <c r="N534" s="89" t="str">
        <f>IF(StuData!$F534="","",IF(AND(StuData!$C534&gt;8,StuData!$H534="F"),5,IF(StuData!$C534&lt;9,"",10)))</f>
        <v/>
      </c>
      <c r="O534" s="89" t="str">
        <f>IF(StuData!$F534="","",IF(StuData!$C534&gt;8,5,""))</f>
        <v/>
      </c>
      <c r="P534" s="89" t="str">
        <f>IF(StuData!$C534=9,'School Fees'!$K$6,IF(StuData!$C534=10,'School Fees'!$K$7,IF(StuData!$C534=11,'School Fees'!$K$8,IF(StuData!$C534=12,'School Fees'!$K$9,""))))</f>
        <v/>
      </c>
      <c r="Q534" s="89"/>
      <c r="R534" s="89"/>
      <c r="S534" s="89" t="str">
        <f>IF(SUM(StuData!$K534:$R534)=0,"",SUM(StuData!$K534:$R534))</f>
        <v/>
      </c>
      <c r="T534" s="92"/>
      <c r="U534" s="89"/>
      <c r="V534" s="23"/>
      <c r="W534" s="23"/>
    </row>
    <row r="535" ht="15.75" customHeight="1">
      <c r="A535" s="23"/>
      <c r="B535" s="89" t="str">
        <f t="shared" si="1"/>
        <v/>
      </c>
      <c r="C535" s="89" t="str">
        <f>IF('Student Record'!A533="","",'Student Record'!A533)</f>
        <v/>
      </c>
      <c r="D535" s="89" t="str">
        <f>IF('Student Record'!B533="","",'Student Record'!B533)</f>
        <v/>
      </c>
      <c r="E535" s="89" t="str">
        <f>IF('Student Record'!C533="","",'Student Record'!C533)</f>
        <v/>
      </c>
      <c r="F535" s="90" t="str">
        <f>IF('Student Record'!E533="","",'Student Record'!E533)</f>
        <v/>
      </c>
      <c r="G535" s="90" t="str">
        <f>IF('Student Record'!G533="","",'Student Record'!G533)</f>
        <v/>
      </c>
      <c r="H535" s="89" t="str">
        <f>IF('Student Record'!I533="","",'Student Record'!I533)</f>
        <v/>
      </c>
      <c r="I535" s="91" t="str">
        <f>IF('Student Record'!J533="","",'Student Record'!J533)</f>
        <v/>
      </c>
      <c r="J535" s="89" t="str">
        <f>IF('Student Record'!O533="","",'Student Record'!O533)</f>
        <v/>
      </c>
      <c r="K535" s="89" t="str">
        <f>IF(StuData!$F535="","",IF(AND(StuData!$C535&gt;8,StuData!$C535&lt;11,StuData!$J535="GEN"),200,IF(AND(StuData!$C535&gt;=11,StuData!$J535="GEN"),300,IF(AND(StuData!$C535&gt;8,StuData!$C535&lt;11,StuData!$J535&lt;&gt;"GEN"),100,IF(AND(StuData!$C535&gt;=11,StuData!$J535&lt;&gt;"GEN"),150,"")))))</f>
        <v/>
      </c>
      <c r="L535" s="89" t="str">
        <f>IF(StuData!$F535="","",IF(AND(StuData!$C535&gt;8,StuData!$C535&lt;11),50,""))</f>
        <v/>
      </c>
      <c r="M535" s="89" t="str">
        <f>IF(StuData!$F535="","",IF(AND(StuData!$C535&gt;=11,'School Fees'!$L$3="Yes"),100,""))</f>
        <v/>
      </c>
      <c r="N535" s="89" t="str">
        <f>IF(StuData!$F535="","",IF(AND(StuData!$C535&gt;8,StuData!$H535="F"),5,IF(StuData!$C535&lt;9,"",10)))</f>
        <v/>
      </c>
      <c r="O535" s="89" t="str">
        <f>IF(StuData!$F535="","",IF(StuData!$C535&gt;8,5,""))</f>
        <v/>
      </c>
      <c r="P535" s="89" t="str">
        <f>IF(StuData!$C535=9,'School Fees'!$K$6,IF(StuData!$C535=10,'School Fees'!$K$7,IF(StuData!$C535=11,'School Fees'!$K$8,IF(StuData!$C535=12,'School Fees'!$K$9,""))))</f>
        <v/>
      </c>
      <c r="Q535" s="89"/>
      <c r="R535" s="89"/>
      <c r="S535" s="89" t="str">
        <f>IF(SUM(StuData!$K535:$R535)=0,"",SUM(StuData!$K535:$R535))</f>
        <v/>
      </c>
      <c r="T535" s="92"/>
      <c r="U535" s="89"/>
      <c r="V535" s="23"/>
      <c r="W535" s="23"/>
    </row>
    <row r="536" ht="15.75" customHeight="1">
      <c r="A536" s="23"/>
      <c r="B536" s="89" t="str">
        <f t="shared" si="1"/>
        <v/>
      </c>
      <c r="C536" s="89" t="str">
        <f>IF('Student Record'!A534="","",'Student Record'!A534)</f>
        <v/>
      </c>
      <c r="D536" s="89" t="str">
        <f>IF('Student Record'!B534="","",'Student Record'!B534)</f>
        <v/>
      </c>
      <c r="E536" s="89" t="str">
        <f>IF('Student Record'!C534="","",'Student Record'!C534)</f>
        <v/>
      </c>
      <c r="F536" s="90" t="str">
        <f>IF('Student Record'!E534="","",'Student Record'!E534)</f>
        <v/>
      </c>
      <c r="G536" s="90" t="str">
        <f>IF('Student Record'!G534="","",'Student Record'!G534)</f>
        <v/>
      </c>
      <c r="H536" s="89" t="str">
        <f>IF('Student Record'!I534="","",'Student Record'!I534)</f>
        <v/>
      </c>
      <c r="I536" s="91" t="str">
        <f>IF('Student Record'!J534="","",'Student Record'!J534)</f>
        <v/>
      </c>
      <c r="J536" s="89" t="str">
        <f>IF('Student Record'!O534="","",'Student Record'!O534)</f>
        <v/>
      </c>
      <c r="K536" s="89" t="str">
        <f>IF(StuData!$F536="","",IF(AND(StuData!$C536&gt;8,StuData!$C536&lt;11,StuData!$J536="GEN"),200,IF(AND(StuData!$C536&gt;=11,StuData!$J536="GEN"),300,IF(AND(StuData!$C536&gt;8,StuData!$C536&lt;11,StuData!$J536&lt;&gt;"GEN"),100,IF(AND(StuData!$C536&gt;=11,StuData!$J536&lt;&gt;"GEN"),150,"")))))</f>
        <v/>
      </c>
      <c r="L536" s="89" t="str">
        <f>IF(StuData!$F536="","",IF(AND(StuData!$C536&gt;8,StuData!$C536&lt;11),50,""))</f>
        <v/>
      </c>
      <c r="M536" s="89" t="str">
        <f>IF(StuData!$F536="","",IF(AND(StuData!$C536&gt;=11,'School Fees'!$L$3="Yes"),100,""))</f>
        <v/>
      </c>
      <c r="N536" s="89" t="str">
        <f>IF(StuData!$F536="","",IF(AND(StuData!$C536&gt;8,StuData!$H536="F"),5,IF(StuData!$C536&lt;9,"",10)))</f>
        <v/>
      </c>
      <c r="O536" s="89" t="str">
        <f>IF(StuData!$F536="","",IF(StuData!$C536&gt;8,5,""))</f>
        <v/>
      </c>
      <c r="P536" s="89" t="str">
        <f>IF(StuData!$C536=9,'School Fees'!$K$6,IF(StuData!$C536=10,'School Fees'!$K$7,IF(StuData!$C536=11,'School Fees'!$K$8,IF(StuData!$C536=12,'School Fees'!$K$9,""))))</f>
        <v/>
      </c>
      <c r="Q536" s="89"/>
      <c r="R536" s="89"/>
      <c r="S536" s="89" t="str">
        <f>IF(SUM(StuData!$K536:$R536)=0,"",SUM(StuData!$K536:$R536))</f>
        <v/>
      </c>
      <c r="T536" s="92"/>
      <c r="U536" s="89"/>
      <c r="V536" s="23"/>
      <c r="W536" s="23"/>
    </row>
    <row r="537" ht="15.75" customHeight="1">
      <c r="A537" s="23"/>
      <c r="B537" s="89" t="str">
        <f t="shared" si="1"/>
        <v/>
      </c>
      <c r="C537" s="89" t="str">
        <f>IF('Student Record'!A535="","",'Student Record'!A535)</f>
        <v/>
      </c>
      <c r="D537" s="89" t="str">
        <f>IF('Student Record'!B535="","",'Student Record'!B535)</f>
        <v/>
      </c>
      <c r="E537" s="89" t="str">
        <f>IF('Student Record'!C535="","",'Student Record'!C535)</f>
        <v/>
      </c>
      <c r="F537" s="90" t="str">
        <f>IF('Student Record'!E535="","",'Student Record'!E535)</f>
        <v/>
      </c>
      <c r="G537" s="90" t="str">
        <f>IF('Student Record'!G535="","",'Student Record'!G535)</f>
        <v/>
      </c>
      <c r="H537" s="89" t="str">
        <f>IF('Student Record'!I535="","",'Student Record'!I535)</f>
        <v/>
      </c>
      <c r="I537" s="91" t="str">
        <f>IF('Student Record'!J535="","",'Student Record'!J535)</f>
        <v/>
      </c>
      <c r="J537" s="89" t="str">
        <f>IF('Student Record'!O535="","",'Student Record'!O535)</f>
        <v/>
      </c>
      <c r="K537" s="89" t="str">
        <f>IF(StuData!$F537="","",IF(AND(StuData!$C537&gt;8,StuData!$C537&lt;11,StuData!$J537="GEN"),200,IF(AND(StuData!$C537&gt;=11,StuData!$J537="GEN"),300,IF(AND(StuData!$C537&gt;8,StuData!$C537&lt;11,StuData!$J537&lt;&gt;"GEN"),100,IF(AND(StuData!$C537&gt;=11,StuData!$J537&lt;&gt;"GEN"),150,"")))))</f>
        <v/>
      </c>
      <c r="L537" s="89" t="str">
        <f>IF(StuData!$F537="","",IF(AND(StuData!$C537&gt;8,StuData!$C537&lt;11),50,""))</f>
        <v/>
      </c>
      <c r="M537" s="89" t="str">
        <f>IF(StuData!$F537="","",IF(AND(StuData!$C537&gt;=11,'School Fees'!$L$3="Yes"),100,""))</f>
        <v/>
      </c>
      <c r="N537" s="89" t="str">
        <f>IF(StuData!$F537="","",IF(AND(StuData!$C537&gt;8,StuData!$H537="F"),5,IF(StuData!$C537&lt;9,"",10)))</f>
        <v/>
      </c>
      <c r="O537" s="89" t="str">
        <f>IF(StuData!$F537="","",IF(StuData!$C537&gt;8,5,""))</f>
        <v/>
      </c>
      <c r="P537" s="89" t="str">
        <f>IF(StuData!$C537=9,'School Fees'!$K$6,IF(StuData!$C537=10,'School Fees'!$K$7,IF(StuData!$C537=11,'School Fees'!$K$8,IF(StuData!$C537=12,'School Fees'!$K$9,""))))</f>
        <v/>
      </c>
      <c r="Q537" s="89"/>
      <c r="R537" s="89"/>
      <c r="S537" s="89" t="str">
        <f>IF(SUM(StuData!$K537:$R537)=0,"",SUM(StuData!$K537:$R537))</f>
        <v/>
      </c>
      <c r="T537" s="92"/>
      <c r="U537" s="89"/>
      <c r="V537" s="23"/>
      <c r="W537" s="23"/>
    </row>
    <row r="538" ht="15.75" customHeight="1">
      <c r="A538" s="23"/>
      <c r="B538" s="89" t="str">
        <f t="shared" si="1"/>
        <v/>
      </c>
      <c r="C538" s="89" t="str">
        <f>IF('Student Record'!A536="","",'Student Record'!A536)</f>
        <v/>
      </c>
      <c r="D538" s="89" t="str">
        <f>IF('Student Record'!B536="","",'Student Record'!B536)</f>
        <v/>
      </c>
      <c r="E538" s="89" t="str">
        <f>IF('Student Record'!C536="","",'Student Record'!C536)</f>
        <v/>
      </c>
      <c r="F538" s="90" t="str">
        <f>IF('Student Record'!E536="","",'Student Record'!E536)</f>
        <v/>
      </c>
      <c r="G538" s="90" t="str">
        <f>IF('Student Record'!G536="","",'Student Record'!G536)</f>
        <v/>
      </c>
      <c r="H538" s="89" t="str">
        <f>IF('Student Record'!I536="","",'Student Record'!I536)</f>
        <v/>
      </c>
      <c r="I538" s="91" t="str">
        <f>IF('Student Record'!J536="","",'Student Record'!J536)</f>
        <v/>
      </c>
      <c r="J538" s="89" t="str">
        <f>IF('Student Record'!O536="","",'Student Record'!O536)</f>
        <v/>
      </c>
      <c r="K538" s="89" t="str">
        <f>IF(StuData!$F538="","",IF(AND(StuData!$C538&gt;8,StuData!$C538&lt;11,StuData!$J538="GEN"),200,IF(AND(StuData!$C538&gt;=11,StuData!$J538="GEN"),300,IF(AND(StuData!$C538&gt;8,StuData!$C538&lt;11,StuData!$J538&lt;&gt;"GEN"),100,IF(AND(StuData!$C538&gt;=11,StuData!$J538&lt;&gt;"GEN"),150,"")))))</f>
        <v/>
      </c>
      <c r="L538" s="89" t="str">
        <f>IF(StuData!$F538="","",IF(AND(StuData!$C538&gt;8,StuData!$C538&lt;11),50,""))</f>
        <v/>
      </c>
      <c r="M538" s="89" t="str">
        <f>IF(StuData!$F538="","",IF(AND(StuData!$C538&gt;=11,'School Fees'!$L$3="Yes"),100,""))</f>
        <v/>
      </c>
      <c r="N538" s="89" t="str">
        <f>IF(StuData!$F538="","",IF(AND(StuData!$C538&gt;8,StuData!$H538="F"),5,IF(StuData!$C538&lt;9,"",10)))</f>
        <v/>
      </c>
      <c r="O538" s="89" t="str">
        <f>IF(StuData!$F538="","",IF(StuData!$C538&gt;8,5,""))</f>
        <v/>
      </c>
      <c r="P538" s="89" t="str">
        <f>IF(StuData!$C538=9,'School Fees'!$K$6,IF(StuData!$C538=10,'School Fees'!$K$7,IF(StuData!$C538=11,'School Fees'!$K$8,IF(StuData!$C538=12,'School Fees'!$K$9,""))))</f>
        <v/>
      </c>
      <c r="Q538" s="89"/>
      <c r="R538" s="89"/>
      <c r="S538" s="89" t="str">
        <f>IF(SUM(StuData!$K538:$R538)=0,"",SUM(StuData!$K538:$R538))</f>
        <v/>
      </c>
      <c r="T538" s="92"/>
      <c r="U538" s="89"/>
      <c r="V538" s="23"/>
      <c r="W538" s="23"/>
    </row>
    <row r="539" ht="15.75" customHeight="1">
      <c r="A539" s="23"/>
      <c r="B539" s="89" t="str">
        <f t="shared" si="1"/>
        <v/>
      </c>
      <c r="C539" s="89" t="str">
        <f>IF('Student Record'!A537="","",'Student Record'!A537)</f>
        <v/>
      </c>
      <c r="D539" s="89" t="str">
        <f>IF('Student Record'!B537="","",'Student Record'!B537)</f>
        <v/>
      </c>
      <c r="E539" s="89" t="str">
        <f>IF('Student Record'!C537="","",'Student Record'!C537)</f>
        <v/>
      </c>
      <c r="F539" s="90" t="str">
        <f>IF('Student Record'!E537="","",'Student Record'!E537)</f>
        <v/>
      </c>
      <c r="G539" s="90" t="str">
        <f>IF('Student Record'!G537="","",'Student Record'!G537)</f>
        <v/>
      </c>
      <c r="H539" s="89" t="str">
        <f>IF('Student Record'!I537="","",'Student Record'!I537)</f>
        <v/>
      </c>
      <c r="I539" s="91" t="str">
        <f>IF('Student Record'!J537="","",'Student Record'!J537)</f>
        <v/>
      </c>
      <c r="J539" s="89" t="str">
        <f>IF('Student Record'!O537="","",'Student Record'!O537)</f>
        <v/>
      </c>
      <c r="K539" s="89" t="str">
        <f>IF(StuData!$F539="","",IF(AND(StuData!$C539&gt;8,StuData!$C539&lt;11,StuData!$J539="GEN"),200,IF(AND(StuData!$C539&gt;=11,StuData!$J539="GEN"),300,IF(AND(StuData!$C539&gt;8,StuData!$C539&lt;11,StuData!$J539&lt;&gt;"GEN"),100,IF(AND(StuData!$C539&gt;=11,StuData!$J539&lt;&gt;"GEN"),150,"")))))</f>
        <v/>
      </c>
      <c r="L539" s="89" t="str">
        <f>IF(StuData!$F539="","",IF(AND(StuData!$C539&gt;8,StuData!$C539&lt;11),50,""))</f>
        <v/>
      </c>
      <c r="M539" s="89" t="str">
        <f>IF(StuData!$F539="","",IF(AND(StuData!$C539&gt;=11,'School Fees'!$L$3="Yes"),100,""))</f>
        <v/>
      </c>
      <c r="N539" s="89" t="str">
        <f>IF(StuData!$F539="","",IF(AND(StuData!$C539&gt;8,StuData!$H539="F"),5,IF(StuData!$C539&lt;9,"",10)))</f>
        <v/>
      </c>
      <c r="O539" s="89" t="str">
        <f>IF(StuData!$F539="","",IF(StuData!$C539&gt;8,5,""))</f>
        <v/>
      </c>
      <c r="P539" s="89" t="str">
        <f>IF(StuData!$C539=9,'School Fees'!$K$6,IF(StuData!$C539=10,'School Fees'!$K$7,IF(StuData!$C539=11,'School Fees'!$K$8,IF(StuData!$C539=12,'School Fees'!$K$9,""))))</f>
        <v/>
      </c>
      <c r="Q539" s="89"/>
      <c r="R539" s="89"/>
      <c r="S539" s="89" t="str">
        <f>IF(SUM(StuData!$K539:$R539)=0,"",SUM(StuData!$K539:$R539))</f>
        <v/>
      </c>
      <c r="T539" s="92"/>
      <c r="U539" s="89"/>
      <c r="V539" s="23"/>
      <c r="W539" s="23"/>
    </row>
    <row r="540" ht="15.75" customHeight="1">
      <c r="A540" s="23"/>
      <c r="B540" s="89" t="str">
        <f t="shared" si="1"/>
        <v/>
      </c>
      <c r="C540" s="89" t="str">
        <f>IF('Student Record'!A538="","",'Student Record'!A538)</f>
        <v/>
      </c>
      <c r="D540" s="89" t="str">
        <f>IF('Student Record'!B538="","",'Student Record'!B538)</f>
        <v/>
      </c>
      <c r="E540" s="89" t="str">
        <f>IF('Student Record'!C538="","",'Student Record'!C538)</f>
        <v/>
      </c>
      <c r="F540" s="90" t="str">
        <f>IF('Student Record'!E538="","",'Student Record'!E538)</f>
        <v/>
      </c>
      <c r="G540" s="90" t="str">
        <f>IF('Student Record'!G538="","",'Student Record'!G538)</f>
        <v/>
      </c>
      <c r="H540" s="89" t="str">
        <f>IF('Student Record'!I538="","",'Student Record'!I538)</f>
        <v/>
      </c>
      <c r="I540" s="91" t="str">
        <f>IF('Student Record'!J538="","",'Student Record'!J538)</f>
        <v/>
      </c>
      <c r="J540" s="89" t="str">
        <f>IF('Student Record'!O538="","",'Student Record'!O538)</f>
        <v/>
      </c>
      <c r="K540" s="89" t="str">
        <f>IF(StuData!$F540="","",IF(AND(StuData!$C540&gt;8,StuData!$C540&lt;11,StuData!$J540="GEN"),200,IF(AND(StuData!$C540&gt;=11,StuData!$J540="GEN"),300,IF(AND(StuData!$C540&gt;8,StuData!$C540&lt;11,StuData!$J540&lt;&gt;"GEN"),100,IF(AND(StuData!$C540&gt;=11,StuData!$J540&lt;&gt;"GEN"),150,"")))))</f>
        <v/>
      </c>
      <c r="L540" s="89" t="str">
        <f>IF(StuData!$F540="","",IF(AND(StuData!$C540&gt;8,StuData!$C540&lt;11),50,""))</f>
        <v/>
      </c>
      <c r="M540" s="89" t="str">
        <f>IF(StuData!$F540="","",IF(AND(StuData!$C540&gt;=11,'School Fees'!$L$3="Yes"),100,""))</f>
        <v/>
      </c>
      <c r="N540" s="89" t="str">
        <f>IF(StuData!$F540="","",IF(AND(StuData!$C540&gt;8,StuData!$H540="F"),5,IF(StuData!$C540&lt;9,"",10)))</f>
        <v/>
      </c>
      <c r="O540" s="89" t="str">
        <f>IF(StuData!$F540="","",IF(StuData!$C540&gt;8,5,""))</f>
        <v/>
      </c>
      <c r="P540" s="89" t="str">
        <f>IF(StuData!$C540=9,'School Fees'!$K$6,IF(StuData!$C540=10,'School Fees'!$K$7,IF(StuData!$C540=11,'School Fees'!$K$8,IF(StuData!$C540=12,'School Fees'!$K$9,""))))</f>
        <v/>
      </c>
      <c r="Q540" s="89"/>
      <c r="R540" s="89"/>
      <c r="S540" s="89" t="str">
        <f>IF(SUM(StuData!$K540:$R540)=0,"",SUM(StuData!$K540:$R540))</f>
        <v/>
      </c>
      <c r="T540" s="92"/>
      <c r="U540" s="89"/>
      <c r="V540" s="23"/>
      <c r="W540" s="23"/>
    </row>
    <row r="541" ht="15.75" customHeight="1">
      <c r="A541" s="23"/>
      <c r="B541" s="89" t="str">
        <f t="shared" si="1"/>
        <v/>
      </c>
      <c r="C541" s="89" t="str">
        <f>IF('Student Record'!A539="","",'Student Record'!A539)</f>
        <v/>
      </c>
      <c r="D541" s="89" t="str">
        <f>IF('Student Record'!B539="","",'Student Record'!B539)</f>
        <v/>
      </c>
      <c r="E541" s="89" t="str">
        <f>IF('Student Record'!C539="","",'Student Record'!C539)</f>
        <v/>
      </c>
      <c r="F541" s="90" t="str">
        <f>IF('Student Record'!E539="","",'Student Record'!E539)</f>
        <v/>
      </c>
      <c r="G541" s="90" t="str">
        <f>IF('Student Record'!G539="","",'Student Record'!G539)</f>
        <v/>
      </c>
      <c r="H541" s="89" t="str">
        <f>IF('Student Record'!I539="","",'Student Record'!I539)</f>
        <v/>
      </c>
      <c r="I541" s="91" t="str">
        <f>IF('Student Record'!J539="","",'Student Record'!J539)</f>
        <v/>
      </c>
      <c r="J541" s="89" t="str">
        <f>IF('Student Record'!O539="","",'Student Record'!O539)</f>
        <v/>
      </c>
      <c r="K541" s="89" t="str">
        <f>IF(StuData!$F541="","",IF(AND(StuData!$C541&gt;8,StuData!$C541&lt;11,StuData!$J541="GEN"),200,IF(AND(StuData!$C541&gt;=11,StuData!$J541="GEN"),300,IF(AND(StuData!$C541&gt;8,StuData!$C541&lt;11,StuData!$J541&lt;&gt;"GEN"),100,IF(AND(StuData!$C541&gt;=11,StuData!$J541&lt;&gt;"GEN"),150,"")))))</f>
        <v/>
      </c>
      <c r="L541" s="89" t="str">
        <f>IF(StuData!$F541="","",IF(AND(StuData!$C541&gt;8,StuData!$C541&lt;11),50,""))</f>
        <v/>
      </c>
      <c r="M541" s="89" t="str">
        <f>IF(StuData!$F541="","",IF(AND(StuData!$C541&gt;=11,'School Fees'!$L$3="Yes"),100,""))</f>
        <v/>
      </c>
      <c r="N541" s="89" t="str">
        <f>IF(StuData!$F541="","",IF(AND(StuData!$C541&gt;8,StuData!$H541="F"),5,IF(StuData!$C541&lt;9,"",10)))</f>
        <v/>
      </c>
      <c r="O541" s="89" t="str">
        <f>IF(StuData!$F541="","",IF(StuData!$C541&gt;8,5,""))</f>
        <v/>
      </c>
      <c r="P541" s="89" t="str">
        <f>IF(StuData!$C541=9,'School Fees'!$K$6,IF(StuData!$C541=10,'School Fees'!$K$7,IF(StuData!$C541=11,'School Fees'!$K$8,IF(StuData!$C541=12,'School Fees'!$K$9,""))))</f>
        <v/>
      </c>
      <c r="Q541" s="89"/>
      <c r="R541" s="89"/>
      <c r="S541" s="89" t="str">
        <f>IF(SUM(StuData!$K541:$R541)=0,"",SUM(StuData!$K541:$R541))</f>
        <v/>
      </c>
      <c r="T541" s="92"/>
      <c r="U541" s="89"/>
      <c r="V541" s="23"/>
      <c r="W541" s="23"/>
    </row>
    <row r="542" ht="15.75" customHeight="1">
      <c r="A542" s="23"/>
      <c r="B542" s="89" t="str">
        <f t="shared" si="1"/>
        <v/>
      </c>
      <c r="C542" s="89" t="str">
        <f>IF('Student Record'!A540="","",'Student Record'!A540)</f>
        <v/>
      </c>
      <c r="D542" s="89" t="str">
        <f>IF('Student Record'!B540="","",'Student Record'!B540)</f>
        <v/>
      </c>
      <c r="E542" s="89" t="str">
        <f>IF('Student Record'!C540="","",'Student Record'!C540)</f>
        <v/>
      </c>
      <c r="F542" s="90" t="str">
        <f>IF('Student Record'!E540="","",'Student Record'!E540)</f>
        <v/>
      </c>
      <c r="G542" s="90" t="str">
        <f>IF('Student Record'!G540="","",'Student Record'!G540)</f>
        <v/>
      </c>
      <c r="H542" s="89" t="str">
        <f>IF('Student Record'!I540="","",'Student Record'!I540)</f>
        <v/>
      </c>
      <c r="I542" s="91" t="str">
        <f>IF('Student Record'!J540="","",'Student Record'!J540)</f>
        <v/>
      </c>
      <c r="J542" s="89" t="str">
        <f>IF('Student Record'!O540="","",'Student Record'!O540)</f>
        <v/>
      </c>
      <c r="K542" s="89" t="str">
        <f>IF(StuData!$F542="","",IF(AND(StuData!$C542&gt;8,StuData!$C542&lt;11,StuData!$J542="GEN"),200,IF(AND(StuData!$C542&gt;=11,StuData!$J542="GEN"),300,IF(AND(StuData!$C542&gt;8,StuData!$C542&lt;11,StuData!$J542&lt;&gt;"GEN"),100,IF(AND(StuData!$C542&gt;=11,StuData!$J542&lt;&gt;"GEN"),150,"")))))</f>
        <v/>
      </c>
      <c r="L542" s="89" t="str">
        <f>IF(StuData!$F542="","",IF(AND(StuData!$C542&gt;8,StuData!$C542&lt;11),50,""))</f>
        <v/>
      </c>
      <c r="M542" s="89" t="str">
        <f>IF(StuData!$F542="","",IF(AND(StuData!$C542&gt;=11,'School Fees'!$L$3="Yes"),100,""))</f>
        <v/>
      </c>
      <c r="N542" s="89" t="str">
        <f>IF(StuData!$F542="","",IF(AND(StuData!$C542&gt;8,StuData!$H542="F"),5,IF(StuData!$C542&lt;9,"",10)))</f>
        <v/>
      </c>
      <c r="O542" s="89" t="str">
        <f>IF(StuData!$F542="","",IF(StuData!$C542&gt;8,5,""))</f>
        <v/>
      </c>
      <c r="P542" s="89" t="str">
        <f>IF(StuData!$C542=9,'School Fees'!$K$6,IF(StuData!$C542=10,'School Fees'!$K$7,IF(StuData!$C542=11,'School Fees'!$K$8,IF(StuData!$C542=12,'School Fees'!$K$9,""))))</f>
        <v/>
      </c>
      <c r="Q542" s="89"/>
      <c r="R542" s="89"/>
      <c r="S542" s="89" t="str">
        <f>IF(SUM(StuData!$K542:$R542)=0,"",SUM(StuData!$K542:$R542))</f>
        <v/>
      </c>
      <c r="T542" s="92"/>
      <c r="U542" s="89"/>
      <c r="V542" s="23"/>
      <c r="W542" s="23"/>
    </row>
    <row r="543" ht="15.75" customHeight="1">
      <c r="A543" s="23"/>
      <c r="B543" s="89" t="str">
        <f t="shared" si="1"/>
        <v/>
      </c>
      <c r="C543" s="89" t="str">
        <f>IF('Student Record'!A541="","",'Student Record'!A541)</f>
        <v/>
      </c>
      <c r="D543" s="89" t="str">
        <f>IF('Student Record'!B541="","",'Student Record'!B541)</f>
        <v/>
      </c>
      <c r="E543" s="89" t="str">
        <f>IF('Student Record'!C541="","",'Student Record'!C541)</f>
        <v/>
      </c>
      <c r="F543" s="90" t="str">
        <f>IF('Student Record'!E541="","",'Student Record'!E541)</f>
        <v/>
      </c>
      <c r="G543" s="90" t="str">
        <f>IF('Student Record'!G541="","",'Student Record'!G541)</f>
        <v/>
      </c>
      <c r="H543" s="89" t="str">
        <f>IF('Student Record'!I541="","",'Student Record'!I541)</f>
        <v/>
      </c>
      <c r="I543" s="91" t="str">
        <f>IF('Student Record'!J541="","",'Student Record'!J541)</f>
        <v/>
      </c>
      <c r="J543" s="89" t="str">
        <f>IF('Student Record'!O541="","",'Student Record'!O541)</f>
        <v/>
      </c>
      <c r="K543" s="89" t="str">
        <f>IF(StuData!$F543="","",IF(AND(StuData!$C543&gt;8,StuData!$C543&lt;11,StuData!$J543="GEN"),200,IF(AND(StuData!$C543&gt;=11,StuData!$J543="GEN"),300,IF(AND(StuData!$C543&gt;8,StuData!$C543&lt;11,StuData!$J543&lt;&gt;"GEN"),100,IF(AND(StuData!$C543&gt;=11,StuData!$J543&lt;&gt;"GEN"),150,"")))))</f>
        <v/>
      </c>
      <c r="L543" s="89" t="str">
        <f>IF(StuData!$F543="","",IF(AND(StuData!$C543&gt;8,StuData!$C543&lt;11),50,""))</f>
        <v/>
      </c>
      <c r="M543" s="89" t="str">
        <f>IF(StuData!$F543="","",IF(AND(StuData!$C543&gt;=11,'School Fees'!$L$3="Yes"),100,""))</f>
        <v/>
      </c>
      <c r="N543" s="89" t="str">
        <f>IF(StuData!$F543="","",IF(AND(StuData!$C543&gt;8,StuData!$H543="F"),5,IF(StuData!$C543&lt;9,"",10)))</f>
        <v/>
      </c>
      <c r="O543" s="89" t="str">
        <f>IF(StuData!$F543="","",IF(StuData!$C543&gt;8,5,""))</f>
        <v/>
      </c>
      <c r="P543" s="89" t="str">
        <f>IF(StuData!$C543=9,'School Fees'!$K$6,IF(StuData!$C543=10,'School Fees'!$K$7,IF(StuData!$C543=11,'School Fees'!$K$8,IF(StuData!$C543=12,'School Fees'!$K$9,""))))</f>
        <v/>
      </c>
      <c r="Q543" s="89"/>
      <c r="R543" s="89"/>
      <c r="S543" s="89" t="str">
        <f>IF(SUM(StuData!$K543:$R543)=0,"",SUM(StuData!$K543:$R543))</f>
        <v/>
      </c>
      <c r="T543" s="92"/>
      <c r="U543" s="89"/>
      <c r="V543" s="23"/>
      <c r="W543" s="23"/>
    </row>
    <row r="544" ht="15.75" customHeight="1">
      <c r="A544" s="23"/>
      <c r="B544" s="89" t="str">
        <f t="shared" si="1"/>
        <v/>
      </c>
      <c r="C544" s="89" t="str">
        <f>IF('Student Record'!A542="","",'Student Record'!A542)</f>
        <v/>
      </c>
      <c r="D544" s="89" t="str">
        <f>IF('Student Record'!B542="","",'Student Record'!B542)</f>
        <v/>
      </c>
      <c r="E544" s="89" t="str">
        <f>IF('Student Record'!C542="","",'Student Record'!C542)</f>
        <v/>
      </c>
      <c r="F544" s="90" t="str">
        <f>IF('Student Record'!E542="","",'Student Record'!E542)</f>
        <v/>
      </c>
      <c r="G544" s="90" t="str">
        <f>IF('Student Record'!G542="","",'Student Record'!G542)</f>
        <v/>
      </c>
      <c r="H544" s="89" t="str">
        <f>IF('Student Record'!I542="","",'Student Record'!I542)</f>
        <v/>
      </c>
      <c r="I544" s="91" t="str">
        <f>IF('Student Record'!J542="","",'Student Record'!J542)</f>
        <v/>
      </c>
      <c r="J544" s="89" t="str">
        <f>IF('Student Record'!O542="","",'Student Record'!O542)</f>
        <v/>
      </c>
      <c r="K544" s="89" t="str">
        <f>IF(StuData!$F544="","",IF(AND(StuData!$C544&gt;8,StuData!$C544&lt;11,StuData!$J544="GEN"),200,IF(AND(StuData!$C544&gt;=11,StuData!$J544="GEN"),300,IF(AND(StuData!$C544&gt;8,StuData!$C544&lt;11,StuData!$J544&lt;&gt;"GEN"),100,IF(AND(StuData!$C544&gt;=11,StuData!$J544&lt;&gt;"GEN"),150,"")))))</f>
        <v/>
      </c>
      <c r="L544" s="89" t="str">
        <f>IF(StuData!$F544="","",IF(AND(StuData!$C544&gt;8,StuData!$C544&lt;11),50,""))</f>
        <v/>
      </c>
      <c r="M544" s="89" t="str">
        <f>IF(StuData!$F544="","",IF(AND(StuData!$C544&gt;=11,'School Fees'!$L$3="Yes"),100,""))</f>
        <v/>
      </c>
      <c r="N544" s="89" t="str">
        <f>IF(StuData!$F544="","",IF(AND(StuData!$C544&gt;8,StuData!$H544="F"),5,IF(StuData!$C544&lt;9,"",10)))</f>
        <v/>
      </c>
      <c r="O544" s="89" t="str">
        <f>IF(StuData!$F544="","",IF(StuData!$C544&gt;8,5,""))</f>
        <v/>
      </c>
      <c r="P544" s="89" t="str">
        <f>IF(StuData!$C544=9,'School Fees'!$K$6,IF(StuData!$C544=10,'School Fees'!$K$7,IF(StuData!$C544=11,'School Fees'!$K$8,IF(StuData!$C544=12,'School Fees'!$K$9,""))))</f>
        <v/>
      </c>
      <c r="Q544" s="89"/>
      <c r="R544" s="89"/>
      <c r="S544" s="89" t="str">
        <f>IF(SUM(StuData!$K544:$R544)=0,"",SUM(StuData!$K544:$R544))</f>
        <v/>
      </c>
      <c r="T544" s="92"/>
      <c r="U544" s="89"/>
      <c r="V544" s="23"/>
      <c r="W544" s="23"/>
    </row>
    <row r="545" ht="15.75" customHeight="1">
      <c r="A545" s="23"/>
      <c r="B545" s="89" t="str">
        <f t="shared" si="1"/>
        <v/>
      </c>
      <c r="C545" s="89" t="str">
        <f>IF('Student Record'!A543="","",'Student Record'!A543)</f>
        <v/>
      </c>
      <c r="D545" s="89" t="str">
        <f>IF('Student Record'!B543="","",'Student Record'!B543)</f>
        <v/>
      </c>
      <c r="E545" s="89" t="str">
        <f>IF('Student Record'!C543="","",'Student Record'!C543)</f>
        <v/>
      </c>
      <c r="F545" s="90" t="str">
        <f>IF('Student Record'!E543="","",'Student Record'!E543)</f>
        <v/>
      </c>
      <c r="G545" s="90" t="str">
        <f>IF('Student Record'!G543="","",'Student Record'!G543)</f>
        <v/>
      </c>
      <c r="H545" s="89" t="str">
        <f>IF('Student Record'!I543="","",'Student Record'!I543)</f>
        <v/>
      </c>
      <c r="I545" s="91" t="str">
        <f>IF('Student Record'!J543="","",'Student Record'!J543)</f>
        <v/>
      </c>
      <c r="J545" s="89" t="str">
        <f>IF('Student Record'!O543="","",'Student Record'!O543)</f>
        <v/>
      </c>
      <c r="K545" s="89" t="str">
        <f>IF(StuData!$F545="","",IF(AND(StuData!$C545&gt;8,StuData!$C545&lt;11,StuData!$J545="GEN"),200,IF(AND(StuData!$C545&gt;=11,StuData!$J545="GEN"),300,IF(AND(StuData!$C545&gt;8,StuData!$C545&lt;11,StuData!$J545&lt;&gt;"GEN"),100,IF(AND(StuData!$C545&gt;=11,StuData!$J545&lt;&gt;"GEN"),150,"")))))</f>
        <v/>
      </c>
      <c r="L545" s="89" t="str">
        <f>IF(StuData!$F545="","",IF(AND(StuData!$C545&gt;8,StuData!$C545&lt;11),50,""))</f>
        <v/>
      </c>
      <c r="M545" s="89" t="str">
        <f>IF(StuData!$F545="","",IF(AND(StuData!$C545&gt;=11,'School Fees'!$L$3="Yes"),100,""))</f>
        <v/>
      </c>
      <c r="N545" s="89" t="str">
        <f>IF(StuData!$F545="","",IF(AND(StuData!$C545&gt;8,StuData!$H545="F"),5,IF(StuData!$C545&lt;9,"",10)))</f>
        <v/>
      </c>
      <c r="O545" s="89" t="str">
        <f>IF(StuData!$F545="","",IF(StuData!$C545&gt;8,5,""))</f>
        <v/>
      </c>
      <c r="P545" s="89" t="str">
        <f>IF(StuData!$C545=9,'School Fees'!$K$6,IF(StuData!$C545=10,'School Fees'!$K$7,IF(StuData!$C545=11,'School Fees'!$K$8,IF(StuData!$C545=12,'School Fees'!$K$9,""))))</f>
        <v/>
      </c>
      <c r="Q545" s="89"/>
      <c r="R545" s="89"/>
      <c r="S545" s="89" t="str">
        <f>IF(SUM(StuData!$K545:$R545)=0,"",SUM(StuData!$K545:$R545))</f>
        <v/>
      </c>
      <c r="T545" s="92"/>
      <c r="U545" s="89"/>
      <c r="V545" s="23"/>
      <c r="W545" s="23"/>
    </row>
    <row r="546" ht="15.75" customHeight="1">
      <c r="A546" s="23"/>
      <c r="B546" s="89" t="str">
        <f t="shared" si="1"/>
        <v/>
      </c>
      <c r="C546" s="89" t="str">
        <f>IF('Student Record'!A544="","",'Student Record'!A544)</f>
        <v/>
      </c>
      <c r="D546" s="89" t="str">
        <f>IF('Student Record'!B544="","",'Student Record'!B544)</f>
        <v/>
      </c>
      <c r="E546" s="89" t="str">
        <f>IF('Student Record'!C544="","",'Student Record'!C544)</f>
        <v/>
      </c>
      <c r="F546" s="90" t="str">
        <f>IF('Student Record'!E544="","",'Student Record'!E544)</f>
        <v/>
      </c>
      <c r="G546" s="90" t="str">
        <f>IF('Student Record'!G544="","",'Student Record'!G544)</f>
        <v/>
      </c>
      <c r="H546" s="89" t="str">
        <f>IF('Student Record'!I544="","",'Student Record'!I544)</f>
        <v/>
      </c>
      <c r="I546" s="91" t="str">
        <f>IF('Student Record'!J544="","",'Student Record'!J544)</f>
        <v/>
      </c>
      <c r="J546" s="89" t="str">
        <f>IF('Student Record'!O544="","",'Student Record'!O544)</f>
        <v/>
      </c>
      <c r="K546" s="89" t="str">
        <f>IF(StuData!$F546="","",IF(AND(StuData!$C546&gt;8,StuData!$C546&lt;11,StuData!$J546="GEN"),200,IF(AND(StuData!$C546&gt;=11,StuData!$J546="GEN"),300,IF(AND(StuData!$C546&gt;8,StuData!$C546&lt;11,StuData!$J546&lt;&gt;"GEN"),100,IF(AND(StuData!$C546&gt;=11,StuData!$J546&lt;&gt;"GEN"),150,"")))))</f>
        <v/>
      </c>
      <c r="L546" s="89" t="str">
        <f>IF(StuData!$F546="","",IF(AND(StuData!$C546&gt;8,StuData!$C546&lt;11),50,""))</f>
        <v/>
      </c>
      <c r="M546" s="89" t="str">
        <f>IF(StuData!$F546="","",IF(AND(StuData!$C546&gt;=11,'School Fees'!$L$3="Yes"),100,""))</f>
        <v/>
      </c>
      <c r="N546" s="89" t="str">
        <f>IF(StuData!$F546="","",IF(AND(StuData!$C546&gt;8,StuData!$H546="F"),5,IF(StuData!$C546&lt;9,"",10)))</f>
        <v/>
      </c>
      <c r="O546" s="89" t="str">
        <f>IF(StuData!$F546="","",IF(StuData!$C546&gt;8,5,""))</f>
        <v/>
      </c>
      <c r="P546" s="89" t="str">
        <f>IF(StuData!$C546=9,'School Fees'!$K$6,IF(StuData!$C546=10,'School Fees'!$K$7,IF(StuData!$C546=11,'School Fees'!$K$8,IF(StuData!$C546=12,'School Fees'!$K$9,""))))</f>
        <v/>
      </c>
      <c r="Q546" s="89"/>
      <c r="R546" s="89"/>
      <c r="S546" s="89" t="str">
        <f>IF(SUM(StuData!$K546:$R546)=0,"",SUM(StuData!$K546:$R546))</f>
        <v/>
      </c>
      <c r="T546" s="92"/>
      <c r="U546" s="89"/>
      <c r="V546" s="23"/>
      <c r="W546" s="23"/>
    </row>
    <row r="547" ht="15.75" customHeight="1">
      <c r="A547" s="23"/>
      <c r="B547" s="89" t="str">
        <f t="shared" si="1"/>
        <v/>
      </c>
      <c r="C547" s="89" t="str">
        <f>IF('Student Record'!A545="","",'Student Record'!A545)</f>
        <v/>
      </c>
      <c r="D547" s="89" t="str">
        <f>IF('Student Record'!B545="","",'Student Record'!B545)</f>
        <v/>
      </c>
      <c r="E547" s="89" t="str">
        <f>IF('Student Record'!C545="","",'Student Record'!C545)</f>
        <v/>
      </c>
      <c r="F547" s="90" t="str">
        <f>IF('Student Record'!E545="","",'Student Record'!E545)</f>
        <v/>
      </c>
      <c r="G547" s="90" t="str">
        <f>IF('Student Record'!G545="","",'Student Record'!G545)</f>
        <v/>
      </c>
      <c r="H547" s="89" t="str">
        <f>IF('Student Record'!I545="","",'Student Record'!I545)</f>
        <v/>
      </c>
      <c r="I547" s="91" t="str">
        <f>IF('Student Record'!J545="","",'Student Record'!J545)</f>
        <v/>
      </c>
      <c r="J547" s="89" t="str">
        <f>IF('Student Record'!O545="","",'Student Record'!O545)</f>
        <v/>
      </c>
      <c r="K547" s="89" t="str">
        <f>IF(StuData!$F547="","",IF(AND(StuData!$C547&gt;8,StuData!$C547&lt;11,StuData!$J547="GEN"),200,IF(AND(StuData!$C547&gt;=11,StuData!$J547="GEN"),300,IF(AND(StuData!$C547&gt;8,StuData!$C547&lt;11,StuData!$J547&lt;&gt;"GEN"),100,IF(AND(StuData!$C547&gt;=11,StuData!$J547&lt;&gt;"GEN"),150,"")))))</f>
        <v/>
      </c>
      <c r="L547" s="89" t="str">
        <f>IF(StuData!$F547="","",IF(AND(StuData!$C547&gt;8,StuData!$C547&lt;11),50,""))</f>
        <v/>
      </c>
      <c r="M547" s="89" t="str">
        <f>IF(StuData!$F547="","",IF(AND(StuData!$C547&gt;=11,'School Fees'!$L$3="Yes"),100,""))</f>
        <v/>
      </c>
      <c r="N547" s="89" t="str">
        <f>IF(StuData!$F547="","",IF(AND(StuData!$C547&gt;8,StuData!$H547="F"),5,IF(StuData!$C547&lt;9,"",10)))</f>
        <v/>
      </c>
      <c r="O547" s="89" t="str">
        <f>IF(StuData!$F547="","",IF(StuData!$C547&gt;8,5,""))</f>
        <v/>
      </c>
      <c r="P547" s="89" t="str">
        <f>IF(StuData!$C547=9,'School Fees'!$K$6,IF(StuData!$C547=10,'School Fees'!$K$7,IF(StuData!$C547=11,'School Fees'!$K$8,IF(StuData!$C547=12,'School Fees'!$K$9,""))))</f>
        <v/>
      </c>
      <c r="Q547" s="89"/>
      <c r="R547" s="89"/>
      <c r="S547" s="89" t="str">
        <f>IF(SUM(StuData!$K547:$R547)=0,"",SUM(StuData!$K547:$R547))</f>
        <v/>
      </c>
      <c r="T547" s="92"/>
      <c r="U547" s="89"/>
      <c r="V547" s="23"/>
      <c r="W547" s="23"/>
    </row>
    <row r="548" ht="15.75" customHeight="1">
      <c r="A548" s="23"/>
      <c r="B548" s="89" t="str">
        <f t="shared" si="1"/>
        <v/>
      </c>
      <c r="C548" s="89" t="str">
        <f>IF('Student Record'!A546="","",'Student Record'!A546)</f>
        <v/>
      </c>
      <c r="D548" s="89" t="str">
        <f>IF('Student Record'!B546="","",'Student Record'!B546)</f>
        <v/>
      </c>
      <c r="E548" s="89" t="str">
        <f>IF('Student Record'!C546="","",'Student Record'!C546)</f>
        <v/>
      </c>
      <c r="F548" s="90" t="str">
        <f>IF('Student Record'!E546="","",'Student Record'!E546)</f>
        <v/>
      </c>
      <c r="G548" s="90" t="str">
        <f>IF('Student Record'!G546="","",'Student Record'!G546)</f>
        <v/>
      </c>
      <c r="H548" s="89" t="str">
        <f>IF('Student Record'!I546="","",'Student Record'!I546)</f>
        <v/>
      </c>
      <c r="I548" s="91" t="str">
        <f>IF('Student Record'!J546="","",'Student Record'!J546)</f>
        <v/>
      </c>
      <c r="J548" s="89" t="str">
        <f>IF('Student Record'!O546="","",'Student Record'!O546)</f>
        <v/>
      </c>
      <c r="K548" s="89" t="str">
        <f>IF(StuData!$F548="","",IF(AND(StuData!$C548&gt;8,StuData!$C548&lt;11,StuData!$J548="GEN"),200,IF(AND(StuData!$C548&gt;=11,StuData!$J548="GEN"),300,IF(AND(StuData!$C548&gt;8,StuData!$C548&lt;11,StuData!$J548&lt;&gt;"GEN"),100,IF(AND(StuData!$C548&gt;=11,StuData!$J548&lt;&gt;"GEN"),150,"")))))</f>
        <v/>
      </c>
      <c r="L548" s="89" t="str">
        <f>IF(StuData!$F548="","",IF(AND(StuData!$C548&gt;8,StuData!$C548&lt;11),50,""))</f>
        <v/>
      </c>
      <c r="M548" s="89" t="str">
        <f>IF(StuData!$F548="","",IF(AND(StuData!$C548&gt;=11,'School Fees'!$L$3="Yes"),100,""))</f>
        <v/>
      </c>
      <c r="N548" s="89" t="str">
        <f>IF(StuData!$F548="","",IF(AND(StuData!$C548&gt;8,StuData!$H548="F"),5,IF(StuData!$C548&lt;9,"",10)))</f>
        <v/>
      </c>
      <c r="O548" s="89" t="str">
        <f>IF(StuData!$F548="","",IF(StuData!$C548&gt;8,5,""))</f>
        <v/>
      </c>
      <c r="P548" s="89" t="str">
        <f>IF(StuData!$C548=9,'School Fees'!$K$6,IF(StuData!$C548=10,'School Fees'!$K$7,IF(StuData!$C548=11,'School Fees'!$K$8,IF(StuData!$C548=12,'School Fees'!$K$9,""))))</f>
        <v/>
      </c>
      <c r="Q548" s="89"/>
      <c r="R548" s="89"/>
      <c r="S548" s="89" t="str">
        <f>IF(SUM(StuData!$K548:$R548)=0,"",SUM(StuData!$K548:$R548))</f>
        <v/>
      </c>
      <c r="T548" s="92"/>
      <c r="U548" s="89"/>
      <c r="V548" s="23"/>
      <c r="W548" s="23"/>
    </row>
    <row r="549" ht="15.75" customHeight="1">
      <c r="A549" s="23"/>
      <c r="B549" s="89" t="str">
        <f t="shared" si="1"/>
        <v/>
      </c>
      <c r="C549" s="89" t="str">
        <f>IF('Student Record'!A547="","",'Student Record'!A547)</f>
        <v/>
      </c>
      <c r="D549" s="89" t="str">
        <f>IF('Student Record'!B547="","",'Student Record'!B547)</f>
        <v/>
      </c>
      <c r="E549" s="89" t="str">
        <f>IF('Student Record'!C547="","",'Student Record'!C547)</f>
        <v/>
      </c>
      <c r="F549" s="90" t="str">
        <f>IF('Student Record'!E547="","",'Student Record'!E547)</f>
        <v/>
      </c>
      <c r="G549" s="90" t="str">
        <f>IF('Student Record'!G547="","",'Student Record'!G547)</f>
        <v/>
      </c>
      <c r="H549" s="89" t="str">
        <f>IF('Student Record'!I547="","",'Student Record'!I547)</f>
        <v/>
      </c>
      <c r="I549" s="91" t="str">
        <f>IF('Student Record'!J547="","",'Student Record'!J547)</f>
        <v/>
      </c>
      <c r="J549" s="89" t="str">
        <f>IF('Student Record'!O547="","",'Student Record'!O547)</f>
        <v/>
      </c>
      <c r="K549" s="89" t="str">
        <f>IF(StuData!$F549="","",IF(AND(StuData!$C549&gt;8,StuData!$C549&lt;11,StuData!$J549="GEN"),200,IF(AND(StuData!$C549&gt;=11,StuData!$J549="GEN"),300,IF(AND(StuData!$C549&gt;8,StuData!$C549&lt;11,StuData!$J549&lt;&gt;"GEN"),100,IF(AND(StuData!$C549&gt;=11,StuData!$J549&lt;&gt;"GEN"),150,"")))))</f>
        <v/>
      </c>
      <c r="L549" s="89" t="str">
        <f>IF(StuData!$F549="","",IF(AND(StuData!$C549&gt;8,StuData!$C549&lt;11),50,""))</f>
        <v/>
      </c>
      <c r="M549" s="89" t="str">
        <f>IF(StuData!$F549="","",IF(AND(StuData!$C549&gt;=11,'School Fees'!$L$3="Yes"),100,""))</f>
        <v/>
      </c>
      <c r="N549" s="89" t="str">
        <f>IF(StuData!$F549="","",IF(AND(StuData!$C549&gt;8,StuData!$H549="F"),5,IF(StuData!$C549&lt;9,"",10)))</f>
        <v/>
      </c>
      <c r="O549" s="89" t="str">
        <f>IF(StuData!$F549="","",IF(StuData!$C549&gt;8,5,""))</f>
        <v/>
      </c>
      <c r="P549" s="89" t="str">
        <f>IF(StuData!$C549=9,'School Fees'!$K$6,IF(StuData!$C549=10,'School Fees'!$K$7,IF(StuData!$C549=11,'School Fees'!$K$8,IF(StuData!$C549=12,'School Fees'!$K$9,""))))</f>
        <v/>
      </c>
      <c r="Q549" s="89"/>
      <c r="R549" s="89"/>
      <c r="S549" s="89" t="str">
        <f>IF(SUM(StuData!$K549:$R549)=0,"",SUM(StuData!$K549:$R549))</f>
        <v/>
      </c>
      <c r="T549" s="92"/>
      <c r="U549" s="89"/>
      <c r="V549" s="23"/>
      <c r="W549" s="23"/>
    </row>
    <row r="550" ht="15.75" customHeight="1">
      <c r="A550" s="23"/>
      <c r="B550" s="89" t="str">
        <f t="shared" si="1"/>
        <v/>
      </c>
      <c r="C550" s="89" t="str">
        <f>IF('Student Record'!A548="","",'Student Record'!A548)</f>
        <v/>
      </c>
      <c r="D550" s="89" t="str">
        <f>IF('Student Record'!B548="","",'Student Record'!B548)</f>
        <v/>
      </c>
      <c r="E550" s="89" t="str">
        <f>IF('Student Record'!C548="","",'Student Record'!C548)</f>
        <v/>
      </c>
      <c r="F550" s="90" t="str">
        <f>IF('Student Record'!E548="","",'Student Record'!E548)</f>
        <v/>
      </c>
      <c r="G550" s="90" t="str">
        <f>IF('Student Record'!G548="","",'Student Record'!G548)</f>
        <v/>
      </c>
      <c r="H550" s="89" t="str">
        <f>IF('Student Record'!I548="","",'Student Record'!I548)</f>
        <v/>
      </c>
      <c r="I550" s="91" t="str">
        <f>IF('Student Record'!J548="","",'Student Record'!J548)</f>
        <v/>
      </c>
      <c r="J550" s="89" t="str">
        <f>IF('Student Record'!O548="","",'Student Record'!O548)</f>
        <v/>
      </c>
      <c r="K550" s="89" t="str">
        <f>IF(StuData!$F550="","",IF(AND(StuData!$C550&gt;8,StuData!$C550&lt;11,StuData!$J550="GEN"),200,IF(AND(StuData!$C550&gt;=11,StuData!$J550="GEN"),300,IF(AND(StuData!$C550&gt;8,StuData!$C550&lt;11,StuData!$J550&lt;&gt;"GEN"),100,IF(AND(StuData!$C550&gt;=11,StuData!$J550&lt;&gt;"GEN"),150,"")))))</f>
        <v/>
      </c>
      <c r="L550" s="89" t="str">
        <f>IF(StuData!$F550="","",IF(AND(StuData!$C550&gt;8,StuData!$C550&lt;11),50,""))</f>
        <v/>
      </c>
      <c r="M550" s="89" t="str">
        <f>IF(StuData!$F550="","",IF(AND(StuData!$C550&gt;=11,'School Fees'!$L$3="Yes"),100,""))</f>
        <v/>
      </c>
      <c r="N550" s="89" t="str">
        <f>IF(StuData!$F550="","",IF(AND(StuData!$C550&gt;8,StuData!$H550="F"),5,IF(StuData!$C550&lt;9,"",10)))</f>
        <v/>
      </c>
      <c r="O550" s="89" t="str">
        <f>IF(StuData!$F550="","",IF(StuData!$C550&gt;8,5,""))</f>
        <v/>
      </c>
      <c r="P550" s="89" t="str">
        <f>IF(StuData!$C550=9,'School Fees'!$K$6,IF(StuData!$C550=10,'School Fees'!$K$7,IF(StuData!$C550=11,'School Fees'!$K$8,IF(StuData!$C550=12,'School Fees'!$K$9,""))))</f>
        <v/>
      </c>
      <c r="Q550" s="89"/>
      <c r="R550" s="89"/>
      <c r="S550" s="89" t="str">
        <f>IF(SUM(StuData!$K550:$R550)=0,"",SUM(StuData!$K550:$R550))</f>
        <v/>
      </c>
      <c r="T550" s="92"/>
      <c r="U550" s="89"/>
      <c r="V550" s="23"/>
      <c r="W550" s="23"/>
    </row>
    <row r="551" ht="15.75" customHeight="1">
      <c r="A551" s="23"/>
      <c r="B551" s="89" t="str">
        <f t="shared" si="1"/>
        <v/>
      </c>
      <c r="C551" s="89" t="str">
        <f>IF('Student Record'!A549="","",'Student Record'!A549)</f>
        <v/>
      </c>
      <c r="D551" s="89" t="str">
        <f>IF('Student Record'!B549="","",'Student Record'!B549)</f>
        <v/>
      </c>
      <c r="E551" s="89" t="str">
        <f>IF('Student Record'!C549="","",'Student Record'!C549)</f>
        <v/>
      </c>
      <c r="F551" s="90" t="str">
        <f>IF('Student Record'!E549="","",'Student Record'!E549)</f>
        <v/>
      </c>
      <c r="G551" s="90" t="str">
        <f>IF('Student Record'!G549="","",'Student Record'!G549)</f>
        <v/>
      </c>
      <c r="H551" s="89" t="str">
        <f>IF('Student Record'!I549="","",'Student Record'!I549)</f>
        <v/>
      </c>
      <c r="I551" s="91" t="str">
        <f>IF('Student Record'!J549="","",'Student Record'!J549)</f>
        <v/>
      </c>
      <c r="J551" s="89" t="str">
        <f>IF('Student Record'!O549="","",'Student Record'!O549)</f>
        <v/>
      </c>
      <c r="K551" s="89" t="str">
        <f>IF(StuData!$F551="","",IF(AND(StuData!$C551&gt;8,StuData!$C551&lt;11,StuData!$J551="GEN"),200,IF(AND(StuData!$C551&gt;=11,StuData!$J551="GEN"),300,IF(AND(StuData!$C551&gt;8,StuData!$C551&lt;11,StuData!$J551&lt;&gt;"GEN"),100,IF(AND(StuData!$C551&gt;=11,StuData!$J551&lt;&gt;"GEN"),150,"")))))</f>
        <v/>
      </c>
      <c r="L551" s="89" t="str">
        <f>IF(StuData!$F551="","",IF(AND(StuData!$C551&gt;8,StuData!$C551&lt;11),50,""))</f>
        <v/>
      </c>
      <c r="M551" s="89" t="str">
        <f>IF(StuData!$F551="","",IF(AND(StuData!$C551&gt;=11,'School Fees'!$L$3="Yes"),100,""))</f>
        <v/>
      </c>
      <c r="N551" s="89" t="str">
        <f>IF(StuData!$F551="","",IF(AND(StuData!$C551&gt;8,StuData!$H551="F"),5,IF(StuData!$C551&lt;9,"",10)))</f>
        <v/>
      </c>
      <c r="O551" s="89" t="str">
        <f>IF(StuData!$F551="","",IF(StuData!$C551&gt;8,5,""))</f>
        <v/>
      </c>
      <c r="P551" s="89" t="str">
        <f>IF(StuData!$C551=9,'School Fees'!$K$6,IF(StuData!$C551=10,'School Fees'!$K$7,IF(StuData!$C551=11,'School Fees'!$K$8,IF(StuData!$C551=12,'School Fees'!$K$9,""))))</f>
        <v/>
      </c>
      <c r="Q551" s="89"/>
      <c r="R551" s="89"/>
      <c r="S551" s="89" t="str">
        <f>IF(SUM(StuData!$K551:$R551)=0,"",SUM(StuData!$K551:$R551))</f>
        <v/>
      </c>
      <c r="T551" s="92"/>
      <c r="U551" s="89"/>
      <c r="V551" s="23"/>
      <c r="W551" s="23"/>
    </row>
    <row r="552" ht="15.75" customHeight="1">
      <c r="A552" s="23"/>
      <c r="B552" s="89" t="str">
        <f t="shared" si="1"/>
        <v/>
      </c>
      <c r="C552" s="89" t="str">
        <f>IF('Student Record'!A550="","",'Student Record'!A550)</f>
        <v/>
      </c>
      <c r="D552" s="89" t="str">
        <f>IF('Student Record'!B550="","",'Student Record'!B550)</f>
        <v/>
      </c>
      <c r="E552" s="89" t="str">
        <f>IF('Student Record'!C550="","",'Student Record'!C550)</f>
        <v/>
      </c>
      <c r="F552" s="90" t="str">
        <f>IF('Student Record'!E550="","",'Student Record'!E550)</f>
        <v/>
      </c>
      <c r="G552" s="90" t="str">
        <f>IF('Student Record'!G550="","",'Student Record'!G550)</f>
        <v/>
      </c>
      <c r="H552" s="89" t="str">
        <f>IF('Student Record'!I550="","",'Student Record'!I550)</f>
        <v/>
      </c>
      <c r="I552" s="91" t="str">
        <f>IF('Student Record'!J550="","",'Student Record'!J550)</f>
        <v/>
      </c>
      <c r="J552" s="89" t="str">
        <f>IF('Student Record'!O550="","",'Student Record'!O550)</f>
        <v/>
      </c>
      <c r="K552" s="89" t="str">
        <f>IF(StuData!$F552="","",IF(AND(StuData!$C552&gt;8,StuData!$C552&lt;11,StuData!$J552="GEN"),200,IF(AND(StuData!$C552&gt;=11,StuData!$J552="GEN"),300,IF(AND(StuData!$C552&gt;8,StuData!$C552&lt;11,StuData!$J552&lt;&gt;"GEN"),100,IF(AND(StuData!$C552&gt;=11,StuData!$J552&lt;&gt;"GEN"),150,"")))))</f>
        <v/>
      </c>
      <c r="L552" s="89" t="str">
        <f>IF(StuData!$F552="","",IF(AND(StuData!$C552&gt;8,StuData!$C552&lt;11),50,""))</f>
        <v/>
      </c>
      <c r="M552" s="89" t="str">
        <f>IF(StuData!$F552="","",IF(AND(StuData!$C552&gt;=11,'School Fees'!$L$3="Yes"),100,""))</f>
        <v/>
      </c>
      <c r="N552" s="89" t="str">
        <f>IF(StuData!$F552="","",IF(AND(StuData!$C552&gt;8,StuData!$H552="F"),5,IF(StuData!$C552&lt;9,"",10)))</f>
        <v/>
      </c>
      <c r="O552" s="89" t="str">
        <f>IF(StuData!$F552="","",IF(StuData!$C552&gt;8,5,""))</f>
        <v/>
      </c>
      <c r="P552" s="89" t="str">
        <f>IF(StuData!$C552=9,'School Fees'!$K$6,IF(StuData!$C552=10,'School Fees'!$K$7,IF(StuData!$C552=11,'School Fees'!$K$8,IF(StuData!$C552=12,'School Fees'!$K$9,""))))</f>
        <v/>
      </c>
      <c r="Q552" s="89"/>
      <c r="R552" s="89"/>
      <c r="S552" s="89" t="str">
        <f>IF(SUM(StuData!$K552:$R552)=0,"",SUM(StuData!$K552:$R552))</f>
        <v/>
      </c>
      <c r="T552" s="92"/>
      <c r="U552" s="89"/>
      <c r="V552" s="23"/>
      <c r="W552" s="23"/>
    </row>
    <row r="553" ht="15.75" customHeight="1">
      <c r="A553" s="23"/>
      <c r="B553" s="89" t="str">
        <f t="shared" si="1"/>
        <v/>
      </c>
      <c r="C553" s="89" t="str">
        <f>IF('Student Record'!A551="","",'Student Record'!A551)</f>
        <v/>
      </c>
      <c r="D553" s="89" t="str">
        <f>IF('Student Record'!B551="","",'Student Record'!B551)</f>
        <v/>
      </c>
      <c r="E553" s="89" t="str">
        <f>IF('Student Record'!C551="","",'Student Record'!C551)</f>
        <v/>
      </c>
      <c r="F553" s="90" t="str">
        <f>IF('Student Record'!E551="","",'Student Record'!E551)</f>
        <v/>
      </c>
      <c r="G553" s="90" t="str">
        <f>IF('Student Record'!G551="","",'Student Record'!G551)</f>
        <v/>
      </c>
      <c r="H553" s="89" t="str">
        <f>IF('Student Record'!I551="","",'Student Record'!I551)</f>
        <v/>
      </c>
      <c r="I553" s="91" t="str">
        <f>IF('Student Record'!J551="","",'Student Record'!J551)</f>
        <v/>
      </c>
      <c r="J553" s="89" t="str">
        <f>IF('Student Record'!O551="","",'Student Record'!O551)</f>
        <v/>
      </c>
      <c r="K553" s="89" t="str">
        <f>IF(StuData!$F553="","",IF(AND(StuData!$C553&gt;8,StuData!$C553&lt;11,StuData!$J553="GEN"),200,IF(AND(StuData!$C553&gt;=11,StuData!$J553="GEN"),300,IF(AND(StuData!$C553&gt;8,StuData!$C553&lt;11,StuData!$J553&lt;&gt;"GEN"),100,IF(AND(StuData!$C553&gt;=11,StuData!$J553&lt;&gt;"GEN"),150,"")))))</f>
        <v/>
      </c>
      <c r="L553" s="89" t="str">
        <f>IF(StuData!$F553="","",IF(AND(StuData!$C553&gt;8,StuData!$C553&lt;11),50,""))</f>
        <v/>
      </c>
      <c r="M553" s="89" t="str">
        <f>IF(StuData!$F553="","",IF(AND(StuData!$C553&gt;=11,'School Fees'!$L$3="Yes"),100,""))</f>
        <v/>
      </c>
      <c r="N553" s="89" t="str">
        <f>IF(StuData!$F553="","",IF(AND(StuData!$C553&gt;8,StuData!$H553="F"),5,IF(StuData!$C553&lt;9,"",10)))</f>
        <v/>
      </c>
      <c r="O553" s="89" t="str">
        <f>IF(StuData!$F553="","",IF(StuData!$C553&gt;8,5,""))</f>
        <v/>
      </c>
      <c r="P553" s="89" t="str">
        <f>IF(StuData!$C553=9,'School Fees'!$K$6,IF(StuData!$C553=10,'School Fees'!$K$7,IF(StuData!$C553=11,'School Fees'!$K$8,IF(StuData!$C553=12,'School Fees'!$K$9,""))))</f>
        <v/>
      </c>
      <c r="Q553" s="89"/>
      <c r="R553" s="89"/>
      <c r="S553" s="89" t="str">
        <f>IF(SUM(StuData!$K553:$R553)=0,"",SUM(StuData!$K553:$R553))</f>
        <v/>
      </c>
      <c r="T553" s="92"/>
      <c r="U553" s="89"/>
      <c r="V553" s="23"/>
      <c r="W553" s="23"/>
    </row>
    <row r="554" ht="15.75" customHeight="1">
      <c r="A554" s="23"/>
      <c r="B554" s="89" t="str">
        <f t="shared" si="1"/>
        <v/>
      </c>
      <c r="C554" s="89" t="str">
        <f>IF('Student Record'!A552="","",'Student Record'!A552)</f>
        <v/>
      </c>
      <c r="D554" s="89" t="str">
        <f>IF('Student Record'!B552="","",'Student Record'!B552)</f>
        <v/>
      </c>
      <c r="E554" s="89" t="str">
        <f>IF('Student Record'!C552="","",'Student Record'!C552)</f>
        <v/>
      </c>
      <c r="F554" s="90" t="str">
        <f>IF('Student Record'!E552="","",'Student Record'!E552)</f>
        <v/>
      </c>
      <c r="G554" s="90" t="str">
        <f>IF('Student Record'!G552="","",'Student Record'!G552)</f>
        <v/>
      </c>
      <c r="H554" s="89" t="str">
        <f>IF('Student Record'!I552="","",'Student Record'!I552)</f>
        <v/>
      </c>
      <c r="I554" s="91" t="str">
        <f>IF('Student Record'!J552="","",'Student Record'!J552)</f>
        <v/>
      </c>
      <c r="J554" s="89" t="str">
        <f>IF('Student Record'!O552="","",'Student Record'!O552)</f>
        <v/>
      </c>
      <c r="K554" s="89" t="str">
        <f>IF(StuData!$F554="","",IF(AND(StuData!$C554&gt;8,StuData!$C554&lt;11,StuData!$J554="GEN"),200,IF(AND(StuData!$C554&gt;=11,StuData!$J554="GEN"),300,IF(AND(StuData!$C554&gt;8,StuData!$C554&lt;11,StuData!$J554&lt;&gt;"GEN"),100,IF(AND(StuData!$C554&gt;=11,StuData!$J554&lt;&gt;"GEN"),150,"")))))</f>
        <v/>
      </c>
      <c r="L554" s="89" t="str">
        <f>IF(StuData!$F554="","",IF(AND(StuData!$C554&gt;8,StuData!$C554&lt;11),50,""))</f>
        <v/>
      </c>
      <c r="M554" s="89" t="str">
        <f>IF(StuData!$F554="","",IF(AND(StuData!$C554&gt;=11,'School Fees'!$L$3="Yes"),100,""))</f>
        <v/>
      </c>
      <c r="N554" s="89" t="str">
        <f>IF(StuData!$F554="","",IF(AND(StuData!$C554&gt;8,StuData!$H554="F"),5,IF(StuData!$C554&lt;9,"",10)))</f>
        <v/>
      </c>
      <c r="O554" s="89" t="str">
        <f>IF(StuData!$F554="","",IF(StuData!$C554&gt;8,5,""))</f>
        <v/>
      </c>
      <c r="P554" s="89" t="str">
        <f>IF(StuData!$C554=9,'School Fees'!$K$6,IF(StuData!$C554=10,'School Fees'!$K$7,IF(StuData!$C554=11,'School Fees'!$K$8,IF(StuData!$C554=12,'School Fees'!$K$9,""))))</f>
        <v/>
      </c>
      <c r="Q554" s="89"/>
      <c r="R554" s="89"/>
      <c r="S554" s="89" t="str">
        <f>IF(SUM(StuData!$K554:$R554)=0,"",SUM(StuData!$K554:$R554))</f>
        <v/>
      </c>
      <c r="T554" s="92"/>
      <c r="U554" s="89"/>
      <c r="V554" s="23"/>
      <c r="W554" s="23"/>
    </row>
    <row r="555" ht="15.75" customHeight="1">
      <c r="A555" s="23"/>
      <c r="B555" s="89" t="str">
        <f t="shared" si="1"/>
        <v/>
      </c>
      <c r="C555" s="89" t="str">
        <f>IF('Student Record'!A553="","",'Student Record'!A553)</f>
        <v/>
      </c>
      <c r="D555" s="89" t="str">
        <f>IF('Student Record'!B553="","",'Student Record'!B553)</f>
        <v/>
      </c>
      <c r="E555" s="89" t="str">
        <f>IF('Student Record'!C553="","",'Student Record'!C553)</f>
        <v/>
      </c>
      <c r="F555" s="90" t="str">
        <f>IF('Student Record'!E553="","",'Student Record'!E553)</f>
        <v/>
      </c>
      <c r="G555" s="90" t="str">
        <f>IF('Student Record'!G553="","",'Student Record'!G553)</f>
        <v/>
      </c>
      <c r="H555" s="89" t="str">
        <f>IF('Student Record'!I553="","",'Student Record'!I553)</f>
        <v/>
      </c>
      <c r="I555" s="91" t="str">
        <f>IF('Student Record'!J553="","",'Student Record'!J553)</f>
        <v/>
      </c>
      <c r="J555" s="89" t="str">
        <f>IF('Student Record'!O553="","",'Student Record'!O553)</f>
        <v/>
      </c>
      <c r="K555" s="89" t="str">
        <f>IF(StuData!$F555="","",IF(AND(StuData!$C555&gt;8,StuData!$C555&lt;11,StuData!$J555="GEN"),200,IF(AND(StuData!$C555&gt;=11,StuData!$J555="GEN"),300,IF(AND(StuData!$C555&gt;8,StuData!$C555&lt;11,StuData!$J555&lt;&gt;"GEN"),100,IF(AND(StuData!$C555&gt;=11,StuData!$J555&lt;&gt;"GEN"),150,"")))))</f>
        <v/>
      </c>
      <c r="L555" s="89" t="str">
        <f>IF(StuData!$F555="","",IF(AND(StuData!$C555&gt;8,StuData!$C555&lt;11),50,""))</f>
        <v/>
      </c>
      <c r="M555" s="89" t="str">
        <f>IF(StuData!$F555="","",IF(AND(StuData!$C555&gt;=11,'School Fees'!$L$3="Yes"),100,""))</f>
        <v/>
      </c>
      <c r="N555" s="89" t="str">
        <f>IF(StuData!$F555="","",IF(AND(StuData!$C555&gt;8,StuData!$H555="F"),5,IF(StuData!$C555&lt;9,"",10)))</f>
        <v/>
      </c>
      <c r="O555" s="89" t="str">
        <f>IF(StuData!$F555="","",IF(StuData!$C555&gt;8,5,""))</f>
        <v/>
      </c>
      <c r="P555" s="89" t="str">
        <f>IF(StuData!$C555=9,'School Fees'!$K$6,IF(StuData!$C555=10,'School Fees'!$K$7,IF(StuData!$C555=11,'School Fees'!$K$8,IF(StuData!$C555=12,'School Fees'!$K$9,""))))</f>
        <v/>
      </c>
      <c r="Q555" s="89"/>
      <c r="R555" s="89"/>
      <c r="S555" s="89" t="str">
        <f>IF(SUM(StuData!$K555:$R555)=0,"",SUM(StuData!$K555:$R555))</f>
        <v/>
      </c>
      <c r="T555" s="92"/>
      <c r="U555" s="89"/>
      <c r="V555" s="23"/>
      <c r="W555" s="23"/>
    </row>
    <row r="556" ht="15.75" customHeight="1">
      <c r="A556" s="23"/>
      <c r="B556" s="89" t="str">
        <f t="shared" si="1"/>
        <v/>
      </c>
      <c r="C556" s="89" t="str">
        <f>IF('Student Record'!A554="","",'Student Record'!A554)</f>
        <v/>
      </c>
      <c r="D556" s="89" t="str">
        <f>IF('Student Record'!B554="","",'Student Record'!B554)</f>
        <v/>
      </c>
      <c r="E556" s="89" t="str">
        <f>IF('Student Record'!C554="","",'Student Record'!C554)</f>
        <v/>
      </c>
      <c r="F556" s="90" t="str">
        <f>IF('Student Record'!E554="","",'Student Record'!E554)</f>
        <v/>
      </c>
      <c r="G556" s="90" t="str">
        <f>IF('Student Record'!G554="","",'Student Record'!G554)</f>
        <v/>
      </c>
      <c r="H556" s="89" t="str">
        <f>IF('Student Record'!I554="","",'Student Record'!I554)</f>
        <v/>
      </c>
      <c r="I556" s="91" t="str">
        <f>IF('Student Record'!J554="","",'Student Record'!J554)</f>
        <v/>
      </c>
      <c r="J556" s="89" t="str">
        <f>IF('Student Record'!O554="","",'Student Record'!O554)</f>
        <v/>
      </c>
      <c r="K556" s="89" t="str">
        <f>IF(StuData!$F556="","",IF(AND(StuData!$C556&gt;8,StuData!$C556&lt;11,StuData!$J556="GEN"),200,IF(AND(StuData!$C556&gt;=11,StuData!$J556="GEN"),300,IF(AND(StuData!$C556&gt;8,StuData!$C556&lt;11,StuData!$J556&lt;&gt;"GEN"),100,IF(AND(StuData!$C556&gt;=11,StuData!$J556&lt;&gt;"GEN"),150,"")))))</f>
        <v/>
      </c>
      <c r="L556" s="89" t="str">
        <f>IF(StuData!$F556="","",IF(AND(StuData!$C556&gt;8,StuData!$C556&lt;11),50,""))</f>
        <v/>
      </c>
      <c r="M556" s="89" t="str">
        <f>IF(StuData!$F556="","",IF(AND(StuData!$C556&gt;=11,'School Fees'!$L$3="Yes"),100,""))</f>
        <v/>
      </c>
      <c r="N556" s="89" t="str">
        <f>IF(StuData!$F556="","",IF(AND(StuData!$C556&gt;8,StuData!$H556="F"),5,IF(StuData!$C556&lt;9,"",10)))</f>
        <v/>
      </c>
      <c r="O556" s="89" t="str">
        <f>IF(StuData!$F556="","",IF(StuData!$C556&gt;8,5,""))</f>
        <v/>
      </c>
      <c r="P556" s="89" t="str">
        <f>IF(StuData!$C556=9,'School Fees'!$K$6,IF(StuData!$C556=10,'School Fees'!$K$7,IF(StuData!$C556=11,'School Fees'!$K$8,IF(StuData!$C556=12,'School Fees'!$K$9,""))))</f>
        <v/>
      </c>
      <c r="Q556" s="89"/>
      <c r="R556" s="89"/>
      <c r="S556" s="89" t="str">
        <f>IF(SUM(StuData!$K556:$R556)=0,"",SUM(StuData!$K556:$R556))</f>
        <v/>
      </c>
      <c r="T556" s="92"/>
      <c r="U556" s="89"/>
      <c r="V556" s="23"/>
      <c r="W556" s="23"/>
    </row>
    <row r="557" ht="15.75" customHeight="1">
      <c r="A557" s="23"/>
      <c r="B557" s="89" t="str">
        <f t="shared" si="1"/>
        <v/>
      </c>
      <c r="C557" s="89" t="str">
        <f>IF('Student Record'!A555="","",'Student Record'!A555)</f>
        <v/>
      </c>
      <c r="D557" s="89" t="str">
        <f>IF('Student Record'!B555="","",'Student Record'!B555)</f>
        <v/>
      </c>
      <c r="E557" s="89" t="str">
        <f>IF('Student Record'!C555="","",'Student Record'!C555)</f>
        <v/>
      </c>
      <c r="F557" s="90" t="str">
        <f>IF('Student Record'!E555="","",'Student Record'!E555)</f>
        <v/>
      </c>
      <c r="G557" s="90" t="str">
        <f>IF('Student Record'!G555="","",'Student Record'!G555)</f>
        <v/>
      </c>
      <c r="H557" s="89" t="str">
        <f>IF('Student Record'!I555="","",'Student Record'!I555)</f>
        <v/>
      </c>
      <c r="I557" s="91" t="str">
        <f>IF('Student Record'!J555="","",'Student Record'!J555)</f>
        <v/>
      </c>
      <c r="J557" s="89" t="str">
        <f>IF('Student Record'!O555="","",'Student Record'!O555)</f>
        <v/>
      </c>
      <c r="K557" s="89" t="str">
        <f>IF(StuData!$F557="","",IF(AND(StuData!$C557&gt;8,StuData!$C557&lt;11,StuData!$J557="GEN"),200,IF(AND(StuData!$C557&gt;=11,StuData!$J557="GEN"),300,IF(AND(StuData!$C557&gt;8,StuData!$C557&lt;11,StuData!$J557&lt;&gt;"GEN"),100,IF(AND(StuData!$C557&gt;=11,StuData!$J557&lt;&gt;"GEN"),150,"")))))</f>
        <v/>
      </c>
      <c r="L557" s="89" t="str">
        <f>IF(StuData!$F557="","",IF(AND(StuData!$C557&gt;8,StuData!$C557&lt;11),50,""))</f>
        <v/>
      </c>
      <c r="M557" s="89" t="str">
        <f>IF(StuData!$F557="","",IF(AND(StuData!$C557&gt;=11,'School Fees'!$L$3="Yes"),100,""))</f>
        <v/>
      </c>
      <c r="N557" s="89" t="str">
        <f>IF(StuData!$F557="","",IF(AND(StuData!$C557&gt;8,StuData!$H557="F"),5,IF(StuData!$C557&lt;9,"",10)))</f>
        <v/>
      </c>
      <c r="O557" s="89" t="str">
        <f>IF(StuData!$F557="","",IF(StuData!$C557&gt;8,5,""))</f>
        <v/>
      </c>
      <c r="P557" s="89" t="str">
        <f>IF(StuData!$C557=9,'School Fees'!$K$6,IF(StuData!$C557=10,'School Fees'!$K$7,IF(StuData!$C557=11,'School Fees'!$K$8,IF(StuData!$C557=12,'School Fees'!$K$9,""))))</f>
        <v/>
      </c>
      <c r="Q557" s="89"/>
      <c r="R557" s="89"/>
      <c r="S557" s="89" t="str">
        <f>IF(SUM(StuData!$K557:$R557)=0,"",SUM(StuData!$K557:$R557))</f>
        <v/>
      </c>
      <c r="T557" s="92"/>
      <c r="U557" s="89"/>
      <c r="V557" s="23"/>
      <c r="W557" s="23"/>
    </row>
    <row r="558" ht="15.75" customHeight="1">
      <c r="A558" s="23"/>
      <c r="B558" s="89" t="str">
        <f t="shared" si="1"/>
        <v/>
      </c>
      <c r="C558" s="89" t="str">
        <f>IF('Student Record'!A556="","",'Student Record'!A556)</f>
        <v/>
      </c>
      <c r="D558" s="89" t="str">
        <f>IF('Student Record'!B556="","",'Student Record'!B556)</f>
        <v/>
      </c>
      <c r="E558" s="89" t="str">
        <f>IF('Student Record'!C556="","",'Student Record'!C556)</f>
        <v/>
      </c>
      <c r="F558" s="90" t="str">
        <f>IF('Student Record'!E556="","",'Student Record'!E556)</f>
        <v/>
      </c>
      <c r="G558" s="90" t="str">
        <f>IF('Student Record'!G556="","",'Student Record'!G556)</f>
        <v/>
      </c>
      <c r="H558" s="89" t="str">
        <f>IF('Student Record'!I556="","",'Student Record'!I556)</f>
        <v/>
      </c>
      <c r="I558" s="91" t="str">
        <f>IF('Student Record'!J556="","",'Student Record'!J556)</f>
        <v/>
      </c>
      <c r="J558" s="89" t="str">
        <f>IF('Student Record'!O556="","",'Student Record'!O556)</f>
        <v/>
      </c>
      <c r="K558" s="89" t="str">
        <f>IF(StuData!$F558="","",IF(AND(StuData!$C558&gt;8,StuData!$C558&lt;11,StuData!$J558="GEN"),200,IF(AND(StuData!$C558&gt;=11,StuData!$J558="GEN"),300,IF(AND(StuData!$C558&gt;8,StuData!$C558&lt;11,StuData!$J558&lt;&gt;"GEN"),100,IF(AND(StuData!$C558&gt;=11,StuData!$J558&lt;&gt;"GEN"),150,"")))))</f>
        <v/>
      </c>
      <c r="L558" s="89" t="str">
        <f>IF(StuData!$F558="","",IF(AND(StuData!$C558&gt;8,StuData!$C558&lt;11),50,""))</f>
        <v/>
      </c>
      <c r="M558" s="89" t="str">
        <f>IF(StuData!$F558="","",IF(AND(StuData!$C558&gt;=11,'School Fees'!$L$3="Yes"),100,""))</f>
        <v/>
      </c>
      <c r="N558" s="89" t="str">
        <f>IF(StuData!$F558="","",IF(AND(StuData!$C558&gt;8,StuData!$H558="F"),5,IF(StuData!$C558&lt;9,"",10)))</f>
        <v/>
      </c>
      <c r="O558" s="89" t="str">
        <f>IF(StuData!$F558="","",IF(StuData!$C558&gt;8,5,""))</f>
        <v/>
      </c>
      <c r="P558" s="89" t="str">
        <f>IF(StuData!$C558=9,'School Fees'!$K$6,IF(StuData!$C558=10,'School Fees'!$K$7,IF(StuData!$C558=11,'School Fees'!$K$8,IF(StuData!$C558=12,'School Fees'!$K$9,""))))</f>
        <v/>
      </c>
      <c r="Q558" s="89"/>
      <c r="R558" s="89"/>
      <c r="S558" s="89" t="str">
        <f>IF(SUM(StuData!$K558:$R558)=0,"",SUM(StuData!$K558:$R558))</f>
        <v/>
      </c>
      <c r="T558" s="92"/>
      <c r="U558" s="89"/>
      <c r="V558" s="23"/>
      <c r="W558" s="23"/>
    </row>
    <row r="559" ht="15.75" customHeight="1">
      <c r="A559" s="23"/>
      <c r="B559" s="89" t="str">
        <f t="shared" si="1"/>
        <v/>
      </c>
      <c r="C559" s="89" t="str">
        <f>IF('Student Record'!A557="","",'Student Record'!A557)</f>
        <v/>
      </c>
      <c r="D559" s="89" t="str">
        <f>IF('Student Record'!B557="","",'Student Record'!B557)</f>
        <v/>
      </c>
      <c r="E559" s="89" t="str">
        <f>IF('Student Record'!C557="","",'Student Record'!C557)</f>
        <v/>
      </c>
      <c r="F559" s="90" t="str">
        <f>IF('Student Record'!E557="","",'Student Record'!E557)</f>
        <v/>
      </c>
      <c r="G559" s="90" t="str">
        <f>IF('Student Record'!G557="","",'Student Record'!G557)</f>
        <v/>
      </c>
      <c r="H559" s="89" t="str">
        <f>IF('Student Record'!I557="","",'Student Record'!I557)</f>
        <v/>
      </c>
      <c r="I559" s="91" t="str">
        <f>IF('Student Record'!J557="","",'Student Record'!J557)</f>
        <v/>
      </c>
      <c r="J559" s="89" t="str">
        <f>IF('Student Record'!O557="","",'Student Record'!O557)</f>
        <v/>
      </c>
      <c r="K559" s="89" t="str">
        <f>IF(StuData!$F559="","",IF(AND(StuData!$C559&gt;8,StuData!$C559&lt;11,StuData!$J559="GEN"),200,IF(AND(StuData!$C559&gt;=11,StuData!$J559="GEN"),300,IF(AND(StuData!$C559&gt;8,StuData!$C559&lt;11,StuData!$J559&lt;&gt;"GEN"),100,IF(AND(StuData!$C559&gt;=11,StuData!$J559&lt;&gt;"GEN"),150,"")))))</f>
        <v/>
      </c>
      <c r="L559" s="89" t="str">
        <f>IF(StuData!$F559="","",IF(AND(StuData!$C559&gt;8,StuData!$C559&lt;11),50,""))</f>
        <v/>
      </c>
      <c r="M559" s="89" t="str">
        <f>IF(StuData!$F559="","",IF(AND(StuData!$C559&gt;=11,'School Fees'!$L$3="Yes"),100,""))</f>
        <v/>
      </c>
      <c r="N559" s="89" t="str">
        <f>IF(StuData!$F559="","",IF(AND(StuData!$C559&gt;8,StuData!$H559="F"),5,IF(StuData!$C559&lt;9,"",10)))</f>
        <v/>
      </c>
      <c r="O559" s="89" t="str">
        <f>IF(StuData!$F559="","",IF(StuData!$C559&gt;8,5,""))</f>
        <v/>
      </c>
      <c r="P559" s="89" t="str">
        <f>IF(StuData!$C559=9,'School Fees'!$K$6,IF(StuData!$C559=10,'School Fees'!$K$7,IF(StuData!$C559=11,'School Fees'!$K$8,IF(StuData!$C559=12,'School Fees'!$K$9,""))))</f>
        <v/>
      </c>
      <c r="Q559" s="89"/>
      <c r="R559" s="89"/>
      <c r="S559" s="89" t="str">
        <f>IF(SUM(StuData!$K559:$R559)=0,"",SUM(StuData!$K559:$R559))</f>
        <v/>
      </c>
      <c r="T559" s="92"/>
      <c r="U559" s="89"/>
      <c r="V559" s="23"/>
      <c r="W559" s="23"/>
    </row>
    <row r="560" ht="15.75" customHeight="1">
      <c r="A560" s="23"/>
      <c r="B560" s="89" t="str">
        <f t="shared" si="1"/>
        <v/>
      </c>
      <c r="C560" s="89" t="str">
        <f>IF('Student Record'!A558="","",'Student Record'!A558)</f>
        <v/>
      </c>
      <c r="D560" s="89" t="str">
        <f>IF('Student Record'!B558="","",'Student Record'!B558)</f>
        <v/>
      </c>
      <c r="E560" s="89" t="str">
        <f>IF('Student Record'!C558="","",'Student Record'!C558)</f>
        <v/>
      </c>
      <c r="F560" s="90" t="str">
        <f>IF('Student Record'!E558="","",'Student Record'!E558)</f>
        <v/>
      </c>
      <c r="G560" s="90" t="str">
        <f>IF('Student Record'!G558="","",'Student Record'!G558)</f>
        <v/>
      </c>
      <c r="H560" s="89" t="str">
        <f>IF('Student Record'!I558="","",'Student Record'!I558)</f>
        <v/>
      </c>
      <c r="I560" s="91" t="str">
        <f>IF('Student Record'!J558="","",'Student Record'!J558)</f>
        <v/>
      </c>
      <c r="J560" s="89" t="str">
        <f>IF('Student Record'!O558="","",'Student Record'!O558)</f>
        <v/>
      </c>
      <c r="K560" s="89" t="str">
        <f>IF(StuData!$F560="","",IF(AND(StuData!$C560&gt;8,StuData!$C560&lt;11,StuData!$J560="GEN"),200,IF(AND(StuData!$C560&gt;=11,StuData!$J560="GEN"),300,IF(AND(StuData!$C560&gt;8,StuData!$C560&lt;11,StuData!$J560&lt;&gt;"GEN"),100,IF(AND(StuData!$C560&gt;=11,StuData!$J560&lt;&gt;"GEN"),150,"")))))</f>
        <v/>
      </c>
      <c r="L560" s="89" t="str">
        <f>IF(StuData!$F560="","",IF(AND(StuData!$C560&gt;8,StuData!$C560&lt;11),50,""))</f>
        <v/>
      </c>
      <c r="M560" s="89" t="str">
        <f>IF(StuData!$F560="","",IF(AND(StuData!$C560&gt;=11,'School Fees'!$L$3="Yes"),100,""))</f>
        <v/>
      </c>
      <c r="N560" s="89" t="str">
        <f>IF(StuData!$F560="","",IF(AND(StuData!$C560&gt;8,StuData!$H560="F"),5,IF(StuData!$C560&lt;9,"",10)))</f>
        <v/>
      </c>
      <c r="O560" s="89" t="str">
        <f>IF(StuData!$F560="","",IF(StuData!$C560&gt;8,5,""))</f>
        <v/>
      </c>
      <c r="P560" s="89" t="str">
        <f>IF(StuData!$C560=9,'School Fees'!$K$6,IF(StuData!$C560=10,'School Fees'!$K$7,IF(StuData!$C560=11,'School Fees'!$K$8,IF(StuData!$C560=12,'School Fees'!$K$9,""))))</f>
        <v/>
      </c>
      <c r="Q560" s="89"/>
      <c r="R560" s="89"/>
      <c r="S560" s="89" t="str">
        <f>IF(SUM(StuData!$K560:$R560)=0,"",SUM(StuData!$K560:$R560))</f>
        <v/>
      </c>
      <c r="T560" s="92"/>
      <c r="U560" s="89"/>
      <c r="V560" s="23"/>
      <c r="W560" s="23"/>
    </row>
    <row r="561" ht="15.75" customHeight="1">
      <c r="A561" s="23"/>
      <c r="B561" s="89" t="str">
        <f t="shared" si="1"/>
        <v/>
      </c>
      <c r="C561" s="89" t="str">
        <f>IF('Student Record'!A559="","",'Student Record'!A559)</f>
        <v/>
      </c>
      <c r="D561" s="89" t="str">
        <f>IF('Student Record'!B559="","",'Student Record'!B559)</f>
        <v/>
      </c>
      <c r="E561" s="89" t="str">
        <f>IF('Student Record'!C559="","",'Student Record'!C559)</f>
        <v/>
      </c>
      <c r="F561" s="90" t="str">
        <f>IF('Student Record'!E559="","",'Student Record'!E559)</f>
        <v/>
      </c>
      <c r="G561" s="90" t="str">
        <f>IF('Student Record'!G559="","",'Student Record'!G559)</f>
        <v/>
      </c>
      <c r="H561" s="89" t="str">
        <f>IF('Student Record'!I559="","",'Student Record'!I559)</f>
        <v/>
      </c>
      <c r="I561" s="91" t="str">
        <f>IF('Student Record'!J559="","",'Student Record'!J559)</f>
        <v/>
      </c>
      <c r="J561" s="89" t="str">
        <f>IF('Student Record'!O559="","",'Student Record'!O559)</f>
        <v/>
      </c>
      <c r="K561" s="89" t="str">
        <f>IF(StuData!$F561="","",IF(AND(StuData!$C561&gt;8,StuData!$C561&lt;11,StuData!$J561="GEN"),200,IF(AND(StuData!$C561&gt;=11,StuData!$J561="GEN"),300,IF(AND(StuData!$C561&gt;8,StuData!$C561&lt;11,StuData!$J561&lt;&gt;"GEN"),100,IF(AND(StuData!$C561&gt;=11,StuData!$J561&lt;&gt;"GEN"),150,"")))))</f>
        <v/>
      </c>
      <c r="L561" s="89" t="str">
        <f>IF(StuData!$F561="","",IF(AND(StuData!$C561&gt;8,StuData!$C561&lt;11),50,""))</f>
        <v/>
      </c>
      <c r="M561" s="89" t="str">
        <f>IF(StuData!$F561="","",IF(AND(StuData!$C561&gt;=11,'School Fees'!$L$3="Yes"),100,""))</f>
        <v/>
      </c>
      <c r="N561" s="89" t="str">
        <f>IF(StuData!$F561="","",IF(AND(StuData!$C561&gt;8,StuData!$H561="F"),5,IF(StuData!$C561&lt;9,"",10)))</f>
        <v/>
      </c>
      <c r="O561" s="89" t="str">
        <f>IF(StuData!$F561="","",IF(StuData!$C561&gt;8,5,""))</f>
        <v/>
      </c>
      <c r="P561" s="89" t="str">
        <f>IF(StuData!$C561=9,'School Fees'!$K$6,IF(StuData!$C561=10,'School Fees'!$K$7,IF(StuData!$C561=11,'School Fees'!$K$8,IF(StuData!$C561=12,'School Fees'!$K$9,""))))</f>
        <v/>
      </c>
      <c r="Q561" s="89"/>
      <c r="R561" s="89"/>
      <c r="S561" s="89" t="str">
        <f>IF(SUM(StuData!$K561:$R561)=0,"",SUM(StuData!$K561:$R561))</f>
        <v/>
      </c>
      <c r="T561" s="92"/>
      <c r="U561" s="89"/>
      <c r="V561" s="23"/>
      <c r="W561" s="23"/>
    </row>
    <row r="562" ht="15.75" customHeight="1">
      <c r="A562" s="23"/>
      <c r="B562" s="89" t="str">
        <f t="shared" si="1"/>
        <v/>
      </c>
      <c r="C562" s="89" t="str">
        <f>IF('Student Record'!A560="","",'Student Record'!A560)</f>
        <v/>
      </c>
      <c r="D562" s="89" t="str">
        <f>IF('Student Record'!B560="","",'Student Record'!B560)</f>
        <v/>
      </c>
      <c r="E562" s="89" t="str">
        <f>IF('Student Record'!C560="","",'Student Record'!C560)</f>
        <v/>
      </c>
      <c r="F562" s="90" t="str">
        <f>IF('Student Record'!E560="","",'Student Record'!E560)</f>
        <v/>
      </c>
      <c r="G562" s="90" t="str">
        <f>IF('Student Record'!G560="","",'Student Record'!G560)</f>
        <v/>
      </c>
      <c r="H562" s="89" t="str">
        <f>IF('Student Record'!I560="","",'Student Record'!I560)</f>
        <v/>
      </c>
      <c r="I562" s="91" t="str">
        <f>IF('Student Record'!J560="","",'Student Record'!J560)</f>
        <v/>
      </c>
      <c r="J562" s="89" t="str">
        <f>IF('Student Record'!O560="","",'Student Record'!O560)</f>
        <v/>
      </c>
      <c r="K562" s="89" t="str">
        <f>IF(StuData!$F562="","",IF(AND(StuData!$C562&gt;8,StuData!$C562&lt;11,StuData!$J562="GEN"),200,IF(AND(StuData!$C562&gt;=11,StuData!$J562="GEN"),300,IF(AND(StuData!$C562&gt;8,StuData!$C562&lt;11,StuData!$J562&lt;&gt;"GEN"),100,IF(AND(StuData!$C562&gt;=11,StuData!$J562&lt;&gt;"GEN"),150,"")))))</f>
        <v/>
      </c>
      <c r="L562" s="89" t="str">
        <f>IF(StuData!$F562="","",IF(AND(StuData!$C562&gt;8,StuData!$C562&lt;11),50,""))</f>
        <v/>
      </c>
      <c r="M562" s="89" t="str">
        <f>IF(StuData!$F562="","",IF(AND(StuData!$C562&gt;=11,'School Fees'!$L$3="Yes"),100,""))</f>
        <v/>
      </c>
      <c r="N562" s="89" t="str">
        <f>IF(StuData!$F562="","",IF(AND(StuData!$C562&gt;8,StuData!$H562="F"),5,IF(StuData!$C562&lt;9,"",10)))</f>
        <v/>
      </c>
      <c r="O562" s="89" t="str">
        <f>IF(StuData!$F562="","",IF(StuData!$C562&gt;8,5,""))</f>
        <v/>
      </c>
      <c r="P562" s="89" t="str">
        <f>IF(StuData!$C562=9,'School Fees'!$K$6,IF(StuData!$C562=10,'School Fees'!$K$7,IF(StuData!$C562=11,'School Fees'!$K$8,IF(StuData!$C562=12,'School Fees'!$K$9,""))))</f>
        <v/>
      </c>
      <c r="Q562" s="89"/>
      <c r="R562" s="89"/>
      <c r="S562" s="89" t="str">
        <f>IF(SUM(StuData!$K562:$R562)=0,"",SUM(StuData!$K562:$R562))</f>
        <v/>
      </c>
      <c r="T562" s="92"/>
      <c r="U562" s="89"/>
      <c r="V562" s="23"/>
      <c r="W562" s="23"/>
    </row>
    <row r="563" ht="15.75" customHeight="1">
      <c r="A563" s="23"/>
      <c r="B563" s="89" t="str">
        <f t="shared" si="1"/>
        <v/>
      </c>
      <c r="C563" s="89" t="str">
        <f>IF('Student Record'!A561="","",'Student Record'!A561)</f>
        <v/>
      </c>
      <c r="D563" s="89" t="str">
        <f>IF('Student Record'!B561="","",'Student Record'!B561)</f>
        <v/>
      </c>
      <c r="E563" s="89" t="str">
        <f>IF('Student Record'!C561="","",'Student Record'!C561)</f>
        <v/>
      </c>
      <c r="F563" s="90" t="str">
        <f>IF('Student Record'!E561="","",'Student Record'!E561)</f>
        <v/>
      </c>
      <c r="G563" s="90" t="str">
        <f>IF('Student Record'!G561="","",'Student Record'!G561)</f>
        <v/>
      </c>
      <c r="H563" s="89" t="str">
        <f>IF('Student Record'!I561="","",'Student Record'!I561)</f>
        <v/>
      </c>
      <c r="I563" s="91" t="str">
        <f>IF('Student Record'!J561="","",'Student Record'!J561)</f>
        <v/>
      </c>
      <c r="J563" s="89" t="str">
        <f>IF('Student Record'!O561="","",'Student Record'!O561)</f>
        <v/>
      </c>
      <c r="K563" s="89" t="str">
        <f>IF(StuData!$F563="","",IF(AND(StuData!$C563&gt;8,StuData!$C563&lt;11,StuData!$J563="GEN"),200,IF(AND(StuData!$C563&gt;=11,StuData!$J563="GEN"),300,IF(AND(StuData!$C563&gt;8,StuData!$C563&lt;11,StuData!$J563&lt;&gt;"GEN"),100,IF(AND(StuData!$C563&gt;=11,StuData!$J563&lt;&gt;"GEN"),150,"")))))</f>
        <v/>
      </c>
      <c r="L563" s="89" t="str">
        <f>IF(StuData!$F563="","",IF(AND(StuData!$C563&gt;8,StuData!$C563&lt;11),50,""))</f>
        <v/>
      </c>
      <c r="M563" s="89" t="str">
        <f>IF(StuData!$F563="","",IF(AND(StuData!$C563&gt;=11,'School Fees'!$L$3="Yes"),100,""))</f>
        <v/>
      </c>
      <c r="N563" s="89" t="str">
        <f>IF(StuData!$F563="","",IF(AND(StuData!$C563&gt;8,StuData!$H563="F"),5,IF(StuData!$C563&lt;9,"",10)))</f>
        <v/>
      </c>
      <c r="O563" s="89" t="str">
        <f>IF(StuData!$F563="","",IF(StuData!$C563&gt;8,5,""))</f>
        <v/>
      </c>
      <c r="P563" s="89" t="str">
        <f>IF(StuData!$C563=9,'School Fees'!$K$6,IF(StuData!$C563=10,'School Fees'!$K$7,IF(StuData!$C563=11,'School Fees'!$K$8,IF(StuData!$C563=12,'School Fees'!$K$9,""))))</f>
        <v/>
      </c>
      <c r="Q563" s="89"/>
      <c r="R563" s="89"/>
      <c r="S563" s="89" t="str">
        <f>IF(SUM(StuData!$K563:$R563)=0,"",SUM(StuData!$K563:$R563))</f>
        <v/>
      </c>
      <c r="T563" s="92"/>
      <c r="U563" s="89"/>
      <c r="V563" s="23"/>
      <c r="W563" s="23"/>
    </row>
    <row r="564" ht="15.75" customHeight="1">
      <c r="A564" s="23"/>
      <c r="B564" s="89" t="str">
        <f t="shared" si="1"/>
        <v/>
      </c>
      <c r="C564" s="89" t="str">
        <f>IF('Student Record'!A562="","",'Student Record'!A562)</f>
        <v/>
      </c>
      <c r="D564" s="89" t="str">
        <f>IF('Student Record'!B562="","",'Student Record'!B562)</f>
        <v/>
      </c>
      <c r="E564" s="89" t="str">
        <f>IF('Student Record'!C562="","",'Student Record'!C562)</f>
        <v/>
      </c>
      <c r="F564" s="90" t="str">
        <f>IF('Student Record'!E562="","",'Student Record'!E562)</f>
        <v/>
      </c>
      <c r="G564" s="90" t="str">
        <f>IF('Student Record'!G562="","",'Student Record'!G562)</f>
        <v/>
      </c>
      <c r="H564" s="89" t="str">
        <f>IF('Student Record'!I562="","",'Student Record'!I562)</f>
        <v/>
      </c>
      <c r="I564" s="91" t="str">
        <f>IF('Student Record'!J562="","",'Student Record'!J562)</f>
        <v/>
      </c>
      <c r="J564" s="89" t="str">
        <f>IF('Student Record'!O562="","",'Student Record'!O562)</f>
        <v/>
      </c>
      <c r="K564" s="89" t="str">
        <f>IF(StuData!$F564="","",IF(AND(StuData!$C564&gt;8,StuData!$C564&lt;11,StuData!$J564="GEN"),200,IF(AND(StuData!$C564&gt;=11,StuData!$J564="GEN"),300,IF(AND(StuData!$C564&gt;8,StuData!$C564&lt;11,StuData!$J564&lt;&gt;"GEN"),100,IF(AND(StuData!$C564&gt;=11,StuData!$J564&lt;&gt;"GEN"),150,"")))))</f>
        <v/>
      </c>
      <c r="L564" s="89" t="str">
        <f>IF(StuData!$F564="","",IF(AND(StuData!$C564&gt;8,StuData!$C564&lt;11),50,""))</f>
        <v/>
      </c>
      <c r="M564" s="89" t="str">
        <f>IF(StuData!$F564="","",IF(AND(StuData!$C564&gt;=11,'School Fees'!$L$3="Yes"),100,""))</f>
        <v/>
      </c>
      <c r="N564" s="89" t="str">
        <f>IF(StuData!$F564="","",IF(AND(StuData!$C564&gt;8,StuData!$H564="F"),5,IF(StuData!$C564&lt;9,"",10)))</f>
        <v/>
      </c>
      <c r="O564" s="89" t="str">
        <f>IF(StuData!$F564="","",IF(StuData!$C564&gt;8,5,""))</f>
        <v/>
      </c>
      <c r="P564" s="89" t="str">
        <f>IF(StuData!$C564=9,'School Fees'!$K$6,IF(StuData!$C564=10,'School Fees'!$K$7,IF(StuData!$C564=11,'School Fees'!$K$8,IF(StuData!$C564=12,'School Fees'!$K$9,""))))</f>
        <v/>
      </c>
      <c r="Q564" s="89"/>
      <c r="R564" s="89"/>
      <c r="S564" s="89" t="str">
        <f>IF(SUM(StuData!$K564:$R564)=0,"",SUM(StuData!$K564:$R564))</f>
        <v/>
      </c>
      <c r="T564" s="92"/>
      <c r="U564" s="89"/>
      <c r="V564" s="23"/>
      <c r="W564" s="23"/>
    </row>
    <row r="565" ht="15.75" customHeight="1">
      <c r="A565" s="23"/>
      <c r="B565" s="89" t="str">
        <f t="shared" si="1"/>
        <v/>
      </c>
      <c r="C565" s="89" t="str">
        <f>IF('Student Record'!A563="","",'Student Record'!A563)</f>
        <v/>
      </c>
      <c r="D565" s="89" t="str">
        <f>IF('Student Record'!B563="","",'Student Record'!B563)</f>
        <v/>
      </c>
      <c r="E565" s="89" t="str">
        <f>IF('Student Record'!C563="","",'Student Record'!C563)</f>
        <v/>
      </c>
      <c r="F565" s="90" t="str">
        <f>IF('Student Record'!E563="","",'Student Record'!E563)</f>
        <v/>
      </c>
      <c r="G565" s="90" t="str">
        <f>IF('Student Record'!G563="","",'Student Record'!G563)</f>
        <v/>
      </c>
      <c r="H565" s="89" t="str">
        <f>IF('Student Record'!I563="","",'Student Record'!I563)</f>
        <v/>
      </c>
      <c r="I565" s="91" t="str">
        <f>IF('Student Record'!J563="","",'Student Record'!J563)</f>
        <v/>
      </c>
      <c r="J565" s="89" t="str">
        <f>IF('Student Record'!O563="","",'Student Record'!O563)</f>
        <v/>
      </c>
      <c r="K565" s="89" t="str">
        <f>IF(StuData!$F565="","",IF(AND(StuData!$C565&gt;8,StuData!$C565&lt;11,StuData!$J565="GEN"),200,IF(AND(StuData!$C565&gt;=11,StuData!$J565="GEN"),300,IF(AND(StuData!$C565&gt;8,StuData!$C565&lt;11,StuData!$J565&lt;&gt;"GEN"),100,IF(AND(StuData!$C565&gt;=11,StuData!$J565&lt;&gt;"GEN"),150,"")))))</f>
        <v/>
      </c>
      <c r="L565" s="89" t="str">
        <f>IF(StuData!$F565="","",IF(AND(StuData!$C565&gt;8,StuData!$C565&lt;11),50,""))</f>
        <v/>
      </c>
      <c r="M565" s="89" t="str">
        <f>IF(StuData!$F565="","",IF(AND(StuData!$C565&gt;=11,'School Fees'!$L$3="Yes"),100,""))</f>
        <v/>
      </c>
      <c r="N565" s="89" t="str">
        <f>IF(StuData!$F565="","",IF(AND(StuData!$C565&gt;8,StuData!$H565="F"),5,IF(StuData!$C565&lt;9,"",10)))</f>
        <v/>
      </c>
      <c r="O565" s="89" t="str">
        <f>IF(StuData!$F565="","",IF(StuData!$C565&gt;8,5,""))</f>
        <v/>
      </c>
      <c r="P565" s="89" t="str">
        <f>IF(StuData!$C565=9,'School Fees'!$K$6,IF(StuData!$C565=10,'School Fees'!$K$7,IF(StuData!$C565=11,'School Fees'!$K$8,IF(StuData!$C565=12,'School Fees'!$K$9,""))))</f>
        <v/>
      </c>
      <c r="Q565" s="89"/>
      <c r="R565" s="89"/>
      <c r="S565" s="89" t="str">
        <f>IF(SUM(StuData!$K565:$R565)=0,"",SUM(StuData!$K565:$R565))</f>
        <v/>
      </c>
      <c r="T565" s="92"/>
      <c r="U565" s="89"/>
      <c r="V565" s="23"/>
      <c r="W565" s="23"/>
    </row>
    <row r="566" ht="15.75" customHeight="1">
      <c r="A566" s="23"/>
      <c r="B566" s="89" t="str">
        <f t="shared" si="1"/>
        <v/>
      </c>
      <c r="C566" s="89" t="str">
        <f>IF('Student Record'!A564="","",'Student Record'!A564)</f>
        <v/>
      </c>
      <c r="D566" s="89" t="str">
        <f>IF('Student Record'!B564="","",'Student Record'!B564)</f>
        <v/>
      </c>
      <c r="E566" s="89" t="str">
        <f>IF('Student Record'!C564="","",'Student Record'!C564)</f>
        <v/>
      </c>
      <c r="F566" s="90" t="str">
        <f>IF('Student Record'!E564="","",'Student Record'!E564)</f>
        <v/>
      </c>
      <c r="G566" s="90" t="str">
        <f>IF('Student Record'!G564="","",'Student Record'!G564)</f>
        <v/>
      </c>
      <c r="H566" s="89" t="str">
        <f>IF('Student Record'!I564="","",'Student Record'!I564)</f>
        <v/>
      </c>
      <c r="I566" s="91" t="str">
        <f>IF('Student Record'!J564="","",'Student Record'!J564)</f>
        <v/>
      </c>
      <c r="J566" s="89" t="str">
        <f>IF('Student Record'!O564="","",'Student Record'!O564)</f>
        <v/>
      </c>
      <c r="K566" s="89" t="str">
        <f>IF(StuData!$F566="","",IF(AND(StuData!$C566&gt;8,StuData!$C566&lt;11,StuData!$J566="GEN"),200,IF(AND(StuData!$C566&gt;=11,StuData!$J566="GEN"),300,IF(AND(StuData!$C566&gt;8,StuData!$C566&lt;11,StuData!$J566&lt;&gt;"GEN"),100,IF(AND(StuData!$C566&gt;=11,StuData!$J566&lt;&gt;"GEN"),150,"")))))</f>
        <v/>
      </c>
      <c r="L566" s="89" t="str">
        <f>IF(StuData!$F566="","",IF(AND(StuData!$C566&gt;8,StuData!$C566&lt;11),50,""))</f>
        <v/>
      </c>
      <c r="M566" s="89" t="str">
        <f>IF(StuData!$F566="","",IF(AND(StuData!$C566&gt;=11,'School Fees'!$L$3="Yes"),100,""))</f>
        <v/>
      </c>
      <c r="N566" s="89" t="str">
        <f>IF(StuData!$F566="","",IF(AND(StuData!$C566&gt;8,StuData!$H566="F"),5,IF(StuData!$C566&lt;9,"",10)))</f>
        <v/>
      </c>
      <c r="O566" s="89" t="str">
        <f>IF(StuData!$F566="","",IF(StuData!$C566&gt;8,5,""))</f>
        <v/>
      </c>
      <c r="P566" s="89" t="str">
        <f>IF(StuData!$C566=9,'School Fees'!$K$6,IF(StuData!$C566=10,'School Fees'!$K$7,IF(StuData!$C566=11,'School Fees'!$K$8,IF(StuData!$C566=12,'School Fees'!$K$9,""))))</f>
        <v/>
      </c>
      <c r="Q566" s="89"/>
      <c r="R566" s="89"/>
      <c r="S566" s="89" t="str">
        <f>IF(SUM(StuData!$K566:$R566)=0,"",SUM(StuData!$K566:$R566))</f>
        <v/>
      </c>
      <c r="T566" s="92"/>
      <c r="U566" s="89"/>
      <c r="V566" s="23"/>
      <c r="W566" s="23"/>
    </row>
    <row r="567" ht="15.75" customHeight="1">
      <c r="A567" s="23"/>
      <c r="B567" s="89" t="str">
        <f t="shared" si="1"/>
        <v/>
      </c>
      <c r="C567" s="89" t="str">
        <f>IF('Student Record'!A565="","",'Student Record'!A565)</f>
        <v/>
      </c>
      <c r="D567" s="89" t="str">
        <f>IF('Student Record'!B565="","",'Student Record'!B565)</f>
        <v/>
      </c>
      <c r="E567" s="89" t="str">
        <f>IF('Student Record'!C565="","",'Student Record'!C565)</f>
        <v/>
      </c>
      <c r="F567" s="90" t="str">
        <f>IF('Student Record'!E565="","",'Student Record'!E565)</f>
        <v/>
      </c>
      <c r="G567" s="90" t="str">
        <f>IF('Student Record'!G565="","",'Student Record'!G565)</f>
        <v/>
      </c>
      <c r="H567" s="89" t="str">
        <f>IF('Student Record'!I565="","",'Student Record'!I565)</f>
        <v/>
      </c>
      <c r="I567" s="91" t="str">
        <f>IF('Student Record'!J565="","",'Student Record'!J565)</f>
        <v/>
      </c>
      <c r="J567" s="89" t="str">
        <f>IF('Student Record'!O565="","",'Student Record'!O565)</f>
        <v/>
      </c>
      <c r="K567" s="89" t="str">
        <f>IF(StuData!$F567="","",IF(AND(StuData!$C567&gt;8,StuData!$C567&lt;11,StuData!$J567="GEN"),200,IF(AND(StuData!$C567&gt;=11,StuData!$J567="GEN"),300,IF(AND(StuData!$C567&gt;8,StuData!$C567&lt;11,StuData!$J567&lt;&gt;"GEN"),100,IF(AND(StuData!$C567&gt;=11,StuData!$J567&lt;&gt;"GEN"),150,"")))))</f>
        <v/>
      </c>
      <c r="L567" s="89" t="str">
        <f>IF(StuData!$F567="","",IF(AND(StuData!$C567&gt;8,StuData!$C567&lt;11),50,""))</f>
        <v/>
      </c>
      <c r="M567" s="89" t="str">
        <f>IF(StuData!$F567="","",IF(AND(StuData!$C567&gt;=11,'School Fees'!$L$3="Yes"),100,""))</f>
        <v/>
      </c>
      <c r="N567" s="89" t="str">
        <f>IF(StuData!$F567="","",IF(AND(StuData!$C567&gt;8,StuData!$H567="F"),5,IF(StuData!$C567&lt;9,"",10)))</f>
        <v/>
      </c>
      <c r="O567" s="89" t="str">
        <f>IF(StuData!$F567="","",IF(StuData!$C567&gt;8,5,""))</f>
        <v/>
      </c>
      <c r="P567" s="89" t="str">
        <f>IF(StuData!$C567=9,'School Fees'!$K$6,IF(StuData!$C567=10,'School Fees'!$K$7,IF(StuData!$C567=11,'School Fees'!$K$8,IF(StuData!$C567=12,'School Fees'!$K$9,""))))</f>
        <v/>
      </c>
      <c r="Q567" s="89"/>
      <c r="R567" s="89"/>
      <c r="S567" s="89" t="str">
        <f>IF(SUM(StuData!$K567:$R567)=0,"",SUM(StuData!$K567:$R567))</f>
        <v/>
      </c>
      <c r="T567" s="92"/>
      <c r="U567" s="89"/>
      <c r="V567" s="23"/>
      <c r="W567" s="23"/>
    </row>
    <row r="568" ht="15.75" customHeight="1">
      <c r="A568" s="23"/>
      <c r="B568" s="89" t="str">
        <f t="shared" si="1"/>
        <v/>
      </c>
      <c r="C568" s="89" t="str">
        <f>IF('Student Record'!A566="","",'Student Record'!A566)</f>
        <v/>
      </c>
      <c r="D568" s="89" t="str">
        <f>IF('Student Record'!B566="","",'Student Record'!B566)</f>
        <v/>
      </c>
      <c r="E568" s="89" t="str">
        <f>IF('Student Record'!C566="","",'Student Record'!C566)</f>
        <v/>
      </c>
      <c r="F568" s="90" t="str">
        <f>IF('Student Record'!E566="","",'Student Record'!E566)</f>
        <v/>
      </c>
      <c r="G568" s="90" t="str">
        <f>IF('Student Record'!G566="","",'Student Record'!G566)</f>
        <v/>
      </c>
      <c r="H568" s="89" t="str">
        <f>IF('Student Record'!I566="","",'Student Record'!I566)</f>
        <v/>
      </c>
      <c r="I568" s="91" t="str">
        <f>IF('Student Record'!J566="","",'Student Record'!J566)</f>
        <v/>
      </c>
      <c r="J568" s="89" t="str">
        <f>IF('Student Record'!O566="","",'Student Record'!O566)</f>
        <v/>
      </c>
      <c r="K568" s="89" t="str">
        <f>IF(StuData!$F568="","",IF(AND(StuData!$C568&gt;8,StuData!$C568&lt;11,StuData!$J568="GEN"),200,IF(AND(StuData!$C568&gt;=11,StuData!$J568="GEN"),300,IF(AND(StuData!$C568&gt;8,StuData!$C568&lt;11,StuData!$J568&lt;&gt;"GEN"),100,IF(AND(StuData!$C568&gt;=11,StuData!$J568&lt;&gt;"GEN"),150,"")))))</f>
        <v/>
      </c>
      <c r="L568" s="89" t="str">
        <f>IF(StuData!$F568="","",IF(AND(StuData!$C568&gt;8,StuData!$C568&lt;11),50,""))</f>
        <v/>
      </c>
      <c r="M568" s="89" t="str">
        <f>IF(StuData!$F568="","",IF(AND(StuData!$C568&gt;=11,'School Fees'!$L$3="Yes"),100,""))</f>
        <v/>
      </c>
      <c r="N568" s="89" t="str">
        <f>IF(StuData!$F568="","",IF(AND(StuData!$C568&gt;8,StuData!$H568="F"),5,IF(StuData!$C568&lt;9,"",10)))</f>
        <v/>
      </c>
      <c r="O568" s="89" t="str">
        <f>IF(StuData!$F568="","",IF(StuData!$C568&gt;8,5,""))</f>
        <v/>
      </c>
      <c r="P568" s="89" t="str">
        <f>IF(StuData!$C568=9,'School Fees'!$K$6,IF(StuData!$C568=10,'School Fees'!$K$7,IF(StuData!$C568=11,'School Fees'!$K$8,IF(StuData!$C568=12,'School Fees'!$K$9,""))))</f>
        <v/>
      </c>
      <c r="Q568" s="89"/>
      <c r="R568" s="89"/>
      <c r="S568" s="89" t="str">
        <f>IF(SUM(StuData!$K568:$R568)=0,"",SUM(StuData!$K568:$R568))</f>
        <v/>
      </c>
      <c r="T568" s="92"/>
      <c r="U568" s="89"/>
      <c r="V568" s="23"/>
      <c r="W568" s="23"/>
    </row>
    <row r="569" ht="15.75" customHeight="1">
      <c r="A569" s="23"/>
      <c r="B569" s="89" t="str">
        <f t="shared" si="1"/>
        <v/>
      </c>
      <c r="C569" s="89" t="str">
        <f>IF('Student Record'!A567="","",'Student Record'!A567)</f>
        <v/>
      </c>
      <c r="D569" s="89" t="str">
        <f>IF('Student Record'!B567="","",'Student Record'!B567)</f>
        <v/>
      </c>
      <c r="E569" s="89" t="str">
        <f>IF('Student Record'!C567="","",'Student Record'!C567)</f>
        <v/>
      </c>
      <c r="F569" s="90" t="str">
        <f>IF('Student Record'!E567="","",'Student Record'!E567)</f>
        <v/>
      </c>
      <c r="G569" s="90" t="str">
        <f>IF('Student Record'!G567="","",'Student Record'!G567)</f>
        <v/>
      </c>
      <c r="H569" s="89" t="str">
        <f>IF('Student Record'!I567="","",'Student Record'!I567)</f>
        <v/>
      </c>
      <c r="I569" s="91" t="str">
        <f>IF('Student Record'!J567="","",'Student Record'!J567)</f>
        <v/>
      </c>
      <c r="J569" s="89" t="str">
        <f>IF('Student Record'!O567="","",'Student Record'!O567)</f>
        <v/>
      </c>
      <c r="K569" s="89" t="str">
        <f>IF(StuData!$F569="","",IF(AND(StuData!$C569&gt;8,StuData!$C569&lt;11,StuData!$J569="GEN"),200,IF(AND(StuData!$C569&gt;=11,StuData!$J569="GEN"),300,IF(AND(StuData!$C569&gt;8,StuData!$C569&lt;11,StuData!$J569&lt;&gt;"GEN"),100,IF(AND(StuData!$C569&gt;=11,StuData!$J569&lt;&gt;"GEN"),150,"")))))</f>
        <v/>
      </c>
      <c r="L569" s="89" t="str">
        <f>IF(StuData!$F569="","",IF(AND(StuData!$C569&gt;8,StuData!$C569&lt;11),50,""))</f>
        <v/>
      </c>
      <c r="M569" s="89" t="str">
        <f>IF(StuData!$F569="","",IF(AND(StuData!$C569&gt;=11,'School Fees'!$L$3="Yes"),100,""))</f>
        <v/>
      </c>
      <c r="N569" s="89" t="str">
        <f>IF(StuData!$F569="","",IF(AND(StuData!$C569&gt;8,StuData!$H569="F"),5,IF(StuData!$C569&lt;9,"",10)))</f>
        <v/>
      </c>
      <c r="O569" s="89" t="str">
        <f>IF(StuData!$F569="","",IF(StuData!$C569&gt;8,5,""))</f>
        <v/>
      </c>
      <c r="P569" s="89" t="str">
        <f>IF(StuData!$C569=9,'School Fees'!$K$6,IF(StuData!$C569=10,'School Fees'!$K$7,IF(StuData!$C569=11,'School Fees'!$K$8,IF(StuData!$C569=12,'School Fees'!$K$9,""))))</f>
        <v/>
      </c>
      <c r="Q569" s="89"/>
      <c r="R569" s="89"/>
      <c r="S569" s="89" t="str">
        <f>IF(SUM(StuData!$K569:$R569)=0,"",SUM(StuData!$K569:$R569))</f>
        <v/>
      </c>
      <c r="T569" s="92"/>
      <c r="U569" s="89"/>
      <c r="V569" s="23"/>
      <c r="W569" s="23"/>
    </row>
    <row r="570" ht="15.75" customHeight="1">
      <c r="A570" s="23"/>
      <c r="B570" s="89" t="str">
        <f t="shared" si="1"/>
        <v/>
      </c>
      <c r="C570" s="89" t="str">
        <f>IF('Student Record'!A568="","",'Student Record'!A568)</f>
        <v/>
      </c>
      <c r="D570" s="89" t="str">
        <f>IF('Student Record'!B568="","",'Student Record'!B568)</f>
        <v/>
      </c>
      <c r="E570" s="89" t="str">
        <f>IF('Student Record'!C568="","",'Student Record'!C568)</f>
        <v/>
      </c>
      <c r="F570" s="90" t="str">
        <f>IF('Student Record'!E568="","",'Student Record'!E568)</f>
        <v/>
      </c>
      <c r="G570" s="90" t="str">
        <f>IF('Student Record'!G568="","",'Student Record'!G568)</f>
        <v/>
      </c>
      <c r="H570" s="89" t="str">
        <f>IF('Student Record'!I568="","",'Student Record'!I568)</f>
        <v/>
      </c>
      <c r="I570" s="91" t="str">
        <f>IF('Student Record'!J568="","",'Student Record'!J568)</f>
        <v/>
      </c>
      <c r="J570" s="89" t="str">
        <f>IF('Student Record'!O568="","",'Student Record'!O568)</f>
        <v/>
      </c>
      <c r="K570" s="89" t="str">
        <f>IF(StuData!$F570="","",IF(AND(StuData!$C570&gt;8,StuData!$C570&lt;11,StuData!$J570="GEN"),200,IF(AND(StuData!$C570&gt;=11,StuData!$J570="GEN"),300,IF(AND(StuData!$C570&gt;8,StuData!$C570&lt;11,StuData!$J570&lt;&gt;"GEN"),100,IF(AND(StuData!$C570&gt;=11,StuData!$J570&lt;&gt;"GEN"),150,"")))))</f>
        <v/>
      </c>
      <c r="L570" s="89" t="str">
        <f>IF(StuData!$F570="","",IF(AND(StuData!$C570&gt;8,StuData!$C570&lt;11),50,""))</f>
        <v/>
      </c>
      <c r="M570" s="89" t="str">
        <f>IF(StuData!$F570="","",IF(AND(StuData!$C570&gt;=11,'School Fees'!$L$3="Yes"),100,""))</f>
        <v/>
      </c>
      <c r="N570" s="89" t="str">
        <f>IF(StuData!$F570="","",IF(AND(StuData!$C570&gt;8,StuData!$H570="F"),5,IF(StuData!$C570&lt;9,"",10)))</f>
        <v/>
      </c>
      <c r="O570" s="89" t="str">
        <f>IF(StuData!$F570="","",IF(StuData!$C570&gt;8,5,""))</f>
        <v/>
      </c>
      <c r="P570" s="89" t="str">
        <f>IF(StuData!$C570=9,'School Fees'!$K$6,IF(StuData!$C570=10,'School Fees'!$K$7,IF(StuData!$C570=11,'School Fees'!$K$8,IF(StuData!$C570=12,'School Fees'!$K$9,""))))</f>
        <v/>
      </c>
      <c r="Q570" s="89"/>
      <c r="R570" s="89"/>
      <c r="S570" s="89" t="str">
        <f>IF(SUM(StuData!$K570:$R570)=0,"",SUM(StuData!$K570:$R570))</f>
        <v/>
      </c>
      <c r="T570" s="92"/>
      <c r="U570" s="89"/>
      <c r="V570" s="23"/>
      <c r="W570" s="23"/>
    </row>
    <row r="571" ht="15.75" customHeight="1">
      <c r="A571" s="23"/>
      <c r="B571" s="89" t="str">
        <f t="shared" si="1"/>
        <v/>
      </c>
      <c r="C571" s="89" t="str">
        <f>IF('Student Record'!A569="","",'Student Record'!A569)</f>
        <v/>
      </c>
      <c r="D571" s="89" t="str">
        <f>IF('Student Record'!B569="","",'Student Record'!B569)</f>
        <v/>
      </c>
      <c r="E571" s="89" t="str">
        <f>IF('Student Record'!C569="","",'Student Record'!C569)</f>
        <v/>
      </c>
      <c r="F571" s="90" t="str">
        <f>IF('Student Record'!E569="","",'Student Record'!E569)</f>
        <v/>
      </c>
      <c r="G571" s="90" t="str">
        <f>IF('Student Record'!G569="","",'Student Record'!G569)</f>
        <v/>
      </c>
      <c r="H571" s="89" t="str">
        <f>IF('Student Record'!I569="","",'Student Record'!I569)</f>
        <v/>
      </c>
      <c r="I571" s="91" t="str">
        <f>IF('Student Record'!J569="","",'Student Record'!J569)</f>
        <v/>
      </c>
      <c r="J571" s="89" t="str">
        <f>IF('Student Record'!O569="","",'Student Record'!O569)</f>
        <v/>
      </c>
      <c r="K571" s="89" t="str">
        <f>IF(StuData!$F571="","",IF(AND(StuData!$C571&gt;8,StuData!$C571&lt;11,StuData!$J571="GEN"),200,IF(AND(StuData!$C571&gt;=11,StuData!$J571="GEN"),300,IF(AND(StuData!$C571&gt;8,StuData!$C571&lt;11,StuData!$J571&lt;&gt;"GEN"),100,IF(AND(StuData!$C571&gt;=11,StuData!$J571&lt;&gt;"GEN"),150,"")))))</f>
        <v/>
      </c>
      <c r="L571" s="89" t="str">
        <f>IF(StuData!$F571="","",IF(AND(StuData!$C571&gt;8,StuData!$C571&lt;11),50,""))</f>
        <v/>
      </c>
      <c r="M571" s="89" t="str">
        <f>IF(StuData!$F571="","",IF(AND(StuData!$C571&gt;=11,'School Fees'!$L$3="Yes"),100,""))</f>
        <v/>
      </c>
      <c r="N571" s="89" t="str">
        <f>IF(StuData!$F571="","",IF(AND(StuData!$C571&gt;8,StuData!$H571="F"),5,IF(StuData!$C571&lt;9,"",10)))</f>
        <v/>
      </c>
      <c r="O571" s="89" t="str">
        <f>IF(StuData!$F571="","",IF(StuData!$C571&gt;8,5,""))</f>
        <v/>
      </c>
      <c r="P571" s="89" t="str">
        <f>IF(StuData!$C571=9,'School Fees'!$K$6,IF(StuData!$C571=10,'School Fees'!$K$7,IF(StuData!$C571=11,'School Fees'!$K$8,IF(StuData!$C571=12,'School Fees'!$K$9,""))))</f>
        <v/>
      </c>
      <c r="Q571" s="89"/>
      <c r="R571" s="89"/>
      <c r="S571" s="89" t="str">
        <f>IF(SUM(StuData!$K571:$R571)=0,"",SUM(StuData!$K571:$R571))</f>
        <v/>
      </c>
      <c r="T571" s="92"/>
      <c r="U571" s="89"/>
      <c r="V571" s="23"/>
      <c r="W571" s="23"/>
    </row>
    <row r="572" ht="15.75" customHeight="1">
      <c r="A572" s="23"/>
      <c r="B572" s="89" t="str">
        <f t="shared" si="1"/>
        <v/>
      </c>
      <c r="C572" s="89" t="str">
        <f>IF('Student Record'!A570="","",'Student Record'!A570)</f>
        <v/>
      </c>
      <c r="D572" s="89" t="str">
        <f>IF('Student Record'!B570="","",'Student Record'!B570)</f>
        <v/>
      </c>
      <c r="E572" s="89" t="str">
        <f>IF('Student Record'!C570="","",'Student Record'!C570)</f>
        <v/>
      </c>
      <c r="F572" s="90" t="str">
        <f>IF('Student Record'!E570="","",'Student Record'!E570)</f>
        <v/>
      </c>
      <c r="G572" s="90" t="str">
        <f>IF('Student Record'!G570="","",'Student Record'!G570)</f>
        <v/>
      </c>
      <c r="H572" s="89" t="str">
        <f>IF('Student Record'!I570="","",'Student Record'!I570)</f>
        <v/>
      </c>
      <c r="I572" s="91" t="str">
        <f>IF('Student Record'!J570="","",'Student Record'!J570)</f>
        <v/>
      </c>
      <c r="J572" s="89" t="str">
        <f>IF('Student Record'!O570="","",'Student Record'!O570)</f>
        <v/>
      </c>
      <c r="K572" s="89" t="str">
        <f>IF(StuData!$F572="","",IF(AND(StuData!$C572&gt;8,StuData!$C572&lt;11,StuData!$J572="GEN"),200,IF(AND(StuData!$C572&gt;=11,StuData!$J572="GEN"),300,IF(AND(StuData!$C572&gt;8,StuData!$C572&lt;11,StuData!$J572&lt;&gt;"GEN"),100,IF(AND(StuData!$C572&gt;=11,StuData!$J572&lt;&gt;"GEN"),150,"")))))</f>
        <v/>
      </c>
      <c r="L572" s="89" t="str">
        <f>IF(StuData!$F572="","",IF(AND(StuData!$C572&gt;8,StuData!$C572&lt;11),50,""))</f>
        <v/>
      </c>
      <c r="M572" s="89" t="str">
        <f>IF(StuData!$F572="","",IF(AND(StuData!$C572&gt;=11,'School Fees'!$L$3="Yes"),100,""))</f>
        <v/>
      </c>
      <c r="N572" s="89" t="str">
        <f>IF(StuData!$F572="","",IF(AND(StuData!$C572&gt;8,StuData!$H572="F"),5,IF(StuData!$C572&lt;9,"",10)))</f>
        <v/>
      </c>
      <c r="O572" s="89" t="str">
        <f>IF(StuData!$F572="","",IF(StuData!$C572&gt;8,5,""))</f>
        <v/>
      </c>
      <c r="P572" s="89" t="str">
        <f>IF(StuData!$C572=9,'School Fees'!$K$6,IF(StuData!$C572=10,'School Fees'!$K$7,IF(StuData!$C572=11,'School Fees'!$K$8,IF(StuData!$C572=12,'School Fees'!$K$9,""))))</f>
        <v/>
      </c>
      <c r="Q572" s="89"/>
      <c r="R572" s="89"/>
      <c r="S572" s="89" t="str">
        <f>IF(SUM(StuData!$K572:$R572)=0,"",SUM(StuData!$K572:$R572))</f>
        <v/>
      </c>
      <c r="T572" s="92"/>
      <c r="U572" s="89"/>
      <c r="V572" s="23"/>
      <c r="W572" s="23"/>
    </row>
    <row r="573" ht="15.75" customHeight="1">
      <c r="A573" s="23"/>
      <c r="B573" s="89" t="str">
        <f t="shared" si="1"/>
        <v/>
      </c>
      <c r="C573" s="89" t="str">
        <f>IF('Student Record'!A571="","",'Student Record'!A571)</f>
        <v/>
      </c>
      <c r="D573" s="89" t="str">
        <f>IF('Student Record'!B571="","",'Student Record'!B571)</f>
        <v/>
      </c>
      <c r="E573" s="89" t="str">
        <f>IF('Student Record'!C571="","",'Student Record'!C571)</f>
        <v/>
      </c>
      <c r="F573" s="90" t="str">
        <f>IF('Student Record'!E571="","",'Student Record'!E571)</f>
        <v/>
      </c>
      <c r="G573" s="90" t="str">
        <f>IF('Student Record'!G571="","",'Student Record'!G571)</f>
        <v/>
      </c>
      <c r="H573" s="89" t="str">
        <f>IF('Student Record'!I571="","",'Student Record'!I571)</f>
        <v/>
      </c>
      <c r="I573" s="91" t="str">
        <f>IF('Student Record'!J571="","",'Student Record'!J571)</f>
        <v/>
      </c>
      <c r="J573" s="89" t="str">
        <f>IF('Student Record'!O571="","",'Student Record'!O571)</f>
        <v/>
      </c>
      <c r="K573" s="89" t="str">
        <f>IF(StuData!$F573="","",IF(AND(StuData!$C573&gt;8,StuData!$C573&lt;11,StuData!$J573="GEN"),200,IF(AND(StuData!$C573&gt;=11,StuData!$J573="GEN"),300,IF(AND(StuData!$C573&gt;8,StuData!$C573&lt;11,StuData!$J573&lt;&gt;"GEN"),100,IF(AND(StuData!$C573&gt;=11,StuData!$J573&lt;&gt;"GEN"),150,"")))))</f>
        <v/>
      </c>
      <c r="L573" s="89" t="str">
        <f>IF(StuData!$F573="","",IF(AND(StuData!$C573&gt;8,StuData!$C573&lt;11),50,""))</f>
        <v/>
      </c>
      <c r="M573" s="89" t="str">
        <f>IF(StuData!$F573="","",IF(AND(StuData!$C573&gt;=11,'School Fees'!$L$3="Yes"),100,""))</f>
        <v/>
      </c>
      <c r="N573" s="89" t="str">
        <f>IF(StuData!$F573="","",IF(AND(StuData!$C573&gt;8,StuData!$H573="F"),5,IF(StuData!$C573&lt;9,"",10)))</f>
        <v/>
      </c>
      <c r="O573" s="89" t="str">
        <f>IF(StuData!$F573="","",IF(StuData!$C573&gt;8,5,""))</f>
        <v/>
      </c>
      <c r="P573" s="89" t="str">
        <f>IF(StuData!$C573=9,'School Fees'!$K$6,IF(StuData!$C573=10,'School Fees'!$K$7,IF(StuData!$C573=11,'School Fees'!$K$8,IF(StuData!$C573=12,'School Fees'!$K$9,""))))</f>
        <v/>
      </c>
      <c r="Q573" s="89"/>
      <c r="R573" s="89"/>
      <c r="S573" s="89" t="str">
        <f>IF(SUM(StuData!$K573:$R573)=0,"",SUM(StuData!$K573:$R573))</f>
        <v/>
      </c>
      <c r="T573" s="92"/>
      <c r="U573" s="89"/>
      <c r="V573" s="23"/>
      <c r="W573" s="23"/>
    </row>
    <row r="574" ht="15.75" customHeight="1">
      <c r="A574" s="23"/>
      <c r="B574" s="89" t="str">
        <f t="shared" si="1"/>
        <v/>
      </c>
      <c r="C574" s="89" t="str">
        <f>IF('Student Record'!A572="","",'Student Record'!A572)</f>
        <v/>
      </c>
      <c r="D574" s="89" t="str">
        <f>IF('Student Record'!B572="","",'Student Record'!B572)</f>
        <v/>
      </c>
      <c r="E574" s="89" t="str">
        <f>IF('Student Record'!C572="","",'Student Record'!C572)</f>
        <v/>
      </c>
      <c r="F574" s="90" t="str">
        <f>IF('Student Record'!E572="","",'Student Record'!E572)</f>
        <v/>
      </c>
      <c r="G574" s="90" t="str">
        <f>IF('Student Record'!G572="","",'Student Record'!G572)</f>
        <v/>
      </c>
      <c r="H574" s="89" t="str">
        <f>IF('Student Record'!I572="","",'Student Record'!I572)</f>
        <v/>
      </c>
      <c r="I574" s="91" t="str">
        <f>IF('Student Record'!J572="","",'Student Record'!J572)</f>
        <v/>
      </c>
      <c r="J574" s="89" t="str">
        <f>IF('Student Record'!O572="","",'Student Record'!O572)</f>
        <v/>
      </c>
      <c r="K574" s="89" t="str">
        <f>IF(StuData!$F574="","",IF(AND(StuData!$C574&gt;8,StuData!$C574&lt;11,StuData!$J574="GEN"),200,IF(AND(StuData!$C574&gt;=11,StuData!$J574="GEN"),300,IF(AND(StuData!$C574&gt;8,StuData!$C574&lt;11,StuData!$J574&lt;&gt;"GEN"),100,IF(AND(StuData!$C574&gt;=11,StuData!$J574&lt;&gt;"GEN"),150,"")))))</f>
        <v/>
      </c>
      <c r="L574" s="89" t="str">
        <f>IF(StuData!$F574="","",IF(AND(StuData!$C574&gt;8,StuData!$C574&lt;11),50,""))</f>
        <v/>
      </c>
      <c r="M574" s="89" t="str">
        <f>IF(StuData!$F574="","",IF(AND(StuData!$C574&gt;=11,'School Fees'!$L$3="Yes"),100,""))</f>
        <v/>
      </c>
      <c r="N574" s="89" t="str">
        <f>IF(StuData!$F574="","",IF(AND(StuData!$C574&gt;8,StuData!$H574="F"),5,IF(StuData!$C574&lt;9,"",10)))</f>
        <v/>
      </c>
      <c r="O574" s="89" t="str">
        <f>IF(StuData!$F574="","",IF(StuData!$C574&gt;8,5,""))</f>
        <v/>
      </c>
      <c r="P574" s="89" t="str">
        <f>IF(StuData!$C574=9,'School Fees'!$K$6,IF(StuData!$C574=10,'School Fees'!$K$7,IF(StuData!$C574=11,'School Fees'!$K$8,IF(StuData!$C574=12,'School Fees'!$K$9,""))))</f>
        <v/>
      </c>
      <c r="Q574" s="89"/>
      <c r="R574" s="89"/>
      <c r="S574" s="89" t="str">
        <f>IF(SUM(StuData!$K574:$R574)=0,"",SUM(StuData!$K574:$R574))</f>
        <v/>
      </c>
      <c r="T574" s="92"/>
      <c r="U574" s="89"/>
      <c r="V574" s="23"/>
      <c r="W574" s="23"/>
    </row>
    <row r="575" ht="15.75" customHeight="1">
      <c r="A575" s="23"/>
      <c r="B575" s="89" t="str">
        <f t="shared" si="1"/>
        <v/>
      </c>
      <c r="C575" s="89" t="str">
        <f>IF('Student Record'!A573="","",'Student Record'!A573)</f>
        <v/>
      </c>
      <c r="D575" s="89" t="str">
        <f>IF('Student Record'!B573="","",'Student Record'!B573)</f>
        <v/>
      </c>
      <c r="E575" s="89" t="str">
        <f>IF('Student Record'!C573="","",'Student Record'!C573)</f>
        <v/>
      </c>
      <c r="F575" s="90" t="str">
        <f>IF('Student Record'!E573="","",'Student Record'!E573)</f>
        <v/>
      </c>
      <c r="G575" s="90" t="str">
        <f>IF('Student Record'!G573="","",'Student Record'!G573)</f>
        <v/>
      </c>
      <c r="H575" s="89" t="str">
        <f>IF('Student Record'!I573="","",'Student Record'!I573)</f>
        <v/>
      </c>
      <c r="I575" s="91" t="str">
        <f>IF('Student Record'!J573="","",'Student Record'!J573)</f>
        <v/>
      </c>
      <c r="J575" s="89" t="str">
        <f>IF('Student Record'!O573="","",'Student Record'!O573)</f>
        <v/>
      </c>
      <c r="K575" s="89" t="str">
        <f>IF(StuData!$F575="","",IF(AND(StuData!$C575&gt;8,StuData!$C575&lt;11,StuData!$J575="GEN"),200,IF(AND(StuData!$C575&gt;=11,StuData!$J575="GEN"),300,IF(AND(StuData!$C575&gt;8,StuData!$C575&lt;11,StuData!$J575&lt;&gt;"GEN"),100,IF(AND(StuData!$C575&gt;=11,StuData!$J575&lt;&gt;"GEN"),150,"")))))</f>
        <v/>
      </c>
      <c r="L575" s="89" t="str">
        <f>IF(StuData!$F575="","",IF(AND(StuData!$C575&gt;8,StuData!$C575&lt;11),50,""))</f>
        <v/>
      </c>
      <c r="M575" s="89" t="str">
        <f>IF(StuData!$F575="","",IF(AND(StuData!$C575&gt;=11,'School Fees'!$L$3="Yes"),100,""))</f>
        <v/>
      </c>
      <c r="N575" s="89" t="str">
        <f>IF(StuData!$F575="","",IF(AND(StuData!$C575&gt;8,StuData!$H575="F"),5,IF(StuData!$C575&lt;9,"",10)))</f>
        <v/>
      </c>
      <c r="O575" s="89" t="str">
        <f>IF(StuData!$F575="","",IF(StuData!$C575&gt;8,5,""))</f>
        <v/>
      </c>
      <c r="P575" s="89" t="str">
        <f>IF(StuData!$C575=9,'School Fees'!$K$6,IF(StuData!$C575=10,'School Fees'!$K$7,IF(StuData!$C575=11,'School Fees'!$K$8,IF(StuData!$C575=12,'School Fees'!$K$9,""))))</f>
        <v/>
      </c>
      <c r="Q575" s="89"/>
      <c r="R575" s="89"/>
      <c r="S575" s="89" t="str">
        <f>IF(SUM(StuData!$K575:$R575)=0,"",SUM(StuData!$K575:$R575))</f>
        <v/>
      </c>
      <c r="T575" s="92"/>
      <c r="U575" s="89"/>
      <c r="V575" s="23"/>
      <c r="W575" s="23"/>
    </row>
    <row r="576" ht="15.75" customHeight="1">
      <c r="A576" s="23"/>
      <c r="B576" s="89" t="str">
        <f t="shared" si="1"/>
        <v/>
      </c>
      <c r="C576" s="89" t="str">
        <f>IF('Student Record'!A574="","",'Student Record'!A574)</f>
        <v/>
      </c>
      <c r="D576" s="89" t="str">
        <f>IF('Student Record'!B574="","",'Student Record'!B574)</f>
        <v/>
      </c>
      <c r="E576" s="89" t="str">
        <f>IF('Student Record'!C574="","",'Student Record'!C574)</f>
        <v/>
      </c>
      <c r="F576" s="90" t="str">
        <f>IF('Student Record'!E574="","",'Student Record'!E574)</f>
        <v/>
      </c>
      <c r="G576" s="90" t="str">
        <f>IF('Student Record'!G574="","",'Student Record'!G574)</f>
        <v/>
      </c>
      <c r="H576" s="89" t="str">
        <f>IF('Student Record'!I574="","",'Student Record'!I574)</f>
        <v/>
      </c>
      <c r="I576" s="91" t="str">
        <f>IF('Student Record'!J574="","",'Student Record'!J574)</f>
        <v/>
      </c>
      <c r="J576" s="89" t="str">
        <f>IF('Student Record'!O574="","",'Student Record'!O574)</f>
        <v/>
      </c>
      <c r="K576" s="89" t="str">
        <f>IF(StuData!$F576="","",IF(AND(StuData!$C576&gt;8,StuData!$C576&lt;11,StuData!$J576="GEN"),200,IF(AND(StuData!$C576&gt;=11,StuData!$J576="GEN"),300,IF(AND(StuData!$C576&gt;8,StuData!$C576&lt;11,StuData!$J576&lt;&gt;"GEN"),100,IF(AND(StuData!$C576&gt;=11,StuData!$J576&lt;&gt;"GEN"),150,"")))))</f>
        <v/>
      </c>
      <c r="L576" s="89" t="str">
        <f>IF(StuData!$F576="","",IF(AND(StuData!$C576&gt;8,StuData!$C576&lt;11),50,""))</f>
        <v/>
      </c>
      <c r="M576" s="89" t="str">
        <f>IF(StuData!$F576="","",IF(AND(StuData!$C576&gt;=11,'School Fees'!$L$3="Yes"),100,""))</f>
        <v/>
      </c>
      <c r="N576" s="89" t="str">
        <f>IF(StuData!$F576="","",IF(AND(StuData!$C576&gt;8,StuData!$H576="F"),5,IF(StuData!$C576&lt;9,"",10)))</f>
        <v/>
      </c>
      <c r="O576" s="89" t="str">
        <f>IF(StuData!$F576="","",IF(StuData!$C576&gt;8,5,""))</f>
        <v/>
      </c>
      <c r="P576" s="89" t="str">
        <f>IF(StuData!$C576=9,'School Fees'!$K$6,IF(StuData!$C576=10,'School Fees'!$K$7,IF(StuData!$C576=11,'School Fees'!$K$8,IF(StuData!$C576=12,'School Fees'!$K$9,""))))</f>
        <v/>
      </c>
      <c r="Q576" s="89"/>
      <c r="R576" s="89"/>
      <c r="S576" s="89" t="str">
        <f>IF(SUM(StuData!$K576:$R576)=0,"",SUM(StuData!$K576:$R576))</f>
        <v/>
      </c>
      <c r="T576" s="92"/>
      <c r="U576" s="89"/>
      <c r="V576" s="23"/>
      <c r="W576" s="23"/>
    </row>
    <row r="577" ht="15.75" customHeight="1">
      <c r="A577" s="23"/>
      <c r="B577" s="89" t="str">
        <f t="shared" si="1"/>
        <v/>
      </c>
      <c r="C577" s="89" t="str">
        <f>IF('Student Record'!A575="","",'Student Record'!A575)</f>
        <v/>
      </c>
      <c r="D577" s="89" t="str">
        <f>IF('Student Record'!B575="","",'Student Record'!B575)</f>
        <v/>
      </c>
      <c r="E577" s="89" t="str">
        <f>IF('Student Record'!C575="","",'Student Record'!C575)</f>
        <v/>
      </c>
      <c r="F577" s="90" t="str">
        <f>IF('Student Record'!E575="","",'Student Record'!E575)</f>
        <v/>
      </c>
      <c r="G577" s="90" t="str">
        <f>IF('Student Record'!G575="","",'Student Record'!G575)</f>
        <v/>
      </c>
      <c r="H577" s="89" t="str">
        <f>IF('Student Record'!I575="","",'Student Record'!I575)</f>
        <v/>
      </c>
      <c r="I577" s="91" t="str">
        <f>IF('Student Record'!J575="","",'Student Record'!J575)</f>
        <v/>
      </c>
      <c r="J577" s="89" t="str">
        <f>IF('Student Record'!O575="","",'Student Record'!O575)</f>
        <v/>
      </c>
      <c r="K577" s="89" t="str">
        <f>IF(StuData!$F577="","",IF(AND(StuData!$C577&gt;8,StuData!$C577&lt;11,StuData!$J577="GEN"),200,IF(AND(StuData!$C577&gt;=11,StuData!$J577="GEN"),300,IF(AND(StuData!$C577&gt;8,StuData!$C577&lt;11,StuData!$J577&lt;&gt;"GEN"),100,IF(AND(StuData!$C577&gt;=11,StuData!$J577&lt;&gt;"GEN"),150,"")))))</f>
        <v/>
      </c>
      <c r="L577" s="89" t="str">
        <f>IF(StuData!$F577="","",IF(AND(StuData!$C577&gt;8,StuData!$C577&lt;11),50,""))</f>
        <v/>
      </c>
      <c r="M577" s="89" t="str">
        <f>IF(StuData!$F577="","",IF(AND(StuData!$C577&gt;=11,'School Fees'!$L$3="Yes"),100,""))</f>
        <v/>
      </c>
      <c r="N577" s="89" t="str">
        <f>IF(StuData!$F577="","",IF(AND(StuData!$C577&gt;8,StuData!$H577="F"),5,IF(StuData!$C577&lt;9,"",10)))</f>
        <v/>
      </c>
      <c r="O577" s="89" t="str">
        <f>IF(StuData!$F577="","",IF(StuData!$C577&gt;8,5,""))</f>
        <v/>
      </c>
      <c r="P577" s="89" t="str">
        <f>IF(StuData!$C577=9,'School Fees'!$K$6,IF(StuData!$C577=10,'School Fees'!$K$7,IF(StuData!$C577=11,'School Fees'!$K$8,IF(StuData!$C577=12,'School Fees'!$K$9,""))))</f>
        <v/>
      </c>
      <c r="Q577" s="89"/>
      <c r="R577" s="89"/>
      <c r="S577" s="89" t="str">
        <f>IF(SUM(StuData!$K577:$R577)=0,"",SUM(StuData!$K577:$R577))</f>
        <v/>
      </c>
      <c r="T577" s="92"/>
      <c r="U577" s="89"/>
      <c r="V577" s="23"/>
      <c r="W577" s="23"/>
    </row>
    <row r="578" ht="15.75" customHeight="1">
      <c r="A578" s="23"/>
      <c r="B578" s="89" t="str">
        <f t="shared" si="1"/>
        <v/>
      </c>
      <c r="C578" s="89" t="str">
        <f>IF('Student Record'!A576="","",'Student Record'!A576)</f>
        <v/>
      </c>
      <c r="D578" s="89" t="str">
        <f>IF('Student Record'!B576="","",'Student Record'!B576)</f>
        <v/>
      </c>
      <c r="E578" s="89" t="str">
        <f>IF('Student Record'!C576="","",'Student Record'!C576)</f>
        <v/>
      </c>
      <c r="F578" s="90" t="str">
        <f>IF('Student Record'!E576="","",'Student Record'!E576)</f>
        <v/>
      </c>
      <c r="G578" s="90" t="str">
        <f>IF('Student Record'!G576="","",'Student Record'!G576)</f>
        <v/>
      </c>
      <c r="H578" s="89" t="str">
        <f>IF('Student Record'!I576="","",'Student Record'!I576)</f>
        <v/>
      </c>
      <c r="I578" s="91" t="str">
        <f>IF('Student Record'!J576="","",'Student Record'!J576)</f>
        <v/>
      </c>
      <c r="J578" s="89" t="str">
        <f>IF('Student Record'!O576="","",'Student Record'!O576)</f>
        <v/>
      </c>
      <c r="K578" s="89" t="str">
        <f>IF(StuData!$F578="","",IF(AND(StuData!$C578&gt;8,StuData!$C578&lt;11,StuData!$J578="GEN"),200,IF(AND(StuData!$C578&gt;=11,StuData!$J578="GEN"),300,IF(AND(StuData!$C578&gt;8,StuData!$C578&lt;11,StuData!$J578&lt;&gt;"GEN"),100,IF(AND(StuData!$C578&gt;=11,StuData!$J578&lt;&gt;"GEN"),150,"")))))</f>
        <v/>
      </c>
      <c r="L578" s="89" t="str">
        <f>IF(StuData!$F578="","",IF(AND(StuData!$C578&gt;8,StuData!$C578&lt;11),50,""))</f>
        <v/>
      </c>
      <c r="M578" s="89" t="str">
        <f>IF(StuData!$F578="","",IF(AND(StuData!$C578&gt;=11,'School Fees'!$L$3="Yes"),100,""))</f>
        <v/>
      </c>
      <c r="N578" s="89" t="str">
        <f>IF(StuData!$F578="","",IF(AND(StuData!$C578&gt;8,StuData!$H578="F"),5,IF(StuData!$C578&lt;9,"",10)))</f>
        <v/>
      </c>
      <c r="O578" s="89" t="str">
        <f>IF(StuData!$F578="","",IF(StuData!$C578&gt;8,5,""))</f>
        <v/>
      </c>
      <c r="P578" s="89" t="str">
        <f>IF(StuData!$C578=9,'School Fees'!$K$6,IF(StuData!$C578=10,'School Fees'!$K$7,IF(StuData!$C578=11,'School Fees'!$K$8,IF(StuData!$C578=12,'School Fees'!$K$9,""))))</f>
        <v/>
      </c>
      <c r="Q578" s="89"/>
      <c r="R578" s="89"/>
      <c r="S578" s="89" t="str">
        <f>IF(SUM(StuData!$K578:$R578)=0,"",SUM(StuData!$K578:$R578))</f>
        <v/>
      </c>
      <c r="T578" s="92"/>
      <c r="U578" s="89"/>
      <c r="V578" s="23"/>
      <c r="W578" s="23"/>
    </row>
    <row r="579" ht="15.75" customHeight="1">
      <c r="A579" s="23"/>
      <c r="B579" s="89" t="str">
        <f t="shared" si="1"/>
        <v/>
      </c>
      <c r="C579" s="89" t="str">
        <f>IF('Student Record'!A577="","",'Student Record'!A577)</f>
        <v/>
      </c>
      <c r="D579" s="89" t="str">
        <f>IF('Student Record'!B577="","",'Student Record'!B577)</f>
        <v/>
      </c>
      <c r="E579" s="89" t="str">
        <f>IF('Student Record'!C577="","",'Student Record'!C577)</f>
        <v/>
      </c>
      <c r="F579" s="90" t="str">
        <f>IF('Student Record'!E577="","",'Student Record'!E577)</f>
        <v/>
      </c>
      <c r="G579" s="90" t="str">
        <f>IF('Student Record'!G577="","",'Student Record'!G577)</f>
        <v/>
      </c>
      <c r="H579" s="89" t="str">
        <f>IF('Student Record'!I577="","",'Student Record'!I577)</f>
        <v/>
      </c>
      <c r="I579" s="91" t="str">
        <f>IF('Student Record'!J577="","",'Student Record'!J577)</f>
        <v/>
      </c>
      <c r="J579" s="89" t="str">
        <f>IF('Student Record'!O577="","",'Student Record'!O577)</f>
        <v/>
      </c>
      <c r="K579" s="89" t="str">
        <f>IF(StuData!$F579="","",IF(AND(StuData!$C579&gt;8,StuData!$C579&lt;11,StuData!$J579="GEN"),200,IF(AND(StuData!$C579&gt;=11,StuData!$J579="GEN"),300,IF(AND(StuData!$C579&gt;8,StuData!$C579&lt;11,StuData!$J579&lt;&gt;"GEN"),100,IF(AND(StuData!$C579&gt;=11,StuData!$J579&lt;&gt;"GEN"),150,"")))))</f>
        <v/>
      </c>
      <c r="L579" s="89" t="str">
        <f>IF(StuData!$F579="","",IF(AND(StuData!$C579&gt;8,StuData!$C579&lt;11),50,""))</f>
        <v/>
      </c>
      <c r="M579" s="89" t="str">
        <f>IF(StuData!$F579="","",IF(AND(StuData!$C579&gt;=11,'School Fees'!$L$3="Yes"),100,""))</f>
        <v/>
      </c>
      <c r="N579" s="89" t="str">
        <f>IF(StuData!$F579="","",IF(AND(StuData!$C579&gt;8,StuData!$H579="F"),5,IF(StuData!$C579&lt;9,"",10)))</f>
        <v/>
      </c>
      <c r="O579" s="89" t="str">
        <f>IF(StuData!$F579="","",IF(StuData!$C579&gt;8,5,""))</f>
        <v/>
      </c>
      <c r="P579" s="89" t="str">
        <f>IF(StuData!$C579=9,'School Fees'!$K$6,IF(StuData!$C579=10,'School Fees'!$K$7,IF(StuData!$C579=11,'School Fees'!$K$8,IF(StuData!$C579=12,'School Fees'!$K$9,""))))</f>
        <v/>
      </c>
      <c r="Q579" s="89"/>
      <c r="R579" s="89"/>
      <c r="S579" s="89" t="str">
        <f>IF(SUM(StuData!$K579:$R579)=0,"",SUM(StuData!$K579:$R579))</f>
        <v/>
      </c>
      <c r="T579" s="92"/>
      <c r="U579" s="89"/>
      <c r="V579" s="23"/>
      <c r="W579" s="23"/>
    </row>
    <row r="580" ht="15.75" customHeight="1">
      <c r="A580" s="23"/>
      <c r="B580" s="89" t="str">
        <f t="shared" si="1"/>
        <v/>
      </c>
      <c r="C580" s="89" t="str">
        <f>IF('Student Record'!A578="","",'Student Record'!A578)</f>
        <v/>
      </c>
      <c r="D580" s="89" t="str">
        <f>IF('Student Record'!B578="","",'Student Record'!B578)</f>
        <v/>
      </c>
      <c r="E580" s="89" t="str">
        <f>IF('Student Record'!C578="","",'Student Record'!C578)</f>
        <v/>
      </c>
      <c r="F580" s="90" t="str">
        <f>IF('Student Record'!E578="","",'Student Record'!E578)</f>
        <v/>
      </c>
      <c r="G580" s="90" t="str">
        <f>IF('Student Record'!G578="","",'Student Record'!G578)</f>
        <v/>
      </c>
      <c r="H580" s="89" t="str">
        <f>IF('Student Record'!I578="","",'Student Record'!I578)</f>
        <v/>
      </c>
      <c r="I580" s="91" t="str">
        <f>IF('Student Record'!J578="","",'Student Record'!J578)</f>
        <v/>
      </c>
      <c r="J580" s="89" t="str">
        <f>IF('Student Record'!O578="","",'Student Record'!O578)</f>
        <v/>
      </c>
      <c r="K580" s="89" t="str">
        <f>IF(StuData!$F580="","",IF(AND(StuData!$C580&gt;8,StuData!$C580&lt;11,StuData!$J580="GEN"),200,IF(AND(StuData!$C580&gt;=11,StuData!$J580="GEN"),300,IF(AND(StuData!$C580&gt;8,StuData!$C580&lt;11,StuData!$J580&lt;&gt;"GEN"),100,IF(AND(StuData!$C580&gt;=11,StuData!$J580&lt;&gt;"GEN"),150,"")))))</f>
        <v/>
      </c>
      <c r="L580" s="89" t="str">
        <f>IF(StuData!$F580="","",IF(AND(StuData!$C580&gt;8,StuData!$C580&lt;11),50,""))</f>
        <v/>
      </c>
      <c r="M580" s="89" t="str">
        <f>IF(StuData!$F580="","",IF(AND(StuData!$C580&gt;=11,'School Fees'!$L$3="Yes"),100,""))</f>
        <v/>
      </c>
      <c r="N580" s="89" t="str">
        <f>IF(StuData!$F580="","",IF(AND(StuData!$C580&gt;8,StuData!$H580="F"),5,IF(StuData!$C580&lt;9,"",10)))</f>
        <v/>
      </c>
      <c r="O580" s="89" t="str">
        <f>IF(StuData!$F580="","",IF(StuData!$C580&gt;8,5,""))</f>
        <v/>
      </c>
      <c r="P580" s="89" t="str">
        <f>IF(StuData!$C580=9,'School Fees'!$K$6,IF(StuData!$C580=10,'School Fees'!$K$7,IF(StuData!$C580=11,'School Fees'!$K$8,IF(StuData!$C580=12,'School Fees'!$K$9,""))))</f>
        <v/>
      </c>
      <c r="Q580" s="89"/>
      <c r="R580" s="89"/>
      <c r="S580" s="89" t="str">
        <f>IF(SUM(StuData!$K580:$R580)=0,"",SUM(StuData!$K580:$R580))</f>
        <v/>
      </c>
      <c r="T580" s="92"/>
      <c r="U580" s="89"/>
      <c r="V580" s="23"/>
      <c r="W580" s="23"/>
    </row>
    <row r="581" ht="15.75" customHeight="1">
      <c r="A581" s="23"/>
      <c r="B581" s="89" t="str">
        <f t="shared" si="1"/>
        <v/>
      </c>
      <c r="C581" s="89" t="str">
        <f>IF('Student Record'!A579="","",'Student Record'!A579)</f>
        <v/>
      </c>
      <c r="D581" s="89" t="str">
        <f>IF('Student Record'!B579="","",'Student Record'!B579)</f>
        <v/>
      </c>
      <c r="E581" s="89" t="str">
        <f>IF('Student Record'!C579="","",'Student Record'!C579)</f>
        <v/>
      </c>
      <c r="F581" s="90" t="str">
        <f>IF('Student Record'!E579="","",'Student Record'!E579)</f>
        <v/>
      </c>
      <c r="G581" s="90" t="str">
        <f>IF('Student Record'!G579="","",'Student Record'!G579)</f>
        <v/>
      </c>
      <c r="H581" s="89" t="str">
        <f>IF('Student Record'!I579="","",'Student Record'!I579)</f>
        <v/>
      </c>
      <c r="I581" s="91" t="str">
        <f>IF('Student Record'!J579="","",'Student Record'!J579)</f>
        <v/>
      </c>
      <c r="J581" s="89" t="str">
        <f>IF('Student Record'!O579="","",'Student Record'!O579)</f>
        <v/>
      </c>
      <c r="K581" s="89" t="str">
        <f>IF(StuData!$F581="","",IF(AND(StuData!$C581&gt;8,StuData!$C581&lt;11,StuData!$J581="GEN"),200,IF(AND(StuData!$C581&gt;=11,StuData!$J581="GEN"),300,IF(AND(StuData!$C581&gt;8,StuData!$C581&lt;11,StuData!$J581&lt;&gt;"GEN"),100,IF(AND(StuData!$C581&gt;=11,StuData!$J581&lt;&gt;"GEN"),150,"")))))</f>
        <v/>
      </c>
      <c r="L581" s="89" t="str">
        <f>IF(StuData!$F581="","",IF(AND(StuData!$C581&gt;8,StuData!$C581&lt;11),50,""))</f>
        <v/>
      </c>
      <c r="M581" s="89" t="str">
        <f>IF(StuData!$F581="","",IF(AND(StuData!$C581&gt;=11,'School Fees'!$L$3="Yes"),100,""))</f>
        <v/>
      </c>
      <c r="N581" s="89" t="str">
        <f>IF(StuData!$F581="","",IF(AND(StuData!$C581&gt;8,StuData!$H581="F"),5,IF(StuData!$C581&lt;9,"",10)))</f>
        <v/>
      </c>
      <c r="O581" s="89" t="str">
        <f>IF(StuData!$F581="","",IF(StuData!$C581&gt;8,5,""))</f>
        <v/>
      </c>
      <c r="P581" s="89" t="str">
        <f>IF(StuData!$C581=9,'School Fees'!$K$6,IF(StuData!$C581=10,'School Fees'!$K$7,IF(StuData!$C581=11,'School Fees'!$K$8,IF(StuData!$C581=12,'School Fees'!$K$9,""))))</f>
        <v/>
      </c>
      <c r="Q581" s="89"/>
      <c r="R581" s="89"/>
      <c r="S581" s="89" t="str">
        <f>IF(SUM(StuData!$K581:$R581)=0,"",SUM(StuData!$K581:$R581))</f>
        <v/>
      </c>
      <c r="T581" s="92"/>
      <c r="U581" s="89"/>
      <c r="V581" s="23"/>
      <c r="W581" s="23"/>
    </row>
    <row r="582" ht="15.75" customHeight="1">
      <c r="A582" s="23"/>
      <c r="B582" s="89" t="str">
        <f t="shared" si="1"/>
        <v/>
      </c>
      <c r="C582" s="89" t="str">
        <f>IF('Student Record'!A580="","",'Student Record'!A580)</f>
        <v/>
      </c>
      <c r="D582" s="89" t="str">
        <f>IF('Student Record'!B580="","",'Student Record'!B580)</f>
        <v/>
      </c>
      <c r="E582" s="89" t="str">
        <f>IF('Student Record'!C580="","",'Student Record'!C580)</f>
        <v/>
      </c>
      <c r="F582" s="90" t="str">
        <f>IF('Student Record'!E580="","",'Student Record'!E580)</f>
        <v/>
      </c>
      <c r="G582" s="90" t="str">
        <f>IF('Student Record'!G580="","",'Student Record'!G580)</f>
        <v/>
      </c>
      <c r="H582" s="89" t="str">
        <f>IF('Student Record'!I580="","",'Student Record'!I580)</f>
        <v/>
      </c>
      <c r="I582" s="91" t="str">
        <f>IF('Student Record'!J580="","",'Student Record'!J580)</f>
        <v/>
      </c>
      <c r="J582" s="89" t="str">
        <f>IF('Student Record'!O580="","",'Student Record'!O580)</f>
        <v/>
      </c>
      <c r="K582" s="89" t="str">
        <f>IF(StuData!$F582="","",IF(AND(StuData!$C582&gt;8,StuData!$C582&lt;11,StuData!$J582="GEN"),200,IF(AND(StuData!$C582&gt;=11,StuData!$J582="GEN"),300,IF(AND(StuData!$C582&gt;8,StuData!$C582&lt;11,StuData!$J582&lt;&gt;"GEN"),100,IF(AND(StuData!$C582&gt;=11,StuData!$J582&lt;&gt;"GEN"),150,"")))))</f>
        <v/>
      </c>
      <c r="L582" s="89" t="str">
        <f>IF(StuData!$F582="","",IF(AND(StuData!$C582&gt;8,StuData!$C582&lt;11),50,""))</f>
        <v/>
      </c>
      <c r="M582" s="89" t="str">
        <f>IF(StuData!$F582="","",IF(AND(StuData!$C582&gt;=11,'School Fees'!$L$3="Yes"),100,""))</f>
        <v/>
      </c>
      <c r="N582" s="89" t="str">
        <f>IF(StuData!$F582="","",IF(AND(StuData!$C582&gt;8,StuData!$H582="F"),5,IF(StuData!$C582&lt;9,"",10)))</f>
        <v/>
      </c>
      <c r="O582" s="89" t="str">
        <f>IF(StuData!$F582="","",IF(StuData!$C582&gt;8,5,""))</f>
        <v/>
      </c>
      <c r="P582" s="89" t="str">
        <f>IF(StuData!$C582=9,'School Fees'!$K$6,IF(StuData!$C582=10,'School Fees'!$K$7,IF(StuData!$C582=11,'School Fees'!$K$8,IF(StuData!$C582=12,'School Fees'!$K$9,""))))</f>
        <v/>
      </c>
      <c r="Q582" s="89"/>
      <c r="R582" s="89"/>
      <c r="S582" s="89" t="str">
        <f>IF(SUM(StuData!$K582:$R582)=0,"",SUM(StuData!$K582:$R582))</f>
        <v/>
      </c>
      <c r="T582" s="92"/>
      <c r="U582" s="89"/>
      <c r="V582" s="23"/>
      <c r="W582" s="23"/>
    </row>
    <row r="583" ht="15.75" customHeight="1">
      <c r="A583" s="23"/>
      <c r="B583" s="89" t="str">
        <f t="shared" si="1"/>
        <v/>
      </c>
      <c r="C583" s="89" t="str">
        <f>IF('Student Record'!A581="","",'Student Record'!A581)</f>
        <v/>
      </c>
      <c r="D583" s="89" t="str">
        <f>IF('Student Record'!B581="","",'Student Record'!B581)</f>
        <v/>
      </c>
      <c r="E583" s="89" t="str">
        <f>IF('Student Record'!C581="","",'Student Record'!C581)</f>
        <v/>
      </c>
      <c r="F583" s="90" t="str">
        <f>IF('Student Record'!E581="","",'Student Record'!E581)</f>
        <v/>
      </c>
      <c r="G583" s="90" t="str">
        <f>IF('Student Record'!G581="","",'Student Record'!G581)</f>
        <v/>
      </c>
      <c r="H583" s="89" t="str">
        <f>IF('Student Record'!I581="","",'Student Record'!I581)</f>
        <v/>
      </c>
      <c r="I583" s="91" t="str">
        <f>IF('Student Record'!J581="","",'Student Record'!J581)</f>
        <v/>
      </c>
      <c r="J583" s="89" t="str">
        <f>IF('Student Record'!O581="","",'Student Record'!O581)</f>
        <v/>
      </c>
      <c r="K583" s="89" t="str">
        <f>IF(StuData!$F583="","",IF(AND(StuData!$C583&gt;8,StuData!$C583&lt;11,StuData!$J583="GEN"),200,IF(AND(StuData!$C583&gt;=11,StuData!$J583="GEN"),300,IF(AND(StuData!$C583&gt;8,StuData!$C583&lt;11,StuData!$J583&lt;&gt;"GEN"),100,IF(AND(StuData!$C583&gt;=11,StuData!$J583&lt;&gt;"GEN"),150,"")))))</f>
        <v/>
      </c>
      <c r="L583" s="89" t="str">
        <f>IF(StuData!$F583="","",IF(AND(StuData!$C583&gt;8,StuData!$C583&lt;11),50,""))</f>
        <v/>
      </c>
      <c r="M583" s="89" t="str">
        <f>IF(StuData!$F583="","",IF(AND(StuData!$C583&gt;=11,'School Fees'!$L$3="Yes"),100,""))</f>
        <v/>
      </c>
      <c r="N583" s="89" t="str">
        <f>IF(StuData!$F583="","",IF(AND(StuData!$C583&gt;8,StuData!$H583="F"),5,IF(StuData!$C583&lt;9,"",10)))</f>
        <v/>
      </c>
      <c r="O583" s="89" t="str">
        <f>IF(StuData!$F583="","",IF(StuData!$C583&gt;8,5,""))</f>
        <v/>
      </c>
      <c r="P583" s="89" t="str">
        <f>IF(StuData!$C583=9,'School Fees'!$K$6,IF(StuData!$C583=10,'School Fees'!$K$7,IF(StuData!$C583=11,'School Fees'!$K$8,IF(StuData!$C583=12,'School Fees'!$K$9,""))))</f>
        <v/>
      </c>
      <c r="Q583" s="89"/>
      <c r="R583" s="89"/>
      <c r="S583" s="89" t="str">
        <f>IF(SUM(StuData!$K583:$R583)=0,"",SUM(StuData!$K583:$R583))</f>
        <v/>
      </c>
      <c r="T583" s="92"/>
      <c r="U583" s="89"/>
      <c r="V583" s="23"/>
      <c r="W583" s="23"/>
    </row>
    <row r="584" ht="15.75" customHeight="1">
      <c r="A584" s="23"/>
      <c r="B584" s="89" t="str">
        <f t="shared" si="1"/>
        <v/>
      </c>
      <c r="C584" s="89" t="str">
        <f>IF('Student Record'!A582="","",'Student Record'!A582)</f>
        <v/>
      </c>
      <c r="D584" s="89" t="str">
        <f>IF('Student Record'!B582="","",'Student Record'!B582)</f>
        <v/>
      </c>
      <c r="E584" s="89" t="str">
        <f>IF('Student Record'!C582="","",'Student Record'!C582)</f>
        <v/>
      </c>
      <c r="F584" s="90" t="str">
        <f>IF('Student Record'!E582="","",'Student Record'!E582)</f>
        <v/>
      </c>
      <c r="G584" s="90" t="str">
        <f>IF('Student Record'!G582="","",'Student Record'!G582)</f>
        <v/>
      </c>
      <c r="H584" s="89" t="str">
        <f>IF('Student Record'!I582="","",'Student Record'!I582)</f>
        <v/>
      </c>
      <c r="I584" s="91" t="str">
        <f>IF('Student Record'!J582="","",'Student Record'!J582)</f>
        <v/>
      </c>
      <c r="J584" s="89" t="str">
        <f>IF('Student Record'!O582="","",'Student Record'!O582)</f>
        <v/>
      </c>
      <c r="K584" s="89" t="str">
        <f>IF(StuData!$F584="","",IF(AND(StuData!$C584&gt;8,StuData!$C584&lt;11,StuData!$J584="GEN"),200,IF(AND(StuData!$C584&gt;=11,StuData!$J584="GEN"),300,IF(AND(StuData!$C584&gt;8,StuData!$C584&lt;11,StuData!$J584&lt;&gt;"GEN"),100,IF(AND(StuData!$C584&gt;=11,StuData!$J584&lt;&gt;"GEN"),150,"")))))</f>
        <v/>
      </c>
      <c r="L584" s="89" t="str">
        <f>IF(StuData!$F584="","",IF(AND(StuData!$C584&gt;8,StuData!$C584&lt;11),50,""))</f>
        <v/>
      </c>
      <c r="M584" s="89" t="str">
        <f>IF(StuData!$F584="","",IF(AND(StuData!$C584&gt;=11,'School Fees'!$L$3="Yes"),100,""))</f>
        <v/>
      </c>
      <c r="N584" s="89" t="str">
        <f>IF(StuData!$F584="","",IF(AND(StuData!$C584&gt;8,StuData!$H584="F"),5,IF(StuData!$C584&lt;9,"",10)))</f>
        <v/>
      </c>
      <c r="O584" s="89" t="str">
        <f>IF(StuData!$F584="","",IF(StuData!$C584&gt;8,5,""))</f>
        <v/>
      </c>
      <c r="P584" s="89" t="str">
        <f>IF(StuData!$C584=9,'School Fees'!$K$6,IF(StuData!$C584=10,'School Fees'!$K$7,IF(StuData!$C584=11,'School Fees'!$K$8,IF(StuData!$C584=12,'School Fees'!$K$9,""))))</f>
        <v/>
      </c>
      <c r="Q584" s="89"/>
      <c r="R584" s="89"/>
      <c r="S584" s="89" t="str">
        <f>IF(SUM(StuData!$K584:$R584)=0,"",SUM(StuData!$K584:$R584))</f>
        <v/>
      </c>
      <c r="T584" s="92"/>
      <c r="U584" s="89"/>
      <c r="V584" s="23"/>
      <c r="W584" s="23"/>
    </row>
    <row r="585" ht="15.75" customHeight="1">
      <c r="A585" s="23"/>
      <c r="B585" s="89" t="str">
        <f t="shared" si="1"/>
        <v/>
      </c>
      <c r="C585" s="89" t="str">
        <f>IF('Student Record'!A583="","",'Student Record'!A583)</f>
        <v/>
      </c>
      <c r="D585" s="89" t="str">
        <f>IF('Student Record'!B583="","",'Student Record'!B583)</f>
        <v/>
      </c>
      <c r="E585" s="89" t="str">
        <f>IF('Student Record'!C583="","",'Student Record'!C583)</f>
        <v/>
      </c>
      <c r="F585" s="90" t="str">
        <f>IF('Student Record'!E583="","",'Student Record'!E583)</f>
        <v/>
      </c>
      <c r="G585" s="90" t="str">
        <f>IF('Student Record'!G583="","",'Student Record'!G583)</f>
        <v/>
      </c>
      <c r="H585" s="89" t="str">
        <f>IF('Student Record'!I583="","",'Student Record'!I583)</f>
        <v/>
      </c>
      <c r="I585" s="91" t="str">
        <f>IF('Student Record'!J583="","",'Student Record'!J583)</f>
        <v/>
      </c>
      <c r="J585" s="89" t="str">
        <f>IF('Student Record'!O583="","",'Student Record'!O583)</f>
        <v/>
      </c>
      <c r="K585" s="89" t="str">
        <f>IF(StuData!$F585="","",IF(AND(StuData!$C585&gt;8,StuData!$C585&lt;11,StuData!$J585="GEN"),200,IF(AND(StuData!$C585&gt;=11,StuData!$J585="GEN"),300,IF(AND(StuData!$C585&gt;8,StuData!$C585&lt;11,StuData!$J585&lt;&gt;"GEN"),100,IF(AND(StuData!$C585&gt;=11,StuData!$J585&lt;&gt;"GEN"),150,"")))))</f>
        <v/>
      </c>
      <c r="L585" s="89" t="str">
        <f>IF(StuData!$F585="","",IF(AND(StuData!$C585&gt;8,StuData!$C585&lt;11),50,""))</f>
        <v/>
      </c>
      <c r="M585" s="89" t="str">
        <f>IF(StuData!$F585="","",IF(AND(StuData!$C585&gt;=11,'School Fees'!$L$3="Yes"),100,""))</f>
        <v/>
      </c>
      <c r="N585" s="89" t="str">
        <f>IF(StuData!$F585="","",IF(AND(StuData!$C585&gt;8,StuData!$H585="F"),5,IF(StuData!$C585&lt;9,"",10)))</f>
        <v/>
      </c>
      <c r="O585" s="89" t="str">
        <f>IF(StuData!$F585="","",IF(StuData!$C585&gt;8,5,""))</f>
        <v/>
      </c>
      <c r="P585" s="89" t="str">
        <f>IF(StuData!$C585=9,'School Fees'!$K$6,IF(StuData!$C585=10,'School Fees'!$K$7,IF(StuData!$C585=11,'School Fees'!$K$8,IF(StuData!$C585=12,'School Fees'!$K$9,""))))</f>
        <v/>
      </c>
      <c r="Q585" s="89"/>
      <c r="R585" s="89"/>
      <c r="S585" s="89" t="str">
        <f>IF(SUM(StuData!$K585:$R585)=0,"",SUM(StuData!$K585:$R585))</f>
        <v/>
      </c>
      <c r="T585" s="92"/>
      <c r="U585" s="89"/>
      <c r="V585" s="23"/>
      <c r="W585" s="23"/>
    </row>
    <row r="586" ht="15.75" customHeight="1">
      <c r="A586" s="23"/>
      <c r="B586" s="89" t="str">
        <f t="shared" si="1"/>
        <v/>
      </c>
      <c r="C586" s="89" t="str">
        <f>IF('Student Record'!A584="","",'Student Record'!A584)</f>
        <v/>
      </c>
      <c r="D586" s="89" t="str">
        <f>IF('Student Record'!B584="","",'Student Record'!B584)</f>
        <v/>
      </c>
      <c r="E586" s="89" t="str">
        <f>IF('Student Record'!C584="","",'Student Record'!C584)</f>
        <v/>
      </c>
      <c r="F586" s="90" t="str">
        <f>IF('Student Record'!E584="","",'Student Record'!E584)</f>
        <v/>
      </c>
      <c r="G586" s="90" t="str">
        <f>IF('Student Record'!G584="","",'Student Record'!G584)</f>
        <v/>
      </c>
      <c r="H586" s="89" t="str">
        <f>IF('Student Record'!I584="","",'Student Record'!I584)</f>
        <v/>
      </c>
      <c r="I586" s="91" t="str">
        <f>IF('Student Record'!J584="","",'Student Record'!J584)</f>
        <v/>
      </c>
      <c r="J586" s="89" t="str">
        <f>IF('Student Record'!O584="","",'Student Record'!O584)</f>
        <v/>
      </c>
      <c r="K586" s="89" t="str">
        <f>IF(StuData!$F586="","",IF(AND(StuData!$C586&gt;8,StuData!$C586&lt;11,StuData!$J586="GEN"),200,IF(AND(StuData!$C586&gt;=11,StuData!$J586="GEN"),300,IF(AND(StuData!$C586&gt;8,StuData!$C586&lt;11,StuData!$J586&lt;&gt;"GEN"),100,IF(AND(StuData!$C586&gt;=11,StuData!$J586&lt;&gt;"GEN"),150,"")))))</f>
        <v/>
      </c>
      <c r="L586" s="89" t="str">
        <f>IF(StuData!$F586="","",IF(AND(StuData!$C586&gt;8,StuData!$C586&lt;11),50,""))</f>
        <v/>
      </c>
      <c r="M586" s="89" t="str">
        <f>IF(StuData!$F586="","",IF(AND(StuData!$C586&gt;=11,'School Fees'!$L$3="Yes"),100,""))</f>
        <v/>
      </c>
      <c r="N586" s="89" t="str">
        <f>IF(StuData!$F586="","",IF(AND(StuData!$C586&gt;8,StuData!$H586="F"),5,IF(StuData!$C586&lt;9,"",10)))</f>
        <v/>
      </c>
      <c r="O586" s="89" t="str">
        <f>IF(StuData!$F586="","",IF(StuData!$C586&gt;8,5,""))</f>
        <v/>
      </c>
      <c r="P586" s="89" t="str">
        <f>IF(StuData!$C586=9,'School Fees'!$K$6,IF(StuData!$C586=10,'School Fees'!$K$7,IF(StuData!$C586=11,'School Fees'!$K$8,IF(StuData!$C586=12,'School Fees'!$K$9,""))))</f>
        <v/>
      </c>
      <c r="Q586" s="89"/>
      <c r="R586" s="89"/>
      <c r="S586" s="89" t="str">
        <f>IF(SUM(StuData!$K586:$R586)=0,"",SUM(StuData!$K586:$R586))</f>
        <v/>
      </c>
      <c r="T586" s="92"/>
      <c r="U586" s="89"/>
      <c r="V586" s="23"/>
      <c r="W586" s="23"/>
    </row>
    <row r="587" ht="15.75" customHeight="1">
      <c r="A587" s="23"/>
      <c r="B587" s="89" t="str">
        <f t="shared" si="1"/>
        <v/>
      </c>
      <c r="C587" s="89" t="str">
        <f>IF('Student Record'!A585="","",'Student Record'!A585)</f>
        <v/>
      </c>
      <c r="D587" s="89" t="str">
        <f>IF('Student Record'!B585="","",'Student Record'!B585)</f>
        <v/>
      </c>
      <c r="E587" s="89" t="str">
        <f>IF('Student Record'!C585="","",'Student Record'!C585)</f>
        <v/>
      </c>
      <c r="F587" s="90" t="str">
        <f>IF('Student Record'!E585="","",'Student Record'!E585)</f>
        <v/>
      </c>
      <c r="G587" s="90" t="str">
        <f>IF('Student Record'!G585="","",'Student Record'!G585)</f>
        <v/>
      </c>
      <c r="H587" s="89" t="str">
        <f>IF('Student Record'!I585="","",'Student Record'!I585)</f>
        <v/>
      </c>
      <c r="I587" s="91" t="str">
        <f>IF('Student Record'!J585="","",'Student Record'!J585)</f>
        <v/>
      </c>
      <c r="J587" s="89" t="str">
        <f>IF('Student Record'!O585="","",'Student Record'!O585)</f>
        <v/>
      </c>
      <c r="K587" s="89" t="str">
        <f>IF(StuData!$F587="","",IF(AND(StuData!$C587&gt;8,StuData!$C587&lt;11,StuData!$J587="GEN"),200,IF(AND(StuData!$C587&gt;=11,StuData!$J587="GEN"),300,IF(AND(StuData!$C587&gt;8,StuData!$C587&lt;11,StuData!$J587&lt;&gt;"GEN"),100,IF(AND(StuData!$C587&gt;=11,StuData!$J587&lt;&gt;"GEN"),150,"")))))</f>
        <v/>
      </c>
      <c r="L587" s="89" t="str">
        <f>IF(StuData!$F587="","",IF(AND(StuData!$C587&gt;8,StuData!$C587&lt;11),50,""))</f>
        <v/>
      </c>
      <c r="M587" s="89" t="str">
        <f>IF(StuData!$F587="","",IF(AND(StuData!$C587&gt;=11,'School Fees'!$L$3="Yes"),100,""))</f>
        <v/>
      </c>
      <c r="N587" s="89" t="str">
        <f>IF(StuData!$F587="","",IF(AND(StuData!$C587&gt;8,StuData!$H587="F"),5,IF(StuData!$C587&lt;9,"",10)))</f>
        <v/>
      </c>
      <c r="O587" s="89" t="str">
        <f>IF(StuData!$F587="","",IF(StuData!$C587&gt;8,5,""))</f>
        <v/>
      </c>
      <c r="P587" s="89" t="str">
        <f>IF(StuData!$C587=9,'School Fees'!$K$6,IF(StuData!$C587=10,'School Fees'!$K$7,IF(StuData!$C587=11,'School Fees'!$K$8,IF(StuData!$C587=12,'School Fees'!$K$9,""))))</f>
        <v/>
      </c>
      <c r="Q587" s="89"/>
      <c r="R587" s="89"/>
      <c r="S587" s="89" t="str">
        <f>IF(SUM(StuData!$K587:$R587)=0,"",SUM(StuData!$K587:$R587))</f>
        <v/>
      </c>
      <c r="T587" s="92"/>
      <c r="U587" s="89"/>
      <c r="V587" s="23"/>
      <c r="W587" s="23"/>
    </row>
    <row r="588" ht="15.75" customHeight="1">
      <c r="A588" s="23"/>
      <c r="B588" s="89" t="str">
        <f t="shared" si="1"/>
        <v/>
      </c>
      <c r="C588" s="89" t="str">
        <f>IF('Student Record'!A586="","",'Student Record'!A586)</f>
        <v/>
      </c>
      <c r="D588" s="89" t="str">
        <f>IF('Student Record'!B586="","",'Student Record'!B586)</f>
        <v/>
      </c>
      <c r="E588" s="89" t="str">
        <f>IF('Student Record'!C586="","",'Student Record'!C586)</f>
        <v/>
      </c>
      <c r="F588" s="90" t="str">
        <f>IF('Student Record'!E586="","",'Student Record'!E586)</f>
        <v/>
      </c>
      <c r="G588" s="90" t="str">
        <f>IF('Student Record'!G586="","",'Student Record'!G586)</f>
        <v/>
      </c>
      <c r="H588" s="89" t="str">
        <f>IF('Student Record'!I586="","",'Student Record'!I586)</f>
        <v/>
      </c>
      <c r="I588" s="91" t="str">
        <f>IF('Student Record'!J586="","",'Student Record'!J586)</f>
        <v/>
      </c>
      <c r="J588" s="89" t="str">
        <f>IF('Student Record'!O586="","",'Student Record'!O586)</f>
        <v/>
      </c>
      <c r="K588" s="89" t="str">
        <f>IF(StuData!$F588="","",IF(AND(StuData!$C588&gt;8,StuData!$C588&lt;11,StuData!$J588="GEN"),200,IF(AND(StuData!$C588&gt;=11,StuData!$J588="GEN"),300,IF(AND(StuData!$C588&gt;8,StuData!$C588&lt;11,StuData!$J588&lt;&gt;"GEN"),100,IF(AND(StuData!$C588&gt;=11,StuData!$J588&lt;&gt;"GEN"),150,"")))))</f>
        <v/>
      </c>
      <c r="L588" s="89" t="str">
        <f>IF(StuData!$F588="","",IF(AND(StuData!$C588&gt;8,StuData!$C588&lt;11),50,""))</f>
        <v/>
      </c>
      <c r="M588" s="89" t="str">
        <f>IF(StuData!$F588="","",IF(AND(StuData!$C588&gt;=11,'School Fees'!$L$3="Yes"),100,""))</f>
        <v/>
      </c>
      <c r="N588" s="89" t="str">
        <f>IF(StuData!$F588="","",IF(AND(StuData!$C588&gt;8,StuData!$H588="F"),5,IF(StuData!$C588&lt;9,"",10)))</f>
        <v/>
      </c>
      <c r="O588" s="89" t="str">
        <f>IF(StuData!$F588="","",IF(StuData!$C588&gt;8,5,""))</f>
        <v/>
      </c>
      <c r="P588" s="89" t="str">
        <f>IF(StuData!$C588=9,'School Fees'!$K$6,IF(StuData!$C588=10,'School Fees'!$K$7,IF(StuData!$C588=11,'School Fees'!$K$8,IF(StuData!$C588=12,'School Fees'!$K$9,""))))</f>
        <v/>
      </c>
      <c r="Q588" s="89"/>
      <c r="R588" s="89"/>
      <c r="S588" s="89" t="str">
        <f>IF(SUM(StuData!$K588:$R588)=0,"",SUM(StuData!$K588:$R588))</f>
        <v/>
      </c>
      <c r="T588" s="92"/>
      <c r="U588" s="89"/>
      <c r="V588" s="23"/>
      <c r="W588" s="23"/>
    </row>
    <row r="589" ht="15.75" customHeight="1">
      <c r="A589" s="23"/>
      <c r="B589" s="89" t="str">
        <f t="shared" si="1"/>
        <v/>
      </c>
      <c r="C589" s="89" t="str">
        <f>IF('Student Record'!A587="","",'Student Record'!A587)</f>
        <v/>
      </c>
      <c r="D589" s="89" t="str">
        <f>IF('Student Record'!B587="","",'Student Record'!B587)</f>
        <v/>
      </c>
      <c r="E589" s="89" t="str">
        <f>IF('Student Record'!C587="","",'Student Record'!C587)</f>
        <v/>
      </c>
      <c r="F589" s="90" t="str">
        <f>IF('Student Record'!E587="","",'Student Record'!E587)</f>
        <v/>
      </c>
      <c r="G589" s="90" t="str">
        <f>IF('Student Record'!G587="","",'Student Record'!G587)</f>
        <v/>
      </c>
      <c r="H589" s="89" t="str">
        <f>IF('Student Record'!I587="","",'Student Record'!I587)</f>
        <v/>
      </c>
      <c r="I589" s="91" t="str">
        <f>IF('Student Record'!J587="","",'Student Record'!J587)</f>
        <v/>
      </c>
      <c r="J589" s="89" t="str">
        <f>IF('Student Record'!O587="","",'Student Record'!O587)</f>
        <v/>
      </c>
      <c r="K589" s="89" t="str">
        <f>IF(StuData!$F589="","",IF(AND(StuData!$C589&gt;8,StuData!$C589&lt;11,StuData!$J589="GEN"),200,IF(AND(StuData!$C589&gt;=11,StuData!$J589="GEN"),300,IF(AND(StuData!$C589&gt;8,StuData!$C589&lt;11,StuData!$J589&lt;&gt;"GEN"),100,IF(AND(StuData!$C589&gt;=11,StuData!$J589&lt;&gt;"GEN"),150,"")))))</f>
        <v/>
      </c>
      <c r="L589" s="89" t="str">
        <f>IF(StuData!$F589="","",IF(AND(StuData!$C589&gt;8,StuData!$C589&lt;11),50,""))</f>
        <v/>
      </c>
      <c r="M589" s="89" t="str">
        <f>IF(StuData!$F589="","",IF(AND(StuData!$C589&gt;=11,'School Fees'!$L$3="Yes"),100,""))</f>
        <v/>
      </c>
      <c r="N589" s="89" t="str">
        <f>IF(StuData!$F589="","",IF(AND(StuData!$C589&gt;8,StuData!$H589="F"),5,IF(StuData!$C589&lt;9,"",10)))</f>
        <v/>
      </c>
      <c r="O589" s="89" t="str">
        <f>IF(StuData!$F589="","",IF(StuData!$C589&gt;8,5,""))</f>
        <v/>
      </c>
      <c r="P589" s="89" t="str">
        <f>IF(StuData!$C589=9,'School Fees'!$K$6,IF(StuData!$C589=10,'School Fees'!$K$7,IF(StuData!$C589=11,'School Fees'!$K$8,IF(StuData!$C589=12,'School Fees'!$K$9,""))))</f>
        <v/>
      </c>
      <c r="Q589" s="89"/>
      <c r="R589" s="89"/>
      <c r="S589" s="89" t="str">
        <f>IF(SUM(StuData!$K589:$R589)=0,"",SUM(StuData!$K589:$R589))</f>
        <v/>
      </c>
      <c r="T589" s="92"/>
      <c r="U589" s="89"/>
      <c r="V589" s="23"/>
      <c r="W589" s="23"/>
    </row>
    <row r="590" ht="15.75" customHeight="1">
      <c r="A590" s="23"/>
      <c r="B590" s="89" t="str">
        <f t="shared" si="1"/>
        <v/>
      </c>
      <c r="C590" s="89" t="str">
        <f>IF('Student Record'!A588="","",'Student Record'!A588)</f>
        <v/>
      </c>
      <c r="D590" s="89" t="str">
        <f>IF('Student Record'!B588="","",'Student Record'!B588)</f>
        <v/>
      </c>
      <c r="E590" s="89" t="str">
        <f>IF('Student Record'!C588="","",'Student Record'!C588)</f>
        <v/>
      </c>
      <c r="F590" s="90" t="str">
        <f>IF('Student Record'!E588="","",'Student Record'!E588)</f>
        <v/>
      </c>
      <c r="G590" s="90" t="str">
        <f>IF('Student Record'!G588="","",'Student Record'!G588)</f>
        <v/>
      </c>
      <c r="H590" s="89" t="str">
        <f>IF('Student Record'!I588="","",'Student Record'!I588)</f>
        <v/>
      </c>
      <c r="I590" s="91" t="str">
        <f>IF('Student Record'!J588="","",'Student Record'!J588)</f>
        <v/>
      </c>
      <c r="J590" s="89" t="str">
        <f>IF('Student Record'!O588="","",'Student Record'!O588)</f>
        <v/>
      </c>
      <c r="K590" s="89" t="str">
        <f>IF(StuData!$F590="","",IF(AND(StuData!$C590&gt;8,StuData!$C590&lt;11,StuData!$J590="GEN"),200,IF(AND(StuData!$C590&gt;=11,StuData!$J590="GEN"),300,IF(AND(StuData!$C590&gt;8,StuData!$C590&lt;11,StuData!$J590&lt;&gt;"GEN"),100,IF(AND(StuData!$C590&gt;=11,StuData!$J590&lt;&gt;"GEN"),150,"")))))</f>
        <v/>
      </c>
      <c r="L590" s="89" t="str">
        <f>IF(StuData!$F590="","",IF(AND(StuData!$C590&gt;8,StuData!$C590&lt;11),50,""))</f>
        <v/>
      </c>
      <c r="M590" s="89" t="str">
        <f>IF(StuData!$F590="","",IF(AND(StuData!$C590&gt;=11,'School Fees'!$L$3="Yes"),100,""))</f>
        <v/>
      </c>
      <c r="N590" s="89" t="str">
        <f>IF(StuData!$F590="","",IF(AND(StuData!$C590&gt;8,StuData!$H590="F"),5,IF(StuData!$C590&lt;9,"",10)))</f>
        <v/>
      </c>
      <c r="O590" s="89" t="str">
        <f>IF(StuData!$F590="","",IF(StuData!$C590&gt;8,5,""))</f>
        <v/>
      </c>
      <c r="P590" s="89" t="str">
        <f>IF(StuData!$C590=9,'School Fees'!$K$6,IF(StuData!$C590=10,'School Fees'!$K$7,IF(StuData!$C590=11,'School Fees'!$K$8,IF(StuData!$C590=12,'School Fees'!$K$9,""))))</f>
        <v/>
      </c>
      <c r="Q590" s="89"/>
      <c r="R590" s="89"/>
      <c r="S590" s="89" t="str">
        <f>IF(SUM(StuData!$K590:$R590)=0,"",SUM(StuData!$K590:$R590))</f>
        <v/>
      </c>
      <c r="T590" s="92"/>
      <c r="U590" s="89"/>
      <c r="V590" s="23"/>
      <c r="W590" s="23"/>
    </row>
    <row r="591" ht="15.75" customHeight="1">
      <c r="A591" s="23"/>
      <c r="B591" s="89" t="str">
        <f t="shared" si="1"/>
        <v/>
      </c>
      <c r="C591" s="89" t="str">
        <f>IF('Student Record'!A589="","",'Student Record'!A589)</f>
        <v/>
      </c>
      <c r="D591" s="89" t="str">
        <f>IF('Student Record'!B589="","",'Student Record'!B589)</f>
        <v/>
      </c>
      <c r="E591" s="89" t="str">
        <f>IF('Student Record'!C589="","",'Student Record'!C589)</f>
        <v/>
      </c>
      <c r="F591" s="90" t="str">
        <f>IF('Student Record'!E589="","",'Student Record'!E589)</f>
        <v/>
      </c>
      <c r="G591" s="90" t="str">
        <f>IF('Student Record'!G589="","",'Student Record'!G589)</f>
        <v/>
      </c>
      <c r="H591" s="89" t="str">
        <f>IF('Student Record'!I589="","",'Student Record'!I589)</f>
        <v/>
      </c>
      <c r="I591" s="91" t="str">
        <f>IF('Student Record'!J589="","",'Student Record'!J589)</f>
        <v/>
      </c>
      <c r="J591" s="89" t="str">
        <f>IF('Student Record'!O589="","",'Student Record'!O589)</f>
        <v/>
      </c>
      <c r="K591" s="89" t="str">
        <f>IF(StuData!$F591="","",IF(AND(StuData!$C591&gt;8,StuData!$C591&lt;11,StuData!$J591="GEN"),200,IF(AND(StuData!$C591&gt;=11,StuData!$J591="GEN"),300,IF(AND(StuData!$C591&gt;8,StuData!$C591&lt;11,StuData!$J591&lt;&gt;"GEN"),100,IF(AND(StuData!$C591&gt;=11,StuData!$J591&lt;&gt;"GEN"),150,"")))))</f>
        <v/>
      </c>
      <c r="L591" s="89" t="str">
        <f>IF(StuData!$F591="","",IF(AND(StuData!$C591&gt;8,StuData!$C591&lt;11),50,""))</f>
        <v/>
      </c>
      <c r="M591" s="89" t="str">
        <f>IF(StuData!$F591="","",IF(AND(StuData!$C591&gt;=11,'School Fees'!$L$3="Yes"),100,""))</f>
        <v/>
      </c>
      <c r="N591" s="89" t="str">
        <f>IF(StuData!$F591="","",IF(AND(StuData!$C591&gt;8,StuData!$H591="F"),5,IF(StuData!$C591&lt;9,"",10)))</f>
        <v/>
      </c>
      <c r="O591" s="89" t="str">
        <f>IF(StuData!$F591="","",IF(StuData!$C591&gt;8,5,""))</f>
        <v/>
      </c>
      <c r="P591" s="89" t="str">
        <f>IF(StuData!$C591=9,'School Fees'!$K$6,IF(StuData!$C591=10,'School Fees'!$K$7,IF(StuData!$C591=11,'School Fees'!$K$8,IF(StuData!$C591=12,'School Fees'!$K$9,""))))</f>
        <v/>
      </c>
      <c r="Q591" s="89"/>
      <c r="R591" s="89"/>
      <c r="S591" s="89" t="str">
        <f>IF(SUM(StuData!$K591:$R591)=0,"",SUM(StuData!$K591:$R591))</f>
        <v/>
      </c>
      <c r="T591" s="92"/>
      <c r="U591" s="89"/>
      <c r="V591" s="23"/>
      <c r="W591" s="23"/>
    </row>
    <row r="592" ht="15.75" customHeight="1">
      <c r="A592" s="23"/>
      <c r="B592" s="89" t="str">
        <f t="shared" si="1"/>
        <v/>
      </c>
      <c r="C592" s="89" t="str">
        <f>IF('Student Record'!A590="","",'Student Record'!A590)</f>
        <v/>
      </c>
      <c r="D592" s="89" t="str">
        <f>IF('Student Record'!B590="","",'Student Record'!B590)</f>
        <v/>
      </c>
      <c r="E592" s="89" t="str">
        <f>IF('Student Record'!C590="","",'Student Record'!C590)</f>
        <v/>
      </c>
      <c r="F592" s="90" t="str">
        <f>IF('Student Record'!E590="","",'Student Record'!E590)</f>
        <v/>
      </c>
      <c r="G592" s="90" t="str">
        <f>IF('Student Record'!G590="","",'Student Record'!G590)</f>
        <v/>
      </c>
      <c r="H592" s="89" t="str">
        <f>IF('Student Record'!I590="","",'Student Record'!I590)</f>
        <v/>
      </c>
      <c r="I592" s="91" t="str">
        <f>IF('Student Record'!J590="","",'Student Record'!J590)</f>
        <v/>
      </c>
      <c r="J592" s="89" t="str">
        <f>IF('Student Record'!O590="","",'Student Record'!O590)</f>
        <v/>
      </c>
      <c r="K592" s="89" t="str">
        <f>IF(StuData!$F592="","",IF(AND(StuData!$C592&gt;8,StuData!$C592&lt;11,StuData!$J592="GEN"),200,IF(AND(StuData!$C592&gt;=11,StuData!$J592="GEN"),300,IF(AND(StuData!$C592&gt;8,StuData!$C592&lt;11,StuData!$J592&lt;&gt;"GEN"),100,IF(AND(StuData!$C592&gt;=11,StuData!$J592&lt;&gt;"GEN"),150,"")))))</f>
        <v/>
      </c>
      <c r="L592" s="89" t="str">
        <f>IF(StuData!$F592="","",IF(AND(StuData!$C592&gt;8,StuData!$C592&lt;11),50,""))</f>
        <v/>
      </c>
      <c r="M592" s="89" t="str">
        <f>IF(StuData!$F592="","",IF(AND(StuData!$C592&gt;=11,'School Fees'!$L$3="Yes"),100,""))</f>
        <v/>
      </c>
      <c r="N592" s="89" t="str">
        <f>IF(StuData!$F592="","",IF(AND(StuData!$C592&gt;8,StuData!$H592="F"),5,IF(StuData!$C592&lt;9,"",10)))</f>
        <v/>
      </c>
      <c r="O592" s="89" t="str">
        <f>IF(StuData!$F592="","",IF(StuData!$C592&gt;8,5,""))</f>
        <v/>
      </c>
      <c r="P592" s="89" t="str">
        <f>IF(StuData!$C592=9,'School Fees'!$K$6,IF(StuData!$C592=10,'School Fees'!$K$7,IF(StuData!$C592=11,'School Fees'!$K$8,IF(StuData!$C592=12,'School Fees'!$K$9,""))))</f>
        <v/>
      </c>
      <c r="Q592" s="89"/>
      <c r="R592" s="89"/>
      <c r="S592" s="89" t="str">
        <f>IF(SUM(StuData!$K592:$R592)=0,"",SUM(StuData!$K592:$R592))</f>
        <v/>
      </c>
      <c r="T592" s="92"/>
      <c r="U592" s="89"/>
      <c r="V592" s="23"/>
      <c r="W592" s="23"/>
    </row>
    <row r="593" ht="15.75" customHeight="1">
      <c r="A593" s="23"/>
      <c r="B593" s="89" t="str">
        <f t="shared" si="1"/>
        <v/>
      </c>
      <c r="C593" s="89" t="str">
        <f>IF('Student Record'!A591="","",'Student Record'!A591)</f>
        <v/>
      </c>
      <c r="D593" s="89" t="str">
        <f>IF('Student Record'!B591="","",'Student Record'!B591)</f>
        <v/>
      </c>
      <c r="E593" s="89" t="str">
        <f>IF('Student Record'!C591="","",'Student Record'!C591)</f>
        <v/>
      </c>
      <c r="F593" s="90" t="str">
        <f>IF('Student Record'!E591="","",'Student Record'!E591)</f>
        <v/>
      </c>
      <c r="G593" s="90" t="str">
        <f>IF('Student Record'!G591="","",'Student Record'!G591)</f>
        <v/>
      </c>
      <c r="H593" s="89" t="str">
        <f>IF('Student Record'!I591="","",'Student Record'!I591)</f>
        <v/>
      </c>
      <c r="I593" s="91" t="str">
        <f>IF('Student Record'!J591="","",'Student Record'!J591)</f>
        <v/>
      </c>
      <c r="J593" s="89" t="str">
        <f>IF('Student Record'!O591="","",'Student Record'!O591)</f>
        <v/>
      </c>
      <c r="K593" s="89" t="str">
        <f>IF(StuData!$F593="","",IF(AND(StuData!$C593&gt;8,StuData!$C593&lt;11,StuData!$J593="GEN"),200,IF(AND(StuData!$C593&gt;=11,StuData!$J593="GEN"),300,IF(AND(StuData!$C593&gt;8,StuData!$C593&lt;11,StuData!$J593&lt;&gt;"GEN"),100,IF(AND(StuData!$C593&gt;=11,StuData!$J593&lt;&gt;"GEN"),150,"")))))</f>
        <v/>
      </c>
      <c r="L593" s="89" t="str">
        <f>IF(StuData!$F593="","",IF(AND(StuData!$C593&gt;8,StuData!$C593&lt;11),50,""))</f>
        <v/>
      </c>
      <c r="M593" s="89" t="str">
        <f>IF(StuData!$F593="","",IF(AND(StuData!$C593&gt;=11,'School Fees'!$L$3="Yes"),100,""))</f>
        <v/>
      </c>
      <c r="N593" s="89" t="str">
        <f>IF(StuData!$F593="","",IF(AND(StuData!$C593&gt;8,StuData!$H593="F"),5,IF(StuData!$C593&lt;9,"",10)))</f>
        <v/>
      </c>
      <c r="O593" s="89" t="str">
        <f>IF(StuData!$F593="","",IF(StuData!$C593&gt;8,5,""))</f>
        <v/>
      </c>
      <c r="P593" s="89" t="str">
        <f>IF(StuData!$C593=9,'School Fees'!$K$6,IF(StuData!$C593=10,'School Fees'!$K$7,IF(StuData!$C593=11,'School Fees'!$K$8,IF(StuData!$C593=12,'School Fees'!$K$9,""))))</f>
        <v/>
      </c>
      <c r="Q593" s="89"/>
      <c r="R593" s="89"/>
      <c r="S593" s="89" t="str">
        <f>IF(SUM(StuData!$K593:$R593)=0,"",SUM(StuData!$K593:$R593))</f>
        <v/>
      </c>
      <c r="T593" s="92"/>
      <c r="U593" s="89"/>
      <c r="V593" s="23"/>
      <c r="W593" s="23"/>
    </row>
    <row r="594" ht="15.75" customHeight="1">
      <c r="A594" s="23"/>
      <c r="B594" s="89" t="str">
        <f t="shared" si="1"/>
        <v/>
      </c>
      <c r="C594" s="89" t="str">
        <f>IF('Student Record'!A592="","",'Student Record'!A592)</f>
        <v/>
      </c>
      <c r="D594" s="89" t="str">
        <f>IF('Student Record'!B592="","",'Student Record'!B592)</f>
        <v/>
      </c>
      <c r="E594" s="89" t="str">
        <f>IF('Student Record'!C592="","",'Student Record'!C592)</f>
        <v/>
      </c>
      <c r="F594" s="90" t="str">
        <f>IF('Student Record'!E592="","",'Student Record'!E592)</f>
        <v/>
      </c>
      <c r="G594" s="90" t="str">
        <f>IF('Student Record'!G592="","",'Student Record'!G592)</f>
        <v/>
      </c>
      <c r="H594" s="89" t="str">
        <f>IF('Student Record'!I592="","",'Student Record'!I592)</f>
        <v/>
      </c>
      <c r="I594" s="91" t="str">
        <f>IF('Student Record'!J592="","",'Student Record'!J592)</f>
        <v/>
      </c>
      <c r="J594" s="89" t="str">
        <f>IF('Student Record'!O592="","",'Student Record'!O592)</f>
        <v/>
      </c>
      <c r="K594" s="89" t="str">
        <f>IF(StuData!$F594="","",IF(AND(StuData!$C594&gt;8,StuData!$C594&lt;11,StuData!$J594="GEN"),200,IF(AND(StuData!$C594&gt;=11,StuData!$J594="GEN"),300,IF(AND(StuData!$C594&gt;8,StuData!$C594&lt;11,StuData!$J594&lt;&gt;"GEN"),100,IF(AND(StuData!$C594&gt;=11,StuData!$J594&lt;&gt;"GEN"),150,"")))))</f>
        <v/>
      </c>
      <c r="L594" s="89" t="str">
        <f>IF(StuData!$F594="","",IF(AND(StuData!$C594&gt;8,StuData!$C594&lt;11),50,""))</f>
        <v/>
      </c>
      <c r="M594" s="89" t="str">
        <f>IF(StuData!$F594="","",IF(AND(StuData!$C594&gt;=11,'School Fees'!$L$3="Yes"),100,""))</f>
        <v/>
      </c>
      <c r="N594" s="89" t="str">
        <f>IF(StuData!$F594="","",IF(AND(StuData!$C594&gt;8,StuData!$H594="F"),5,IF(StuData!$C594&lt;9,"",10)))</f>
        <v/>
      </c>
      <c r="O594" s="89" t="str">
        <f>IF(StuData!$F594="","",IF(StuData!$C594&gt;8,5,""))</f>
        <v/>
      </c>
      <c r="P594" s="89" t="str">
        <f>IF(StuData!$C594=9,'School Fees'!$K$6,IF(StuData!$C594=10,'School Fees'!$K$7,IF(StuData!$C594=11,'School Fees'!$K$8,IF(StuData!$C594=12,'School Fees'!$K$9,""))))</f>
        <v/>
      </c>
      <c r="Q594" s="89"/>
      <c r="R594" s="89"/>
      <c r="S594" s="89" t="str">
        <f>IF(SUM(StuData!$K594:$R594)=0,"",SUM(StuData!$K594:$R594))</f>
        <v/>
      </c>
      <c r="T594" s="92"/>
      <c r="U594" s="89"/>
      <c r="V594" s="23"/>
      <c r="W594" s="23"/>
    </row>
    <row r="595" ht="15.75" customHeight="1">
      <c r="A595" s="23"/>
      <c r="B595" s="89" t="str">
        <f t="shared" si="1"/>
        <v/>
      </c>
      <c r="C595" s="89" t="str">
        <f>IF('Student Record'!A593="","",'Student Record'!A593)</f>
        <v/>
      </c>
      <c r="D595" s="89" t="str">
        <f>IF('Student Record'!B593="","",'Student Record'!B593)</f>
        <v/>
      </c>
      <c r="E595" s="89" t="str">
        <f>IF('Student Record'!C593="","",'Student Record'!C593)</f>
        <v/>
      </c>
      <c r="F595" s="90" t="str">
        <f>IF('Student Record'!E593="","",'Student Record'!E593)</f>
        <v/>
      </c>
      <c r="G595" s="90" t="str">
        <f>IF('Student Record'!G593="","",'Student Record'!G593)</f>
        <v/>
      </c>
      <c r="H595" s="89" t="str">
        <f>IF('Student Record'!I593="","",'Student Record'!I593)</f>
        <v/>
      </c>
      <c r="I595" s="91" t="str">
        <f>IF('Student Record'!J593="","",'Student Record'!J593)</f>
        <v/>
      </c>
      <c r="J595" s="89" t="str">
        <f>IF('Student Record'!O593="","",'Student Record'!O593)</f>
        <v/>
      </c>
      <c r="K595" s="89" t="str">
        <f>IF(StuData!$F595="","",IF(AND(StuData!$C595&gt;8,StuData!$C595&lt;11,StuData!$J595="GEN"),200,IF(AND(StuData!$C595&gt;=11,StuData!$J595="GEN"),300,IF(AND(StuData!$C595&gt;8,StuData!$C595&lt;11,StuData!$J595&lt;&gt;"GEN"),100,IF(AND(StuData!$C595&gt;=11,StuData!$J595&lt;&gt;"GEN"),150,"")))))</f>
        <v/>
      </c>
      <c r="L595" s="89" t="str">
        <f>IF(StuData!$F595="","",IF(AND(StuData!$C595&gt;8,StuData!$C595&lt;11),50,""))</f>
        <v/>
      </c>
      <c r="M595" s="89" t="str">
        <f>IF(StuData!$F595="","",IF(AND(StuData!$C595&gt;=11,'School Fees'!$L$3="Yes"),100,""))</f>
        <v/>
      </c>
      <c r="N595" s="89" t="str">
        <f>IF(StuData!$F595="","",IF(AND(StuData!$C595&gt;8,StuData!$H595="F"),5,IF(StuData!$C595&lt;9,"",10)))</f>
        <v/>
      </c>
      <c r="O595" s="89" t="str">
        <f>IF(StuData!$F595="","",IF(StuData!$C595&gt;8,5,""))</f>
        <v/>
      </c>
      <c r="P595" s="89" t="str">
        <f>IF(StuData!$C595=9,'School Fees'!$K$6,IF(StuData!$C595=10,'School Fees'!$K$7,IF(StuData!$C595=11,'School Fees'!$K$8,IF(StuData!$C595=12,'School Fees'!$K$9,""))))</f>
        <v/>
      </c>
      <c r="Q595" s="89"/>
      <c r="R595" s="89"/>
      <c r="S595" s="89" t="str">
        <f>IF(SUM(StuData!$K595:$R595)=0,"",SUM(StuData!$K595:$R595))</f>
        <v/>
      </c>
      <c r="T595" s="92"/>
      <c r="U595" s="89"/>
      <c r="V595" s="23"/>
      <c r="W595" s="23"/>
    </row>
    <row r="596" ht="15.75" customHeight="1">
      <c r="A596" s="23"/>
      <c r="B596" s="89" t="str">
        <f t="shared" si="1"/>
        <v/>
      </c>
      <c r="C596" s="89" t="str">
        <f>IF('Student Record'!A594="","",'Student Record'!A594)</f>
        <v/>
      </c>
      <c r="D596" s="89" t="str">
        <f>IF('Student Record'!B594="","",'Student Record'!B594)</f>
        <v/>
      </c>
      <c r="E596" s="89" t="str">
        <f>IF('Student Record'!C594="","",'Student Record'!C594)</f>
        <v/>
      </c>
      <c r="F596" s="90" t="str">
        <f>IF('Student Record'!E594="","",'Student Record'!E594)</f>
        <v/>
      </c>
      <c r="G596" s="90" t="str">
        <f>IF('Student Record'!G594="","",'Student Record'!G594)</f>
        <v/>
      </c>
      <c r="H596" s="89" t="str">
        <f>IF('Student Record'!I594="","",'Student Record'!I594)</f>
        <v/>
      </c>
      <c r="I596" s="91" t="str">
        <f>IF('Student Record'!J594="","",'Student Record'!J594)</f>
        <v/>
      </c>
      <c r="J596" s="89" t="str">
        <f>IF('Student Record'!O594="","",'Student Record'!O594)</f>
        <v/>
      </c>
      <c r="K596" s="89" t="str">
        <f>IF(StuData!$F596="","",IF(AND(StuData!$C596&gt;8,StuData!$C596&lt;11,StuData!$J596="GEN"),200,IF(AND(StuData!$C596&gt;=11,StuData!$J596="GEN"),300,IF(AND(StuData!$C596&gt;8,StuData!$C596&lt;11,StuData!$J596&lt;&gt;"GEN"),100,IF(AND(StuData!$C596&gt;=11,StuData!$J596&lt;&gt;"GEN"),150,"")))))</f>
        <v/>
      </c>
      <c r="L596" s="89" t="str">
        <f>IF(StuData!$F596="","",IF(AND(StuData!$C596&gt;8,StuData!$C596&lt;11),50,""))</f>
        <v/>
      </c>
      <c r="M596" s="89" t="str">
        <f>IF(StuData!$F596="","",IF(AND(StuData!$C596&gt;=11,'School Fees'!$L$3="Yes"),100,""))</f>
        <v/>
      </c>
      <c r="N596" s="89" t="str">
        <f>IF(StuData!$F596="","",IF(AND(StuData!$C596&gt;8,StuData!$H596="F"),5,IF(StuData!$C596&lt;9,"",10)))</f>
        <v/>
      </c>
      <c r="O596" s="89" t="str">
        <f>IF(StuData!$F596="","",IF(StuData!$C596&gt;8,5,""))</f>
        <v/>
      </c>
      <c r="P596" s="89" t="str">
        <f>IF(StuData!$C596=9,'School Fees'!$K$6,IF(StuData!$C596=10,'School Fees'!$K$7,IF(StuData!$C596=11,'School Fees'!$K$8,IF(StuData!$C596=12,'School Fees'!$K$9,""))))</f>
        <v/>
      </c>
      <c r="Q596" s="89"/>
      <c r="R596" s="89"/>
      <c r="S596" s="89" t="str">
        <f>IF(SUM(StuData!$K596:$R596)=0,"",SUM(StuData!$K596:$R596))</f>
        <v/>
      </c>
      <c r="T596" s="92"/>
      <c r="U596" s="89"/>
      <c r="V596" s="23"/>
      <c r="W596" s="23"/>
    </row>
    <row r="597" ht="15.75" customHeight="1">
      <c r="A597" s="23"/>
      <c r="B597" s="89" t="str">
        <f t="shared" si="1"/>
        <v/>
      </c>
      <c r="C597" s="89" t="str">
        <f>IF('Student Record'!A595="","",'Student Record'!A595)</f>
        <v/>
      </c>
      <c r="D597" s="89" t="str">
        <f>IF('Student Record'!B595="","",'Student Record'!B595)</f>
        <v/>
      </c>
      <c r="E597" s="89" t="str">
        <f>IF('Student Record'!C595="","",'Student Record'!C595)</f>
        <v/>
      </c>
      <c r="F597" s="90" t="str">
        <f>IF('Student Record'!E595="","",'Student Record'!E595)</f>
        <v/>
      </c>
      <c r="G597" s="90" t="str">
        <f>IF('Student Record'!G595="","",'Student Record'!G595)</f>
        <v/>
      </c>
      <c r="H597" s="89" t="str">
        <f>IF('Student Record'!I595="","",'Student Record'!I595)</f>
        <v/>
      </c>
      <c r="I597" s="91" t="str">
        <f>IF('Student Record'!J595="","",'Student Record'!J595)</f>
        <v/>
      </c>
      <c r="J597" s="89" t="str">
        <f>IF('Student Record'!O595="","",'Student Record'!O595)</f>
        <v/>
      </c>
      <c r="K597" s="89" t="str">
        <f>IF(StuData!$F597="","",IF(AND(StuData!$C597&gt;8,StuData!$C597&lt;11,StuData!$J597="GEN"),200,IF(AND(StuData!$C597&gt;=11,StuData!$J597="GEN"),300,IF(AND(StuData!$C597&gt;8,StuData!$C597&lt;11,StuData!$J597&lt;&gt;"GEN"),100,IF(AND(StuData!$C597&gt;=11,StuData!$J597&lt;&gt;"GEN"),150,"")))))</f>
        <v/>
      </c>
      <c r="L597" s="89" t="str">
        <f>IF(StuData!$F597="","",IF(AND(StuData!$C597&gt;8,StuData!$C597&lt;11),50,""))</f>
        <v/>
      </c>
      <c r="M597" s="89" t="str">
        <f>IF(StuData!$F597="","",IF(AND(StuData!$C597&gt;=11,'School Fees'!$L$3="Yes"),100,""))</f>
        <v/>
      </c>
      <c r="N597" s="89" t="str">
        <f>IF(StuData!$F597="","",IF(AND(StuData!$C597&gt;8,StuData!$H597="F"),5,IF(StuData!$C597&lt;9,"",10)))</f>
        <v/>
      </c>
      <c r="O597" s="89" t="str">
        <f>IF(StuData!$F597="","",IF(StuData!$C597&gt;8,5,""))</f>
        <v/>
      </c>
      <c r="P597" s="89" t="str">
        <f>IF(StuData!$C597=9,'School Fees'!$K$6,IF(StuData!$C597=10,'School Fees'!$K$7,IF(StuData!$C597=11,'School Fees'!$K$8,IF(StuData!$C597=12,'School Fees'!$K$9,""))))</f>
        <v/>
      </c>
      <c r="Q597" s="89"/>
      <c r="R597" s="89"/>
      <c r="S597" s="89" t="str">
        <f>IF(SUM(StuData!$K597:$R597)=0,"",SUM(StuData!$K597:$R597))</f>
        <v/>
      </c>
      <c r="T597" s="92"/>
      <c r="U597" s="89"/>
      <c r="V597" s="23"/>
      <c r="W597" s="23"/>
    </row>
    <row r="598" ht="15.75" customHeight="1">
      <c r="A598" s="23"/>
      <c r="B598" s="89" t="str">
        <f t="shared" si="1"/>
        <v/>
      </c>
      <c r="C598" s="89" t="str">
        <f>IF('Student Record'!A596="","",'Student Record'!A596)</f>
        <v/>
      </c>
      <c r="D598" s="89" t="str">
        <f>IF('Student Record'!B596="","",'Student Record'!B596)</f>
        <v/>
      </c>
      <c r="E598" s="89" t="str">
        <f>IF('Student Record'!C596="","",'Student Record'!C596)</f>
        <v/>
      </c>
      <c r="F598" s="90" t="str">
        <f>IF('Student Record'!E596="","",'Student Record'!E596)</f>
        <v/>
      </c>
      <c r="G598" s="90" t="str">
        <f>IF('Student Record'!G596="","",'Student Record'!G596)</f>
        <v/>
      </c>
      <c r="H598" s="89" t="str">
        <f>IF('Student Record'!I596="","",'Student Record'!I596)</f>
        <v/>
      </c>
      <c r="I598" s="91" t="str">
        <f>IF('Student Record'!J596="","",'Student Record'!J596)</f>
        <v/>
      </c>
      <c r="J598" s="89" t="str">
        <f>IF('Student Record'!O596="","",'Student Record'!O596)</f>
        <v/>
      </c>
      <c r="K598" s="89" t="str">
        <f>IF(StuData!$F598="","",IF(AND(StuData!$C598&gt;8,StuData!$C598&lt;11,StuData!$J598="GEN"),200,IF(AND(StuData!$C598&gt;=11,StuData!$J598="GEN"),300,IF(AND(StuData!$C598&gt;8,StuData!$C598&lt;11,StuData!$J598&lt;&gt;"GEN"),100,IF(AND(StuData!$C598&gt;=11,StuData!$J598&lt;&gt;"GEN"),150,"")))))</f>
        <v/>
      </c>
      <c r="L598" s="89" t="str">
        <f>IF(StuData!$F598="","",IF(AND(StuData!$C598&gt;8,StuData!$C598&lt;11),50,""))</f>
        <v/>
      </c>
      <c r="M598" s="89" t="str">
        <f>IF(StuData!$F598="","",IF(AND(StuData!$C598&gt;=11,'School Fees'!$L$3="Yes"),100,""))</f>
        <v/>
      </c>
      <c r="N598" s="89" t="str">
        <f>IF(StuData!$F598="","",IF(AND(StuData!$C598&gt;8,StuData!$H598="F"),5,IF(StuData!$C598&lt;9,"",10)))</f>
        <v/>
      </c>
      <c r="O598" s="89" t="str">
        <f>IF(StuData!$F598="","",IF(StuData!$C598&gt;8,5,""))</f>
        <v/>
      </c>
      <c r="P598" s="89" t="str">
        <f>IF(StuData!$C598=9,'School Fees'!$K$6,IF(StuData!$C598=10,'School Fees'!$K$7,IF(StuData!$C598=11,'School Fees'!$K$8,IF(StuData!$C598=12,'School Fees'!$K$9,""))))</f>
        <v/>
      </c>
      <c r="Q598" s="89"/>
      <c r="R598" s="89"/>
      <c r="S598" s="89" t="str">
        <f>IF(SUM(StuData!$K598:$R598)=0,"",SUM(StuData!$K598:$R598))</f>
        <v/>
      </c>
      <c r="T598" s="92"/>
      <c r="U598" s="89"/>
      <c r="V598" s="23"/>
      <c r="W598" s="23"/>
    </row>
    <row r="599" ht="15.75" customHeight="1">
      <c r="A599" s="23"/>
      <c r="B599" s="89" t="str">
        <f t="shared" si="1"/>
        <v/>
      </c>
      <c r="C599" s="89" t="str">
        <f>IF('Student Record'!A597="","",'Student Record'!A597)</f>
        <v/>
      </c>
      <c r="D599" s="89" t="str">
        <f>IF('Student Record'!B597="","",'Student Record'!B597)</f>
        <v/>
      </c>
      <c r="E599" s="89" t="str">
        <f>IF('Student Record'!C597="","",'Student Record'!C597)</f>
        <v/>
      </c>
      <c r="F599" s="90" t="str">
        <f>IF('Student Record'!E597="","",'Student Record'!E597)</f>
        <v/>
      </c>
      <c r="G599" s="90" t="str">
        <f>IF('Student Record'!G597="","",'Student Record'!G597)</f>
        <v/>
      </c>
      <c r="H599" s="89" t="str">
        <f>IF('Student Record'!I597="","",'Student Record'!I597)</f>
        <v/>
      </c>
      <c r="I599" s="91" t="str">
        <f>IF('Student Record'!J597="","",'Student Record'!J597)</f>
        <v/>
      </c>
      <c r="J599" s="89" t="str">
        <f>IF('Student Record'!O597="","",'Student Record'!O597)</f>
        <v/>
      </c>
      <c r="K599" s="89" t="str">
        <f>IF(StuData!$F599="","",IF(AND(StuData!$C599&gt;8,StuData!$C599&lt;11,StuData!$J599="GEN"),200,IF(AND(StuData!$C599&gt;=11,StuData!$J599="GEN"),300,IF(AND(StuData!$C599&gt;8,StuData!$C599&lt;11,StuData!$J599&lt;&gt;"GEN"),100,IF(AND(StuData!$C599&gt;=11,StuData!$J599&lt;&gt;"GEN"),150,"")))))</f>
        <v/>
      </c>
      <c r="L599" s="89" t="str">
        <f>IF(StuData!$F599="","",IF(AND(StuData!$C599&gt;8,StuData!$C599&lt;11),50,""))</f>
        <v/>
      </c>
      <c r="M599" s="89" t="str">
        <f>IF(StuData!$F599="","",IF(AND(StuData!$C599&gt;=11,'School Fees'!$L$3="Yes"),100,""))</f>
        <v/>
      </c>
      <c r="N599" s="89" t="str">
        <f>IF(StuData!$F599="","",IF(AND(StuData!$C599&gt;8,StuData!$H599="F"),5,IF(StuData!$C599&lt;9,"",10)))</f>
        <v/>
      </c>
      <c r="O599" s="89" t="str">
        <f>IF(StuData!$F599="","",IF(StuData!$C599&gt;8,5,""))</f>
        <v/>
      </c>
      <c r="P599" s="89" t="str">
        <f>IF(StuData!$C599=9,'School Fees'!$K$6,IF(StuData!$C599=10,'School Fees'!$K$7,IF(StuData!$C599=11,'School Fees'!$K$8,IF(StuData!$C599=12,'School Fees'!$K$9,""))))</f>
        <v/>
      </c>
      <c r="Q599" s="89"/>
      <c r="R599" s="89"/>
      <c r="S599" s="89" t="str">
        <f>IF(SUM(StuData!$K599:$R599)=0,"",SUM(StuData!$K599:$R599))</f>
        <v/>
      </c>
      <c r="T599" s="92"/>
      <c r="U599" s="89"/>
      <c r="V599" s="23"/>
      <c r="W599" s="23"/>
    </row>
    <row r="600" ht="15.75" customHeight="1">
      <c r="A600" s="23"/>
      <c r="B600" s="89" t="str">
        <f t="shared" si="1"/>
        <v/>
      </c>
      <c r="C600" s="89" t="str">
        <f>IF('Student Record'!A598="","",'Student Record'!A598)</f>
        <v/>
      </c>
      <c r="D600" s="89" t="str">
        <f>IF('Student Record'!B598="","",'Student Record'!B598)</f>
        <v/>
      </c>
      <c r="E600" s="89" t="str">
        <f>IF('Student Record'!C598="","",'Student Record'!C598)</f>
        <v/>
      </c>
      <c r="F600" s="90" t="str">
        <f>IF('Student Record'!E598="","",'Student Record'!E598)</f>
        <v/>
      </c>
      <c r="G600" s="90" t="str">
        <f>IF('Student Record'!G598="","",'Student Record'!G598)</f>
        <v/>
      </c>
      <c r="H600" s="89" t="str">
        <f>IF('Student Record'!I598="","",'Student Record'!I598)</f>
        <v/>
      </c>
      <c r="I600" s="91" t="str">
        <f>IF('Student Record'!J598="","",'Student Record'!J598)</f>
        <v/>
      </c>
      <c r="J600" s="89" t="str">
        <f>IF('Student Record'!O598="","",'Student Record'!O598)</f>
        <v/>
      </c>
      <c r="K600" s="89" t="str">
        <f>IF(StuData!$F600="","",IF(AND(StuData!$C600&gt;8,StuData!$C600&lt;11,StuData!$J600="GEN"),200,IF(AND(StuData!$C600&gt;=11,StuData!$J600="GEN"),300,IF(AND(StuData!$C600&gt;8,StuData!$C600&lt;11,StuData!$J600&lt;&gt;"GEN"),100,IF(AND(StuData!$C600&gt;=11,StuData!$J600&lt;&gt;"GEN"),150,"")))))</f>
        <v/>
      </c>
      <c r="L600" s="89" t="str">
        <f>IF(StuData!$F600="","",IF(AND(StuData!$C600&gt;8,StuData!$C600&lt;11),50,""))</f>
        <v/>
      </c>
      <c r="M600" s="89" t="str">
        <f>IF(StuData!$F600="","",IF(AND(StuData!$C600&gt;=11,'School Fees'!$L$3="Yes"),100,""))</f>
        <v/>
      </c>
      <c r="N600" s="89" t="str">
        <f>IF(StuData!$F600="","",IF(AND(StuData!$C600&gt;8,StuData!$H600="F"),5,IF(StuData!$C600&lt;9,"",10)))</f>
        <v/>
      </c>
      <c r="O600" s="89" t="str">
        <f>IF(StuData!$F600="","",IF(StuData!$C600&gt;8,5,""))</f>
        <v/>
      </c>
      <c r="P600" s="89" t="str">
        <f>IF(StuData!$C600=9,'School Fees'!$K$6,IF(StuData!$C600=10,'School Fees'!$K$7,IF(StuData!$C600=11,'School Fees'!$K$8,IF(StuData!$C600=12,'School Fees'!$K$9,""))))</f>
        <v/>
      </c>
      <c r="Q600" s="89"/>
      <c r="R600" s="89"/>
      <c r="S600" s="89" t="str">
        <f>IF(SUM(StuData!$K600:$R600)=0,"",SUM(StuData!$K600:$R600))</f>
        <v/>
      </c>
      <c r="T600" s="92"/>
      <c r="U600" s="89"/>
      <c r="V600" s="23"/>
      <c r="W600" s="23"/>
    </row>
    <row r="601" ht="15.75" customHeight="1">
      <c r="A601" s="23"/>
      <c r="B601" s="89" t="str">
        <f t="shared" si="1"/>
        <v/>
      </c>
      <c r="C601" s="89" t="str">
        <f>IF('Student Record'!A599="","",'Student Record'!A599)</f>
        <v/>
      </c>
      <c r="D601" s="89" t="str">
        <f>IF('Student Record'!B599="","",'Student Record'!B599)</f>
        <v/>
      </c>
      <c r="E601" s="89" t="str">
        <f>IF('Student Record'!C599="","",'Student Record'!C599)</f>
        <v/>
      </c>
      <c r="F601" s="90" t="str">
        <f>IF('Student Record'!E599="","",'Student Record'!E599)</f>
        <v/>
      </c>
      <c r="G601" s="90" t="str">
        <f>IF('Student Record'!G599="","",'Student Record'!G599)</f>
        <v/>
      </c>
      <c r="H601" s="89" t="str">
        <f>IF('Student Record'!I599="","",'Student Record'!I599)</f>
        <v/>
      </c>
      <c r="I601" s="91" t="str">
        <f>IF('Student Record'!J599="","",'Student Record'!J599)</f>
        <v/>
      </c>
      <c r="J601" s="89" t="str">
        <f>IF('Student Record'!O599="","",'Student Record'!O599)</f>
        <v/>
      </c>
      <c r="K601" s="89" t="str">
        <f>IF(StuData!$F601="","",IF(AND(StuData!$C601&gt;8,StuData!$C601&lt;11,StuData!$J601="GEN"),200,IF(AND(StuData!$C601&gt;=11,StuData!$J601="GEN"),300,IF(AND(StuData!$C601&gt;8,StuData!$C601&lt;11,StuData!$J601&lt;&gt;"GEN"),100,IF(AND(StuData!$C601&gt;=11,StuData!$J601&lt;&gt;"GEN"),150,"")))))</f>
        <v/>
      </c>
      <c r="L601" s="89" t="str">
        <f>IF(StuData!$F601="","",IF(AND(StuData!$C601&gt;8,StuData!$C601&lt;11),50,""))</f>
        <v/>
      </c>
      <c r="M601" s="89" t="str">
        <f>IF(StuData!$F601="","",IF(AND(StuData!$C601&gt;=11,'School Fees'!$L$3="Yes"),100,""))</f>
        <v/>
      </c>
      <c r="N601" s="89" t="str">
        <f>IF(StuData!$F601="","",IF(AND(StuData!$C601&gt;8,StuData!$H601="F"),5,IF(StuData!$C601&lt;9,"",10)))</f>
        <v/>
      </c>
      <c r="O601" s="89" t="str">
        <f>IF(StuData!$F601="","",IF(StuData!$C601&gt;8,5,""))</f>
        <v/>
      </c>
      <c r="P601" s="89" t="str">
        <f>IF(StuData!$C601=9,'School Fees'!$K$6,IF(StuData!$C601=10,'School Fees'!$K$7,IF(StuData!$C601=11,'School Fees'!$K$8,IF(StuData!$C601=12,'School Fees'!$K$9,""))))</f>
        <v/>
      </c>
      <c r="Q601" s="89"/>
      <c r="R601" s="89"/>
      <c r="S601" s="89" t="str">
        <f>IF(SUM(StuData!$K601:$R601)=0,"",SUM(StuData!$K601:$R601))</f>
        <v/>
      </c>
      <c r="T601" s="92"/>
      <c r="U601" s="89"/>
      <c r="V601" s="23"/>
      <c r="W601" s="23"/>
    </row>
    <row r="602" ht="15.75" customHeight="1">
      <c r="A602" s="23"/>
      <c r="B602" s="89" t="str">
        <f t="shared" si="1"/>
        <v/>
      </c>
      <c r="C602" s="89" t="str">
        <f>IF('Student Record'!A600="","",'Student Record'!A600)</f>
        <v/>
      </c>
      <c r="D602" s="89" t="str">
        <f>IF('Student Record'!B600="","",'Student Record'!B600)</f>
        <v/>
      </c>
      <c r="E602" s="89" t="str">
        <f>IF('Student Record'!C600="","",'Student Record'!C600)</f>
        <v/>
      </c>
      <c r="F602" s="90" t="str">
        <f>IF('Student Record'!E600="","",'Student Record'!E600)</f>
        <v/>
      </c>
      <c r="G602" s="90" t="str">
        <f>IF('Student Record'!G600="","",'Student Record'!G600)</f>
        <v/>
      </c>
      <c r="H602" s="89" t="str">
        <f>IF('Student Record'!I600="","",'Student Record'!I600)</f>
        <v/>
      </c>
      <c r="I602" s="91" t="str">
        <f>IF('Student Record'!J600="","",'Student Record'!J600)</f>
        <v/>
      </c>
      <c r="J602" s="89" t="str">
        <f>IF('Student Record'!O600="","",'Student Record'!O600)</f>
        <v/>
      </c>
      <c r="K602" s="89" t="str">
        <f>IF(StuData!$F602="","",IF(AND(StuData!$C602&gt;8,StuData!$C602&lt;11,StuData!$J602="GEN"),200,IF(AND(StuData!$C602&gt;=11,StuData!$J602="GEN"),300,IF(AND(StuData!$C602&gt;8,StuData!$C602&lt;11,StuData!$J602&lt;&gt;"GEN"),100,IF(AND(StuData!$C602&gt;=11,StuData!$J602&lt;&gt;"GEN"),150,"")))))</f>
        <v/>
      </c>
      <c r="L602" s="89" t="str">
        <f>IF(StuData!$F602="","",IF(AND(StuData!$C602&gt;8,StuData!$C602&lt;11),50,""))</f>
        <v/>
      </c>
      <c r="M602" s="89" t="str">
        <f>IF(StuData!$F602="","",IF(AND(StuData!$C602&gt;=11,'School Fees'!$L$3="Yes"),100,""))</f>
        <v/>
      </c>
      <c r="N602" s="89" t="str">
        <f>IF(StuData!$F602="","",IF(AND(StuData!$C602&gt;8,StuData!$H602="F"),5,IF(StuData!$C602&lt;9,"",10)))</f>
        <v/>
      </c>
      <c r="O602" s="89" t="str">
        <f>IF(StuData!$F602="","",IF(StuData!$C602&gt;8,5,""))</f>
        <v/>
      </c>
      <c r="P602" s="89" t="str">
        <f>IF(StuData!$C602=9,'School Fees'!$K$6,IF(StuData!$C602=10,'School Fees'!$K$7,IF(StuData!$C602=11,'School Fees'!$K$8,IF(StuData!$C602=12,'School Fees'!$K$9,""))))</f>
        <v/>
      </c>
      <c r="Q602" s="89"/>
      <c r="R602" s="89"/>
      <c r="S602" s="89" t="str">
        <f>IF(SUM(StuData!$K602:$R602)=0,"",SUM(StuData!$K602:$R602))</f>
        <v/>
      </c>
      <c r="T602" s="92"/>
      <c r="U602" s="89"/>
      <c r="V602" s="23"/>
      <c r="W602" s="23"/>
    </row>
    <row r="603" ht="15.75" customHeight="1">
      <c r="A603" s="23"/>
      <c r="B603" s="89" t="str">
        <f t="shared" si="1"/>
        <v/>
      </c>
      <c r="C603" s="89" t="str">
        <f>IF('Student Record'!A601="","",'Student Record'!A601)</f>
        <v/>
      </c>
      <c r="D603" s="89" t="str">
        <f>IF('Student Record'!B601="","",'Student Record'!B601)</f>
        <v/>
      </c>
      <c r="E603" s="89" t="str">
        <f>IF('Student Record'!C601="","",'Student Record'!C601)</f>
        <v/>
      </c>
      <c r="F603" s="90" t="str">
        <f>IF('Student Record'!E601="","",'Student Record'!E601)</f>
        <v/>
      </c>
      <c r="G603" s="90" t="str">
        <f>IF('Student Record'!G601="","",'Student Record'!G601)</f>
        <v/>
      </c>
      <c r="H603" s="89" t="str">
        <f>IF('Student Record'!I601="","",'Student Record'!I601)</f>
        <v/>
      </c>
      <c r="I603" s="91" t="str">
        <f>IF('Student Record'!J601="","",'Student Record'!J601)</f>
        <v/>
      </c>
      <c r="J603" s="89" t="str">
        <f>IF('Student Record'!O601="","",'Student Record'!O601)</f>
        <v/>
      </c>
      <c r="K603" s="89" t="str">
        <f>IF(StuData!$F603="","",IF(AND(StuData!$C603&gt;8,StuData!$C603&lt;11,StuData!$J603="GEN"),200,IF(AND(StuData!$C603&gt;=11,StuData!$J603="GEN"),300,IF(AND(StuData!$C603&gt;8,StuData!$C603&lt;11,StuData!$J603&lt;&gt;"GEN"),100,IF(AND(StuData!$C603&gt;=11,StuData!$J603&lt;&gt;"GEN"),150,"")))))</f>
        <v/>
      </c>
      <c r="L603" s="89" t="str">
        <f>IF(StuData!$F603="","",IF(AND(StuData!$C603&gt;8,StuData!$C603&lt;11),50,""))</f>
        <v/>
      </c>
      <c r="M603" s="89" t="str">
        <f>IF(StuData!$F603="","",IF(AND(StuData!$C603&gt;=11,'School Fees'!$L$3="Yes"),100,""))</f>
        <v/>
      </c>
      <c r="N603" s="89" t="str">
        <f>IF(StuData!$F603="","",IF(AND(StuData!$C603&gt;8,StuData!$H603="F"),5,IF(StuData!$C603&lt;9,"",10)))</f>
        <v/>
      </c>
      <c r="O603" s="89" t="str">
        <f>IF(StuData!$F603="","",IF(StuData!$C603&gt;8,5,""))</f>
        <v/>
      </c>
      <c r="P603" s="89" t="str">
        <f>IF(StuData!$C603=9,'School Fees'!$K$6,IF(StuData!$C603=10,'School Fees'!$K$7,IF(StuData!$C603=11,'School Fees'!$K$8,IF(StuData!$C603=12,'School Fees'!$K$9,""))))</f>
        <v/>
      </c>
      <c r="Q603" s="89"/>
      <c r="R603" s="89"/>
      <c r="S603" s="89" t="str">
        <f>IF(SUM(StuData!$K603:$R603)=0,"",SUM(StuData!$K603:$R603))</f>
        <v/>
      </c>
      <c r="T603" s="92"/>
      <c r="U603" s="89"/>
      <c r="V603" s="23"/>
      <c r="W603" s="23"/>
    </row>
    <row r="604" ht="15.75" customHeight="1">
      <c r="A604" s="23"/>
      <c r="B604" s="89" t="str">
        <f t="shared" si="1"/>
        <v/>
      </c>
      <c r="C604" s="89" t="str">
        <f>IF('Student Record'!A602="","",'Student Record'!A602)</f>
        <v/>
      </c>
      <c r="D604" s="89" t="str">
        <f>IF('Student Record'!B602="","",'Student Record'!B602)</f>
        <v/>
      </c>
      <c r="E604" s="89" t="str">
        <f>IF('Student Record'!C602="","",'Student Record'!C602)</f>
        <v/>
      </c>
      <c r="F604" s="90" t="str">
        <f>IF('Student Record'!E602="","",'Student Record'!E602)</f>
        <v/>
      </c>
      <c r="G604" s="90" t="str">
        <f>IF('Student Record'!G602="","",'Student Record'!G602)</f>
        <v/>
      </c>
      <c r="H604" s="89" t="str">
        <f>IF('Student Record'!I602="","",'Student Record'!I602)</f>
        <v/>
      </c>
      <c r="I604" s="91" t="str">
        <f>IF('Student Record'!J602="","",'Student Record'!J602)</f>
        <v/>
      </c>
      <c r="J604" s="89" t="str">
        <f>IF('Student Record'!O602="","",'Student Record'!O602)</f>
        <v/>
      </c>
      <c r="K604" s="89" t="str">
        <f>IF(StuData!$F604="","",IF(AND(StuData!$C604&gt;8,StuData!$C604&lt;11,StuData!$J604="GEN"),200,IF(AND(StuData!$C604&gt;=11,StuData!$J604="GEN"),300,IF(AND(StuData!$C604&gt;8,StuData!$C604&lt;11,StuData!$J604&lt;&gt;"GEN"),100,IF(AND(StuData!$C604&gt;=11,StuData!$J604&lt;&gt;"GEN"),150,"")))))</f>
        <v/>
      </c>
      <c r="L604" s="89" t="str">
        <f>IF(StuData!$F604="","",IF(AND(StuData!$C604&gt;8,StuData!$C604&lt;11),50,""))</f>
        <v/>
      </c>
      <c r="M604" s="89" t="str">
        <f>IF(StuData!$F604="","",IF(AND(StuData!$C604&gt;=11,'School Fees'!$L$3="Yes"),100,""))</f>
        <v/>
      </c>
      <c r="N604" s="89" t="str">
        <f>IF(StuData!$F604="","",IF(AND(StuData!$C604&gt;8,StuData!$H604="F"),5,IF(StuData!$C604&lt;9,"",10)))</f>
        <v/>
      </c>
      <c r="O604" s="89" t="str">
        <f>IF(StuData!$F604="","",IF(StuData!$C604&gt;8,5,""))</f>
        <v/>
      </c>
      <c r="P604" s="89" t="str">
        <f>IF(StuData!$C604=9,'School Fees'!$K$6,IF(StuData!$C604=10,'School Fees'!$K$7,IF(StuData!$C604=11,'School Fees'!$K$8,IF(StuData!$C604=12,'School Fees'!$K$9,""))))</f>
        <v/>
      </c>
      <c r="Q604" s="89"/>
      <c r="R604" s="89"/>
      <c r="S604" s="89" t="str">
        <f>IF(SUM(StuData!$K604:$R604)=0,"",SUM(StuData!$K604:$R604))</f>
        <v/>
      </c>
      <c r="T604" s="92"/>
      <c r="U604" s="89"/>
      <c r="V604" s="23"/>
      <c r="W604" s="23"/>
    </row>
    <row r="605" ht="15.75" customHeight="1">
      <c r="A605" s="23"/>
      <c r="B605" s="89" t="str">
        <f t="shared" si="1"/>
        <v/>
      </c>
      <c r="C605" s="89" t="str">
        <f>IF('Student Record'!A603="","",'Student Record'!A603)</f>
        <v/>
      </c>
      <c r="D605" s="89" t="str">
        <f>IF('Student Record'!B603="","",'Student Record'!B603)</f>
        <v/>
      </c>
      <c r="E605" s="89" t="str">
        <f>IF('Student Record'!C603="","",'Student Record'!C603)</f>
        <v/>
      </c>
      <c r="F605" s="90" t="str">
        <f>IF('Student Record'!E603="","",'Student Record'!E603)</f>
        <v/>
      </c>
      <c r="G605" s="90" t="str">
        <f>IF('Student Record'!G603="","",'Student Record'!G603)</f>
        <v/>
      </c>
      <c r="H605" s="89" t="str">
        <f>IF('Student Record'!I603="","",'Student Record'!I603)</f>
        <v/>
      </c>
      <c r="I605" s="91" t="str">
        <f>IF('Student Record'!J603="","",'Student Record'!J603)</f>
        <v/>
      </c>
      <c r="J605" s="89" t="str">
        <f>IF('Student Record'!O603="","",'Student Record'!O603)</f>
        <v/>
      </c>
      <c r="K605" s="89" t="str">
        <f>IF(StuData!$F605="","",IF(AND(StuData!$C605&gt;8,StuData!$C605&lt;11,StuData!$J605="GEN"),200,IF(AND(StuData!$C605&gt;=11,StuData!$J605="GEN"),300,IF(AND(StuData!$C605&gt;8,StuData!$C605&lt;11,StuData!$J605&lt;&gt;"GEN"),100,IF(AND(StuData!$C605&gt;=11,StuData!$J605&lt;&gt;"GEN"),150,"")))))</f>
        <v/>
      </c>
      <c r="L605" s="89" t="str">
        <f>IF(StuData!$F605="","",IF(AND(StuData!$C605&gt;8,StuData!$C605&lt;11),50,""))</f>
        <v/>
      </c>
      <c r="M605" s="89" t="str">
        <f>IF(StuData!$F605="","",IF(AND(StuData!$C605&gt;=11,'School Fees'!$L$3="Yes"),100,""))</f>
        <v/>
      </c>
      <c r="N605" s="89" t="str">
        <f>IF(StuData!$F605="","",IF(AND(StuData!$C605&gt;8,StuData!$H605="F"),5,IF(StuData!$C605&lt;9,"",10)))</f>
        <v/>
      </c>
      <c r="O605" s="89" t="str">
        <f>IF(StuData!$F605="","",IF(StuData!$C605&gt;8,5,""))</f>
        <v/>
      </c>
      <c r="P605" s="89" t="str">
        <f>IF(StuData!$C605=9,'School Fees'!$K$6,IF(StuData!$C605=10,'School Fees'!$K$7,IF(StuData!$C605=11,'School Fees'!$K$8,IF(StuData!$C605=12,'School Fees'!$K$9,""))))</f>
        <v/>
      </c>
      <c r="Q605" s="89"/>
      <c r="R605" s="89"/>
      <c r="S605" s="89" t="str">
        <f>IF(SUM(StuData!$K605:$R605)=0,"",SUM(StuData!$K605:$R605))</f>
        <v/>
      </c>
      <c r="T605" s="92"/>
      <c r="U605" s="89"/>
      <c r="V605" s="23"/>
      <c r="W605" s="23"/>
    </row>
    <row r="606" ht="15.75" customHeight="1">
      <c r="A606" s="23"/>
      <c r="B606" s="89" t="str">
        <f t="shared" si="1"/>
        <v/>
      </c>
      <c r="C606" s="89" t="str">
        <f>IF('Student Record'!A604="","",'Student Record'!A604)</f>
        <v/>
      </c>
      <c r="D606" s="89" t="str">
        <f>IF('Student Record'!B604="","",'Student Record'!B604)</f>
        <v/>
      </c>
      <c r="E606" s="89" t="str">
        <f>IF('Student Record'!C604="","",'Student Record'!C604)</f>
        <v/>
      </c>
      <c r="F606" s="90" t="str">
        <f>IF('Student Record'!E604="","",'Student Record'!E604)</f>
        <v/>
      </c>
      <c r="G606" s="90" t="str">
        <f>IF('Student Record'!G604="","",'Student Record'!G604)</f>
        <v/>
      </c>
      <c r="H606" s="89" t="str">
        <f>IF('Student Record'!I604="","",'Student Record'!I604)</f>
        <v/>
      </c>
      <c r="I606" s="91" t="str">
        <f>IF('Student Record'!J604="","",'Student Record'!J604)</f>
        <v/>
      </c>
      <c r="J606" s="89" t="str">
        <f>IF('Student Record'!O604="","",'Student Record'!O604)</f>
        <v/>
      </c>
      <c r="K606" s="89" t="str">
        <f>IF(StuData!$F606="","",IF(AND(StuData!$C606&gt;8,StuData!$C606&lt;11,StuData!$J606="GEN"),200,IF(AND(StuData!$C606&gt;=11,StuData!$J606="GEN"),300,IF(AND(StuData!$C606&gt;8,StuData!$C606&lt;11,StuData!$J606&lt;&gt;"GEN"),100,IF(AND(StuData!$C606&gt;=11,StuData!$J606&lt;&gt;"GEN"),150,"")))))</f>
        <v/>
      </c>
      <c r="L606" s="89" t="str">
        <f>IF(StuData!$F606="","",IF(AND(StuData!$C606&gt;8,StuData!$C606&lt;11),50,""))</f>
        <v/>
      </c>
      <c r="M606" s="89" t="str">
        <f>IF(StuData!$F606="","",IF(AND(StuData!$C606&gt;=11,'School Fees'!$L$3="Yes"),100,""))</f>
        <v/>
      </c>
      <c r="N606" s="89" t="str">
        <f>IF(StuData!$F606="","",IF(AND(StuData!$C606&gt;8,StuData!$H606="F"),5,IF(StuData!$C606&lt;9,"",10)))</f>
        <v/>
      </c>
      <c r="O606" s="89" t="str">
        <f>IF(StuData!$F606="","",IF(StuData!$C606&gt;8,5,""))</f>
        <v/>
      </c>
      <c r="P606" s="89" t="str">
        <f>IF(StuData!$C606=9,'School Fees'!$K$6,IF(StuData!$C606=10,'School Fees'!$K$7,IF(StuData!$C606=11,'School Fees'!$K$8,IF(StuData!$C606=12,'School Fees'!$K$9,""))))</f>
        <v/>
      </c>
      <c r="Q606" s="89"/>
      <c r="R606" s="89"/>
      <c r="S606" s="89" t="str">
        <f>IF(SUM(StuData!$K606:$R606)=0,"",SUM(StuData!$K606:$R606))</f>
        <v/>
      </c>
      <c r="T606" s="92"/>
      <c r="U606" s="89"/>
      <c r="V606" s="23"/>
      <c r="W606" s="23"/>
    </row>
    <row r="607" ht="15.75" customHeight="1">
      <c r="A607" s="23"/>
      <c r="B607" s="89" t="str">
        <f t="shared" si="1"/>
        <v/>
      </c>
      <c r="C607" s="89" t="str">
        <f>IF('Student Record'!A605="","",'Student Record'!A605)</f>
        <v/>
      </c>
      <c r="D607" s="89" t="str">
        <f>IF('Student Record'!B605="","",'Student Record'!B605)</f>
        <v/>
      </c>
      <c r="E607" s="89" t="str">
        <f>IF('Student Record'!C605="","",'Student Record'!C605)</f>
        <v/>
      </c>
      <c r="F607" s="90" t="str">
        <f>IF('Student Record'!E605="","",'Student Record'!E605)</f>
        <v/>
      </c>
      <c r="G607" s="90" t="str">
        <f>IF('Student Record'!G605="","",'Student Record'!G605)</f>
        <v/>
      </c>
      <c r="H607" s="89" t="str">
        <f>IF('Student Record'!I605="","",'Student Record'!I605)</f>
        <v/>
      </c>
      <c r="I607" s="91" t="str">
        <f>IF('Student Record'!J605="","",'Student Record'!J605)</f>
        <v/>
      </c>
      <c r="J607" s="89" t="str">
        <f>IF('Student Record'!O605="","",'Student Record'!O605)</f>
        <v/>
      </c>
      <c r="K607" s="89" t="str">
        <f>IF(StuData!$F607="","",IF(AND(StuData!$C607&gt;8,StuData!$C607&lt;11,StuData!$J607="GEN"),200,IF(AND(StuData!$C607&gt;=11,StuData!$J607="GEN"),300,IF(AND(StuData!$C607&gt;8,StuData!$C607&lt;11,StuData!$J607&lt;&gt;"GEN"),100,IF(AND(StuData!$C607&gt;=11,StuData!$J607&lt;&gt;"GEN"),150,"")))))</f>
        <v/>
      </c>
      <c r="L607" s="89" t="str">
        <f>IF(StuData!$F607="","",IF(AND(StuData!$C607&gt;8,StuData!$C607&lt;11),50,""))</f>
        <v/>
      </c>
      <c r="M607" s="89" t="str">
        <f>IF(StuData!$F607="","",IF(AND(StuData!$C607&gt;=11,'School Fees'!$L$3="Yes"),100,""))</f>
        <v/>
      </c>
      <c r="N607" s="89" t="str">
        <f>IF(StuData!$F607="","",IF(AND(StuData!$C607&gt;8,StuData!$H607="F"),5,IF(StuData!$C607&lt;9,"",10)))</f>
        <v/>
      </c>
      <c r="O607" s="89" t="str">
        <f>IF(StuData!$F607="","",IF(StuData!$C607&gt;8,5,""))</f>
        <v/>
      </c>
      <c r="P607" s="89" t="str">
        <f>IF(StuData!$C607=9,'School Fees'!$K$6,IF(StuData!$C607=10,'School Fees'!$K$7,IF(StuData!$C607=11,'School Fees'!$K$8,IF(StuData!$C607=12,'School Fees'!$K$9,""))))</f>
        <v/>
      </c>
      <c r="Q607" s="89"/>
      <c r="R607" s="89"/>
      <c r="S607" s="89" t="str">
        <f>IF(SUM(StuData!$K607:$R607)=0,"",SUM(StuData!$K607:$R607))</f>
        <v/>
      </c>
      <c r="T607" s="92"/>
      <c r="U607" s="89"/>
      <c r="V607" s="23"/>
      <c r="W607" s="23"/>
    </row>
    <row r="608" ht="15.75" customHeight="1">
      <c r="A608" s="23"/>
      <c r="B608" s="89" t="str">
        <f t="shared" si="1"/>
        <v/>
      </c>
      <c r="C608" s="89" t="str">
        <f>IF('Student Record'!A606="","",'Student Record'!A606)</f>
        <v/>
      </c>
      <c r="D608" s="89" t="str">
        <f>IF('Student Record'!B606="","",'Student Record'!B606)</f>
        <v/>
      </c>
      <c r="E608" s="89" t="str">
        <f>IF('Student Record'!C606="","",'Student Record'!C606)</f>
        <v/>
      </c>
      <c r="F608" s="90" t="str">
        <f>IF('Student Record'!E606="","",'Student Record'!E606)</f>
        <v/>
      </c>
      <c r="G608" s="90" t="str">
        <f>IF('Student Record'!G606="","",'Student Record'!G606)</f>
        <v/>
      </c>
      <c r="H608" s="89" t="str">
        <f>IF('Student Record'!I606="","",'Student Record'!I606)</f>
        <v/>
      </c>
      <c r="I608" s="91" t="str">
        <f>IF('Student Record'!J606="","",'Student Record'!J606)</f>
        <v/>
      </c>
      <c r="J608" s="89" t="str">
        <f>IF('Student Record'!O606="","",'Student Record'!O606)</f>
        <v/>
      </c>
      <c r="K608" s="89" t="str">
        <f>IF(StuData!$F608="","",IF(AND(StuData!$C608&gt;8,StuData!$C608&lt;11,StuData!$J608="GEN"),200,IF(AND(StuData!$C608&gt;=11,StuData!$J608="GEN"),300,IF(AND(StuData!$C608&gt;8,StuData!$C608&lt;11,StuData!$J608&lt;&gt;"GEN"),100,IF(AND(StuData!$C608&gt;=11,StuData!$J608&lt;&gt;"GEN"),150,"")))))</f>
        <v/>
      </c>
      <c r="L608" s="89" t="str">
        <f>IF(StuData!$F608="","",IF(AND(StuData!$C608&gt;8,StuData!$C608&lt;11),50,""))</f>
        <v/>
      </c>
      <c r="M608" s="89" t="str">
        <f>IF(StuData!$F608="","",IF(AND(StuData!$C608&gt;=11,'School Fees'!$L$3="Yes"),100,""))</f>
        <v/>
      </c>
      <c r="N608" s="89" t="str">
        <f>IF(StuData!$F608="","",IF(AND(StuData!$C608&gt;8,StuData!$H608="F"),5,IF(StuData!$C608&lt;9,"",10)))</f>
        <v/>
      </c>
      <c r="O608" s="89" t="str">
        <f>IF(StuData!$F608="","",IF(StuData!$C608&gt;8,5,""))</f>
        <v/>
      </c>
      <c r="P608" s="89" t="str">
        <f>IF(StuData!$C608=9,'School Fees'!$K$6,IF(StuData!$C608=10,'School Fees'!$K$7,IF(StuData!$C608=11,'School Fees'!$K$8,IF(StuData!$C608=12,'School Fees'!$K$9,""))))</f>
        <v/>
      </c>
      <c r="Q608" s="89"/>
      <c r="R608" s="89"/>
      <c r="S608" s="89" t="str">
        <f>IF(SUM(StuData!$K608:$R608)=0,"",SUM(StuData!$K608:$R608))</f>
        <v/>
      </c>
      <c r="T608" s="92"/>
      <c r="U608" s="89"/>
      <c r="V608" s="23"/>
      <c r="W608" s="23"/>
    </row>
    <row r="609" ht="15.75" customHeight="1">
      <c r="A609" s="23"/>
      <c r="B609" s="89" t="str">
        <f t="shared" si="1"/>
        <v/>
      </c>
      <c r="C609" s="89" t="str">
        <f>IF('Student Record'!A607="","",'Student Record'!A607)</f>
        <v/>
      </c>
      <c r="D609" s="89" t="str">
        <f>IF('Student Record'!B607="","",'Student Record'!B607)</f>
        <v/>
      </c>
      <c r="E609" s="89" t="str">
        <f>IF('Student Record'!C607="","",'Student Record'!C607)</f>
        <v/>
      </c>
      <c r="F609" s="90" t="str">
        <f>IF('Student Record'!E607="","",'Student Record'!E607)</f>
        <v/>
      </c>
      <c r="G609" s="90" t="str">
        <f>IF('Student Record'!G607="","",'Student Record'!G607)</f>
        <v/>
      </c>
      <c r="H609" s="89" t="str">
        <f>IF('Student Record'!I607="","",'Student Record'!I607)</f>
        <v/>
      </c>
      <c r="I609" s="91" t="str">
        <f>IF('Student Record'!J607="","",'Student Record'!J607)</f>
        <v/>
      </c>
      <c r="J609" s="89" t="str">
        <f>IF('Student Record'!O607="","",'Student Record'!O607)</f>
        <v/>
      </c>
      <c r="K609" s="89" t="str">
        <f>IF(StuData!$F609="","",IF(AND(StuData!$C609&gt;8,StuData!$C609&lt;11,StuData!$J609="GEN"),200,IF(AND(StuData!$C609&gt;=11,StuData!$J609="GEN"),300,IF(AND(StuData!$C609&gt;8,StuData!$C609&lt;11,StuData!$J609&lt;&gt;"GEN"),100,IF(AND(StuData!$C609&gt;=11,StuData!$J609&lt;&gt;"GEN"),150,"")))))</f>
        <v/>
      </c>
      <c r="L609" s="89" t="str">
        <f>IF(StuData!$F609="","",IF(AND(StuData!$C609&gt;8,StuData!$C609&lt;11),50,""))</f>
        <v/>
      </c>
      <c r="M609" s="89" t="str">
        <f>IF(StuData!$F609="","",IF(AND(StuData!$C609&gt;=11,'School Fees'!$L$3="Yes"),100,""))</f>
        <v/>
      </c>
      <c r="N609" s="89" t="str">
        <f>IF(StuData!$F609="","",IF(AND(StuData!$C609&gt;8,StuData!$H609="F"),5,IF(StuData!$C609&lt;9,"",10)))</f>
        <v/>
      </c>
      <c r="O609" s="89" t="str">
        <f>IF(StuData!$F609="","",IF(StuData!$C609&gt;8,5,""))</f>
        <v/>
      </c>
      <c r="P609" s="89" t="str">
        <f>IF(StuData!$C609=9,'School Fees'!$K$6,IF(StuData!$C609=10,'School Fees'!$K$7,IF(StuData!$C609=11,'School Fees'!$K$8,IF(StuData!$C609=12,'School Fees'!$K$9,""))))</f>
        <v/>
      </c>
      <c r="Q609" s="89"/>
      <c r="R609" s="89"/>
      <c r="S609" s="89" t="str">
        <f>IF(SUM(StuData!$K609:$R609)=0,"",SUM(StuData!$K609:$R609))</f>
        <v/>
      </c>
      <c r="T609" s="92"/>
      <c r="U609" s="89"/>
      <c r="V609" s="23"/>
      <c r="W609" s="23"/>
    </row>
    <row r="610" ht="15.75" customHeight="1">
      <c r="A610" s="23"/>
      <c r="B610" s="89" t="str">
        <f t="shared" si="1"/>
        <v/>
      </c>
      <c r="C610" s="89" t="str">
        <f>IF('Student Record'!A608="","",'Student Record'!A608)</f>
        <v/>
      </c>
      <c r="D610" s="89" t="str">
        <f>IF('Student Record'!B608="","",'Student Record'!B608)</f>
        <v/>
      </c>
      <c r="E610" s="89" t="str">
        <f>IF('Student Record'!C608="","",'Student Record'!C608)</f>
        <v/>
      </c>
      <c r="F610" s="90" t="str">
        <f>IF('Student Record'!E608="","",'Student Record'!E608)</f>
        <v/>
      </c>
      <c r="G610" s="90" t="str">
        <f>IF('Student Record'!G608="","",'Student Record'!G608)</f>
        <v/>
      </c>
      <c r="H610" s="89" t="str">
        <f>IF('Student Record'!I608="","",'Student Record'!I608)</f>
        <v/>
      </c>
      <c r="I610" s="91" t="str">
        <f>IF('Student Record'!J608="","",'Student Record'!J608)</f>
        <v/>
      </c>
      <c r="J610" s="89" t="str">
        <f>IF('Student Record'!O608="","",'Student Record'!O608)</f>
        <v/>
      </c>
      <c r="K610" s="89" t="str">
        <f>IF(StuData!$F610="","",IF(AND(StuData!$C610&gt;8,StuData!$C610&lt;11,StuData!$J610="GEN"),200,IF(AND(StuData!$C610&gt;=11,StuData!$J610="GEN"),300,IF(AND(StuData!$C610&gt;8,StuData!$C610&lt;11,StuData!$J610&lt;&gt;"GEN"),100,IF(AND(StuData!$C610&gt;=11,StuData!$J610&lt;&gt;"GEN"),150,"")))))</f>
        <v/>
      </c>
      <c r="L610" s="89" t="str">
        <f>IF(StuData!$F610="","",IF(AND(StuData!$C610&gt;8,StuData!$C610&lt;11),50,""))</f>
        <v/>
      </c>
      <c r="M610" s="89" t="str">
        <f>IF(StuData!$F610="","",IF(AND(StuData!$C610&gt;=11,'School Fees'!$L$3="Yes"),100,""))</f>
        <v/>
      </c>
      <c r="N610" s="89" t="str">
        <f>IF(StuData!$F610="","",IF(AND(StuData!$C610&gt;8,StuData!$H610="F"),5,IF(StuData!$C610&lt;9,"",10)))</f>
        <v/>
      </c>
      <c r="O610" s="89" t="str">
        <f>IF(StuData!$F610="","",IF(StuData!$C610&gt;8,5,""))</f>
        <v/>
      </c>
      <c r="P610" s="89" t="str">
        <f>IF(StuData!$C610=9,'School Fees'!$K$6,IF(StuData!$C610=10,'School Fees'!$K$7,IF(StuData!$C610=11,'School Fees'!$K$8,IF(StuData!$C610=12,'School Fees'!$K$9,""))))</f>
        <v/>
      </c>
      <c r="Q610" s="89"/>
      <c r="R610" s="89"/>
      <c r="S610" s="89" t="str">
        <f>IF(SUM(StuData!$K610:$R610)=0,"",SUM(StuData!$K610:$R610))</f>
        <v/>
      </c>
      <c r="T610" s="92"/>
      <c r="U610" s="89"/>
      <c r="V610" s="23"/>
      <c r="W610" s="23"/>
    </row>
    <row r="611" ht="15.75" customHeight="1">
      <c r="A611" s="23"/>
      <c r="B611" s="89" t="str">
        <f t="shared" si="1"/>
        <v/>
      </c>
      <c r="C611" s="89" t="str">
        <f>IF('Student Record'!A609="","",'Student Record'!A609)</f>
        <v/>
      </c>
      <c r="D611" s="89" t="str">
        <f>IF('Student Record'!B609="","",'Student Record'!B609)</f>
        <v/>
      </c>
      <c r="E611" s="89" t="str">
        <f>IF('Student Record'!C609="","",'Student Record'!C609)</f>
        <v/>
      </c>
      <c r="F611" s="90" t="str">
        <f>IF('Student Record'!E609="","",'Student Record'!E609)</f>
        <v/>
      </c>
      <c r="G611" s="90" t="str">
        <f>IF('Student Record'!G609="","",'Student Record'!G609)</f>
        <v/>
      </c>
      <c r="H611" s="89" t="str">
        <f>IF('Student Record'!I609="","",'Student Record'!I609)</f>
        <v/>
      </c>
      <c r="I611" s="91" t="str">
        <f>IF('Student Record'!J609="","",'Student Record'!J609)</f>
        <v/>
      </c>
      <c r="J611" s="89" t="str">
        <f>IF('Student Record'!O609="","",'Student Record'!O609)</f>
        <v/>
      </c>
      <c r="K611" s="89" t="str">
        <f>IF(StuData!$F611="","",IF(AND(StuData!$C611&gt;8,StuData!$C611&lt;11,StuData!$J611="GEN"),200,IF(AND(StuData!$C611&gt;=11,StuData!$J611="GEN"),300,IF(AND(StuData!$C611&gt;8,StuData!$C611&lt;11,StuData!$J611&lt;&gt;"GEN"),100,IF(AND(StuData!$C611&gt;=11,StuData!$J611&lt;&gt;"GEN"),150,"")))))</f>
        <v/>
      </c>
      <c r="L611" s="89" t="str">
        <f>IF(StuData!$F611="","",IF(AND(StuData!$C611&gt;8,StuData!$C611&lt;11),50,""))</f>
        <v/>
      </c>
      <c r="M611" s="89" t="str">
        <f>IF(StuData!$F611="","",IF(AND(StuData!$C611&gt;=11,'School Fees'!$L$3="Yes"),100,""))</f>
        <v/>
      </c>
      <c r="N611" s="89" t="str">
        <f>IF(StuData!$F611="","",IF(AND(StuData!$C611&gt;8,StuData!$H611="F"),5,IF(StuData!$C611&lt;9,"",10)))</f>
        <v/>
      </c>
      <c r="O611" s="89" t="str">
        <f>IF(StuData!$F611="","",IF(StuData!$C611&gt;8,5,""))</f>
        <v/>
      </c>
      <c r="P611" s="89" t="str">
        <f>IF(StuData!$C611=9,'School Fees'!$K$6,IF(StuData!$C611=10,'School Fees'!$K$7,IF(StuData!$C611=11,'School Fees'!$K$8,IF(StuData!$C611=12,'School Fees'!$K$9,""))))</f>
        <v/>
      </c>
      <c r="Q611" s="89"/>
      <c r="R611" s="89"/>
      <c r="S611" s="89" t="str">
        <f>IF(SUM(StuData!$K611:$R611)=0,"",SUM(StuData!$K611:$R611))</f>
        <v/>
      </c>
      <c r="T611" s="92"/>
      <c r="U611" s="89"/>
      <c r="V611" s="23"/>
      <c r="W611" s="23"/>
    </row>
    <row r="612" ht="15.75" customHeight="1">
      <c r="A612" s="23"/>
      <c r="B612" s="89" t="str">
        <f t="shared" si="1"/>
        <v/>
      </c>
      <c r="C612" s="89" t="str">
        <f>IF('Student Record'!A610="","",'Student Record'!A610)</f>
        <v/>
      </c>
      <c r="D612" s="89" t="str">
        <f>IF('Student Record'!B610="","",'Student Record'!B610)</f>
        <v/>
      </c>
      <c r="E612" s="89" t="str">
        <f>IF('Student Record'!C610="","",'Student Record'!C610)</f>
        <v/>
      </c>
      <c r="F612" s="90" t="str">
        <f>IF('Student Record'!E610="","",'Student Record'!E610)</f>
        <v/>
      </c>
      <c r="G612" s="90" t="str">
        <f>IF('Student Record'!G610="","",'Student Record'!G610)</f>
        <v/>
      </c>
      <c r="H612" s="89" t="str">
        <f>IF('Student Record'!I610="","",'Student Record'!I610)</f>
        <v/>
      </c>
      <c r="I612" s="91" t="str">
        <f>IF('Student Record'!J610="","",'Student Record'!J610)</f>
        <v/>
      </c>
      <c r="J612" s="89" t="str">
        <f>IF('Student Record'!O610="","",'Student Record'!O610)</f>
        <v/>
      </c>
      <c r="K612" s="89" t="str">
        <f>IF(StuData!$F612="","",IF(AND(StuData!$C612&gt;8,StuData!$C612&lt;11,StuData!$J612="GEN"),200,IF(AND(StuData!$C612&gt;=11,StuData!$J612="GEN"),300,IF(AND(StuData!$C612&gt;8,StuData!$C612&lt;11,StuData!$J612&lt;&gt;"GEN"),100,IF(AND(StuData!$C612&gt;=11,StuData!$J612&lt;&gt;"GEN"),150,"")))))</f>
        <v/>
      </c>
      <c r="L612" s="89" t="str">
        <f>IF(StuData!$F612="","",IF(AND(StuData!$C612&gt;8,StuData!$C612&lt;11),50,""))</f>
        <v/>
      </c>
      <c r="M612" s="89" t="str">
        <f>IF(StuData!$F612="","",IF(AND(StuData!$C612&gt;=11,'School Fees'!$L$3="Yes"),100,""))</f>
        <v/>
      </c>
      <c r="N612" s="89" t="str">
        <f>IF(StuData!$F612="","",IF(AND(StuData!$C612&gt;8,StuData!$H612="F"),5,IF(StuData!$C612&lt;9,"",10)))</f>
        <v/>
      </c>
      <c r="O612" s="89" t="str">
        <f>IF(StuData!$F612="","",IF(StuData!$C612&gt;8,5,""))</f>
        <v/>
      </c>
      <c r="P612" s="89" t="str">
        <f>IF(StuData!$C612=9,'School Fees'!$K$6,IF(StuData!$C612=10,'School Fees'!$K$7,IF(StuData!$C612=11,'School Fees'!$K$8,IF(StuData!$C612=12,'School Fees'!$K$9,""))))</f>
        <v/>
      </c>
      <c r="Q612" s="89"/>
      <c r="R612" s="89"/>
      <c r="S612" s="89" t="str">
        <f>IF(SUM(StuData!$K612:$R612)=0,"",SUM(StuData!$K612:$R612))</f>
        <v/>
      </c>
      <c r="T612" s="92"/>
      <c r="U612" s="89"/>
      <c r="V612" s="23"/>
      <c r="W612" s="23"/>
    </row>
    <row r="613" ht="15.75" customHeight="1">
      <c r="A613" s="23"/>
      <c r="B613" s="89" t="str">
        <f t="shared" si="1"/>
        <v/>
      </c>
      <c r="C613" s="89" t="str">
        <f>IF('Student Record'!A611="","",'Student Record'!A611)</f>
        <v/>
      </c>
      <c r="D613" s="89" t="str">
        <f>IF('Student Record'!B611="","",'Student Record'!B611)</f>
        <v/>
      </c>
      <c r="E613" s="89" t="str">
        <f>IF('Student Record'!C611="","",'Student Record'!C611)</f>
        <v/>
      </c>
      <c r="F613" s="90" t="str">
        <f>IF('Student Record'!E611="","",'Student Record'!E611)</f>
        <v/>
      </c>
      <c r="G613" s="90" t="str">
        <f>IF('Student Record'!G611="","",'Student Record'!G611)</f>
        <v/>
      </c>
      <c r="H613" s="89" t="str">
        <f>IF('Student Record'!I611="","",'Student Record'!I611)</f>
        <v/>
      </c>
      <c r="I613" s="91" t="str">
        <f>IF('Student Record'!J611="","",'Student Record'!J611)</f>
        <v/>
      </c>
      <c r="J613" s="89" t="str">
        <f>IF('Student Record'!O611="","",'Student Record'!O611)</f>
        <v/>
      </c>
      <c r="K613" s="89" t="str">
        <f>IF(StuData!$F613="","",IF(AND(StuData!$C613&gt;8,StuData!$C613&lt;11,StuData!$J613="GEN"),200,IF(AND(StuData!$C613&gt;=11,StuData!$J613="GEN"),300,IF(AND(StuData!$C613&gt;8,StuData!$C613&lt;11,StuData!$J613&lt;&gt;"GEN"),100,IF(AND(StuData!$C613&gt;=11,StuData!$J613&lt;&gt;"GEN"),150,"")))))</f>
        <v/>
      </c>
      <c r="L613" s="89" t="str">
        <f>IF(StuData!$F613="","",IF(AND(StuData!$C613&gt;8,StuData!$C613&lt;11),50,""))</f>
        <v/>
      </c>
      <c r="M613" s="89" t="str">
        <f>IF(StuData!$F613="","",IF(AND(StuData!$C613&gt;=11,'School Fees'!$L$3="Yes"),100,""))</f>
        <v/>
      </c>
      <c r="N613" s="89" t="str">
        <f>IF(StuData!$F613="","",IF(AND(StuData!$C613&gt;8,StuData!$H613="F"),5,IF(StuData!$C613&lt;9,"",10)))</f>
        <v/>
      </c>
      <c r="O613" s="89" t="str">
        <f>IF(StuData!$F613="","",IF(StuData!$C613&gt;8,5,""))</f>
        <v/>
      </c>
      <c r="P613" s="89" t="str">
        <f>IF(StuData!$C613=9,'School Fees'!$K$6,IF(StuData!$C613=10,'School Fees'!$K$7,IF(StuData!$C613=11,'School Fees'!$K$8,IF(StuData!$C613=12,'School Fees'!$K$9,""))))</f>
        <v/>
      </c>
      <c r="Q613" s="89"/>
      <c r="R613" s="89"/>
      <c r="S613" s="89" t="str">
        <f>IF(SUM(StuData!$K613:$R613)=0,"",SUM(StuData!$K613:$R613))</f>
        <v/>
      </c>
      <c r="T613" s="92"/>
      <c r="U613" s="89"/>
      <c r="V613" s="23"/>
      <c r="W613" s="23"/>
    </row>
    <row r="614" ht="15.75" customHeight="1">
      <c r="A614" s="23"/>
      <c r="B614" s="89" t="str">
        <f t="shared" si="1"/>
        <v/>
      </c>
      <c r="C614" s="89" t="str">
        <f>IF('Student Record'!A612="","",'Student Record'!A612)</f>
        <v/>
      </c>
      <c r="D614" s="89" t="str">
        <f>IF('Student Record'!B612="","",'Student Record'!B612)</f>
        <v/>
      </c>
      <c r="E614" s="89" t="str">
        <f>IF('Student Record'!C612="","",'Student Record'!C612)</f>
        <v/>
      </c>
      <c r="F614" s="90" t="str">
        <f>IF('Student Record'!E612="","",'Student Record'!E612)</f>
        <v/>
      </c>
      <c r="G614" s="90" t="str">
        <f>IF('Student Record'!G612="","",'Student Record'!G612)</f>
        <v/>
      </c>
      <c r="H614" s="89" t="str">
        <f>IF('Student Record'!I612="","",'Student Record'!I612)</f>
        <v/>
      </c>
      <c r="I614" s="91" t="str">
        <f>IF('Student Record'!J612="","",'Student Record'!J612)</f>
        <v/>
      </c>
      <c r="J614" s="89" t="str">
        <f>IF('Student Record'!O612="","",'Student Record'!O612)</f>
        <v/>
      </c>
      <c r="K614" s="89" t="str">
        <f>IF(StuData!$F614="","",IF(AND(StuData!$C614&gt;8,StuData!$C614&lt;11,StuData!$J614="GEN"),200,IF(AND(StuData!$C614&gt;=11,StuData!$J614="GEN"),300,IF(AND(StuData!$C614&gt;8,StuData!$C614&lt;11,StuData!$J614&lt;&gt;"GEN"),100,IF(AND(StuData!$C614&gt;=11,StuData!$J614&lt;&gt;"GEN"),150,"")))))</f>
        <v/>
      </c>
      <c r="L614" s="89" t="str">
        <f>IF(StuData!$F614="","",IF(AND(StuData!$C614&gt;8,StuData!$C614&lt;11),50,""))</f>
        <v/>
      </c>
      <c r="M614" s="89" t="str">
        <f>IF(StuData!$F614="","",IF(AND(StuData!$C614&gt;=11,'School Fees'!$L$3="Yes"),100,""))</f>
        <v/>
      </c>
      <c r="N614" s="89" t="str">
        <f>IF(StuData!$F614="","",IF(AND(StuData!$C614&gt;8,StuData!$H614="F"),5,IF(StuData!$C614&lt;9,"",10)))</f>
        <v/>
      </c>
      <c r="O614" s="89" t="str">
        <f>IF(StuData!$F614="","",IF(StuData!$C614&gt;8,5,""))</f>
        <v/>
      </c>
      <c r="P614" s="89" t="str">
        <f>IF(StuData!$C614=9,'School Fees'!$K$6,IF(StuData!$C614=10,'School Fees'!$K$7,IF(StuData!$C614=11,'School Fees'!$K$8,IF(StuData!$C614=12,'School Fees'!$K$9,""))))</f>
        <v/>
      </c>
      <c r="Q614" s="89"/>
      <c r="R614" s="89"/>
      <c r="S614" s="89" t="str">
        <f>IF(SUM(StuData!$K614:$R614)=0,"",SUM(StuData!$K614:$R614))</f>
        <v/>
      </c>
      <c r="T614" s="92"/>
      <c r="U614" s="89"/>
      <c r="V614" s="23"/>
      <c r="W614" s="23"/>
    </row>
    <row r="615" ht="15.75" customHeight="1">
      <c r="A615" s="23"/>
      <c r="B615" s="89" t="str">
        <f t="shared" si="1"/>
        <v/>
      </c>
      <c r="C615" s="89" t="str">
        <f>IF('Student Record'!A613="","",'Student Record'!A613)</f>
        <v/>
      </c>
      <c r="D615" s="89" t="str">
        <f>IF('Student Record'!B613="","",'Student Record'!B613)</f>
        <v/>
      </c>
      <c r="E615" s="89" t="str">
        <f>IF('Student Record'!C613="","",'Student Record'!C613)</f>
        <v/>
      </c>
      <c r="F615" s="90" t="str">
        <f>IF('Student Record'!E613="","",'Student Record'!E613)</f>
        <v/>
      </c>
      <c r="G615" s="90" t="str">
        <f>IF('Student Record'!G613="","",'Student Record'!G613)</f>
        <v/>
      </c>
      <c r="H615" s="89" t="str">
        <f>IF('Student Record'!I613="","",'Student Record'!I613)</f>
        <v/>
      </c>
      <c r="I615" s="91" t="str">
        <f>IF('Student Record'!J613="","",'Student Record'!J613)</f>
        <v/>
      </c>
      <c r="J615" s="89" t="str">
        <f>IF('Student Record'!O613="","",'Student Record'!O613)</f>
        <v/>
      </c>
      <c r="K615" s="89" t="str">
        <f>IF(StuData!$F615="","",IF(AND(StuData!$C615&gt;8,StuData!$C615&lt;11,StuData!$J615="GEN"),200,IF(AND(StuData!$C615&gt;=11,StuData!$J615="GEN"),300,IF(AND(StuData!$C615&gt;8,StuData!$C615&lt;11,StuData!$J615&lt;&gt;"GEN"),100,IF(AND(StuData!$C615&gt;=11,StuData!$J615&lt;&gt;"GEN"),150,"")))))</f>
        <v/>
      </c>
      <c r="L615" s="89" t="str">
        <f>IF(StuData!$F615="","",IF(AND(StuData!$C615&gt;8,StuData!$C615&lt;11),50,""))</f>
        <v/>
      </c>
      <c r="M615" s="89" t="str">
        <f>IF(StuData!$F615="","",IF(AND(StuData!$C615&gt;=11,'School Fees'!$L$3="Yes"),100,""))</f>
        <v/>
      </c>
      <c r="N615" s="89" t="str">
        <f>IF(StuData!$F615="","",IF(AND(StuData!$C615&gt;8,StuData!$H615="F"),5,IF(StuData!$C615&lt;9,"",10)))</f>
        <v/>
      </c>
      <c r="O615" s="89" t="str">
        <f>IF(StuData!$F615="","",IF(StuData!$C615&gt;8,5,""))</f>
        <v/>
      </c>
      <c r="P615" s="89" t="str">
        <f>IF(StuData!$C615=9,'School Fees'!$K$6,IF(StuData!$C615=10,'School Fees'!$K$7,IF(StuData!$C615=11,'School Fees'!$K$8,IF(StuData!$C615=12,'School Fees'!$K$9,""))))</f>
        <v/>
      </c>
      <c r="Q615" s="89"/>
      <c r="R615" s="89"/>
      <c r="S615" s="89" t="str">
        <f>IF(SUM(StuData!$K615:$R615)=0,"",SUM(StuData!$K615:$R615))</f>
        <v/>
      </c>
      <c r="T615" s="92"/>
      <c r="U615" s="89"/>
      <c r="V615" s="23"/>
      <c r="W615" s="23"/>
    </row>
    <row r="616" ht="15.75" customHeight="1">
      <c r="A616" s="23"/>
      <c r="B616" s="89" t="str">
        <f t="shared" si="1"/>
        <v/>
      </c>
      <c r="C616" s="89" t="str">
        <f>IF('Student Record'!A614="","",'Student Record'!A614)</f>
        <v/>
      </c>
      <c r="D616" s="89" t="str">
        <f>IF('Student Record'!B614="","",'Student Record'!B614)</f>
        <v/>
      </c>
      <c r="E616" s="89" t="str">
        <f>IF('Student Record'!C614="","",'Student Record'!C614)</f>
        <v/>
      </c>
      <c r="F616" s="90" t="str">
        <f>IF('Student Record'!E614="","",'Student Record'!E614)</f>
        <v/>
      </c>
      <c r="G616" s="90" t="str">
        <f>IF('Student Record'!G614="","",'Student Record'!G614)</f>
        <v/>
      </c>
      <c r="H616" s="89" t="str">
        <f>IF('Student Record'!I614="","",'Student Record'!I614)</f>
        <v/>
      </c>
      <c r="I616" s="91" t="str">
        <f>IF('Student Record'!J614="","",'Student Record'!J614)</f>
        <v/>
      </c>
      <c r="J616" s="89" t="str">
        <f>IF('Student Record'!O614="","",'Student Record'!O614)</f>
        <v/>
      </c>
      <c r="K616" s="89" t="str">
        <f>IF(StuData!$F616="","",IF(AND(StuData!$C616&gt;8,StuData!$C616&lt;11,StuData!$J616="GEN"),200,IF(AND(StuData!$C616&gt;=11,StuData!$J616="GEN"),300,IF(AND(StuData!$C616&gt;8,StuData!$C616&lt;11,StuData!$J616&lt;&gt;"GEN"),100,IF(AND(StuData!$C616&gt;=11,StuData!$J616&lt;&gt;"GEN"),150,"")))))</f>
        <v/>
      </c>
      <c r="L616" s="89" t="str">
        <f>IF(StuData!$F616="","",IF(AND(StuData!$C616&gt;8,StuData!$C616&lt;11),50,""))</f>
        <v/>
      </c>
      <c r="M616" s="89" t="str">
        <f>IF(StuData!$F616="","",IF(AND(StuData!$C616&gt;=11,'School Fees'!$L$3="Yes"),100,""))</f>
        <v/>
      </c>
      <c r="N616" s="89" t="str">
        <f>IF(StuData!$F616="","",IF(AND(StuData!$C616&gt;8,StuData!$H616="F"),5,IF(StuData!$C616&lt;9,"",10)))</f>
        <v/>
      </c>
      <c r="O616" s="89" t="str">
        <f>IF(StuData!$F616="","",IF(StuData!$C616&gt;8,5,""))</f>
        <v/>
      </c>
      <c r="P616" s="89" t="str">
        <f>IF(StuData!$C616=9,'School Fees'!$K$6,IF(StuData!$C616=10,'School Fees'!$K$7,IF(StuData!$C616=11,'School Fees'!$K$8,IF(StuData!$C616=12,'School Fees'!$K$9,""))))</f>
        <v/>
      </c>
      <c r="Q616" s="89"/>
      <c r="R616" s="89"/>
      <c r="S616" s="89" t="str">
        <f>IF(SUM(StuData!$K616:$R616)=0,"",SUM(StuData!$K616:$R616))</f>
        <v/>
      </c>
      <c r="T616" s="92"/>
      <c r="U616" s="89"/>
      <c r="V616" s="23"/>
      <c r="W616" s="23"/>
    </row>
    <row r="617" ht="15.75" customHeight="1">
      <c r="A617" s="23"/>
      <c r="B617" s="89" t="str">
        <f t="shared" si="1"/>
        <v/>
      </c>
      <c r="C617" s="89" t="str">
        <f>IF('Student Record'!A615="","",'Student Record'!A615)</f>
        <v/>
      </c>
      <c r="D617" s="89" t="str">
        <f>IF('Student Record'!B615="","",'Student Record'!B615)</f>
        <v/>
      </c>
      <c r="E617" s="89" t="str">
        <f>IF('Student Record'!C615="","",'Student Record'!C615)</f>
        <v/>
      </c>
      <c r="F617" s="90" t="str">
        <f>IF('Student Record'!E615="","",'Student Record'!E615)</f>
        <v/>
      </c>
      <c r="G617" s="90" t="str">
        <f>IF('Student Record'!G615="","",'Student Record'!G615)</f>
        <v/>
      </c>
      <c r="H617" s="89" t="str">
        <f>IF('Student Record'!I615="","",'Student Record'!I615)</f>
        <v/>
      </c>
      <c r="I617" s="91" t="str">
        <f>IF('Student Record'!J615="","",'Student Record'!J615)</f>
        <v/>
      </c>
      <c r="J617" s="89" t="str">
        <f>IF('Student Record'!O615="","",'Student Record'!O615)</f>
        <v/>
      </c>
      <c r="K617" s="89" t="str">
        <f>IF(StuData!$F617="","",IF(AND(StuData!$C617&gt;8,StuData!$C617&lt;11,StuData!$J617="GEN"),200,IF(AND(StuData!$C617&gt;=11,StuData!$J617="GEN"),300,IF(AND(StuData!$C617&gt;8,StuData!$C617&lt;11,StuData!$J617&lt;&gt;"GEN"),100,IF(AND(StuData!$C617&gt;=11,StuData!$J617&lt;&gt;"GEN"),150,"")))))</f>
        <v/>
      </c>
      <c r="L617" s="89" t="str">
        <f>IF(StuData!$F617="","",IF(AND(StuData!$C617&gt;8,StuData!$C617&lt;11),50,""))</f>
        <v/>
      </c>
      <c r="M617" s="89" t="str">
        <f>IF(StuData!$F617="","",IF(AND(StuData!$C617&gt;=11,'School Fees'!$L$3="Yes"),100,""))</f>
        <v/>
      </c>
      <c r="N617" s="89" t="str">
        <f>IF(StuData!$F617="","",IF(AND(StuData!$C617&gt;8,StuData!$H617="F"),5,IF(StuData!$C617&lt;9,"",10)))</f>
        <v/>
      </c>
      <c r="O617" s="89" t="str">
        <f>IF(StuData!$F617="","",IF(StuData!$C617&gt;8,5,""))</f>
        <v/>
      </c>
      <c r="P617" s="89" t="str">
        <f>IF(StuData!$C617=9,'School Fees'!$K$6,IF(StuData!$C617=10,'School Fees'!$K$7,IF(StuData!$C617=11,'School Fees'!$K$8,IF(StuData!$C617=12,'School Fees'!$K$9,""))))</f>
        <v/>
      </c>
      <c r="Q617" s="89"/>
      <c r="R617" s="89"/>
      <c r="S617" s="89" t="str">
        <f>IF(SUM(StuData!$K617:$R617)=0,"",SUM(StuData!$K617:$R617))</f>
        <v/>
      </c>
      <c r="T617" s="92"/>
      <c r="U617" s="89"/>
      <c r="V617" s="23"/>
      <c r="W617" s="23"/>
    </row>
    <row r="618" ht="15.75" customHeight="1">
      <c r="A618" s="23"/>
      <c r="B618" s="89" t="str">
        <f t="shared" si="1"/>
        <v/>
      </c>
      <c r="C618" s="89" t="str">
        <f>IF('Student Record'!A616="","",'Student Record'!A616)</f>
        <v/>
      </c>
      <c r="D618" s="89" t="str">
        <f>IF('Student Record'!B616="","",'Student Record'!B616)</f>
        <v/>
      </c>
      <c r="E618" s="89" t="str">
        <f>IF('Student Record'!C616="","",'Student Record'!C616)</f>
        <v/>
      </c>
      <c r="F618" s="90" t="str">
        <f>IF('Student Record'!E616="","",'Student Record'!E616)</f>
        <v/>
      </c>
      <c r="G618" s="90" t="str">
        <f>IF('Student Record'!G616="","",'Student Record'!G616)</f>
        <v/>
      </c>
      <c r="H618" s="89" t="str">
        <f>IF('Student Record'!I616="","",'Student Record'!I616)</f>
        <v/>
      </c>
      <c r="I618" s="91" t="str">
        <f>IF('Student Record'!J616="","",'Student Record'!J616)</f>
        <v/>
      </c>
      <c r="J618" s="89" t="str">
        <f>IF('Student Record'!O616="","",'Student Record'!O616)</f>
        <v/>
      </c>
      <c r="K618" s="89" t="str">
        <f>IF(StuData!$F618="","",IF(AND(StuData!$C618&gt;8,StuData!$C618&lt;11,StuData!$J618="GEN"),200,IF(AND(StuData!$C618&gt;=11,StuData!$J618="GEN"),300,IF(AND(StuData!$C618&gt;8,StuData!$C618&lt;11,StuData!$J618&lt;&gt;"GEN"),100,IF(AND(StuData!$C618&gt;=11,StuData!$J618&lt;&gt;"GEN"),150,"")))))</f>
        <v/>
      </c>
      <c r="L618" s="89" t="str">
        <f>IF(StuData!$F618="","",IF(AND(StuData!$C618&gt;8,StuData!$C618&lt;11),50,""))</f>
        <v/>
      </c>
      <c r="M618" s="89" t="str">
        <f>IF(StuData!$F618="","",IF(AND(StuData!$C618&gt;=11,'School Fees'!$L$3="Yes"),100,""))</f>
        <v/>
      </c>
      <c r="N618" s="89" t="str">
        <f>IF(StuData!$F618="","",IF(AND(StuData!$C618&gt;8,StuData!$H618="F"),5,IF(StuData!$C618&lt;9,"",10)))</f>
        <v/>
      </c>
      <c r="O618" s="89" t="str">
        <f>IF(StuData!$F618="","",IF(StuData!$C618&gt;8,5,""))</f>
        <v/>
      </c>
      <c r="P618" s="89" t="str">
        <f>IF(StuData!$C618=9,'School Fees'!$K$6,IF(StuData!$C618=10,'School Fees'!$K$7,IF(StuData!$C618=11,'School Fees'!$K$8,IF(StuData!$C618=12,'School Fees'!$K$9,""))))</f>
        <v/>
      </c>
      <c r="Q618" s="89"/>
      <c r="R618" s="89"/>
      <c r="S618" s="89" t="str">
        <f>IF(SUM(StuData!$K618:$R618)=0,"",SUM(StuData!$K618:$R618))</f>
        <v/>
      </c>
      <c r="T618" s="92"/>
      <c r="U618" s="89"/>
      <c r="V618" s="23"/>
      <c r="W618" s="23"/>
    </row>
    <row r="619" ht="15.75" customHeight="1">
      <c r="A619" s="23"/>
      <c r="B619" s="89" t="str">
        <f t="shared" si="1"/>
        <v/>
      </c>
      <c r="C619" s="89" t="str">
        <f>IF('Student Record'!A617="","",'Student Record'!A617)</f>
        <v/>
      </c>
      <c r="D619" s="89" t="str">
        <f>IF('Student Record'!B617="","",'Student Record'!B617)</f>
        <v/>
      </c>
      <c r="E619" s="89" t="str">
        <f>IF('Student Record'!C617="","",'Student Record'!C617)</f>
        <v/>
      </c>
      <c r="F619" s="90" t="str">
        <f>IF('Student Record'!E617="","",'Student Record'!E617)</f>
        <v/>
      </c>
      <c r="G619" s="90" t="str">
        <f>IF('Student Record'!G617="","",'Student Record'!G617)</f>
        <v/>
      </c>
      <c r="H619" s="89" t="str">
        <f>IF('Student Record'!I617="","",'Student Record'!I617)</f>
        <v/>
      </c>
      <c r="I619" s="91" t="str">
        <f>IF('Student Record'!J617="","",'Student Record'!J617)</f>
        <v/>
      </c>
      <c r="J619" s="89" t="str">
        <f>IF('Student Record'!O617="","",'Student Record'!O617)</f>
        <v/>
      </c>
      <c r="K619" s="89" t="str">
        <f>IF(StuData!$F619="","",IF(AND(StuData!$C619&gt;8,StuData!$C619&lt;11,StuData!$J619="GEN"),200,IF(AND(StuData!$C619&gt;=11,StuData!$J619="GEN"),300,IF(AND(StuData!$C619&gt;8,StuData!$C619&lt;11,StuData!$J619&lt;&gt;"GEN"),100,IF(AND(StuData!$C619&gt;=11,StuData!$J619&lt;&gt;"GEN"),150,"")))))</f>
        <v/>
      </c>
      <c r="L619" s="89" t="str">
        <f>IF(StuData!$F619="","",IF(AND(StuData!$C619&gt;8,StuData!$C619&lt;11),50,""))</f>
        <v/>
      </c>
      <c r="M619" s="89" t="str">
        <f>IF(StuData!$F619="","",IF(AND(StuData!$C619&gt;=11,'School Fees'!$L$3="Yes"),100,""))</f>
        <v/>
      </c>
      <c r="N619" s="89" t="str">
        <f>IF(StuData!$F619="","",IF(AND(StuData!$C619&gt;8,StuData!$H619="F"),5,IF(StuData!$C619&lt;9,"",10)))</f>
        <v/>
      </c>
      <c r="O619" s="89" t="str">
        <f>IF(StuData!$F619="","",IF(StuData!$C619&gt;8,5,""))</f>
        <v/>
      </c>
      <c r="P619" s="89" t="str">
        <f>IF(StuData!$C619=9,'School Fees'!$K$6,IF(StuData!$C619=10,'School Fees'!$K$7,IF(StuData!$C619=11,'School Fees'!$K$8,IF(StuData!$C619=12,'School Fees'!$K$9,""))))</f>
        <v/>
      </c>
      <c r="Q619" s="89"/>
      <c r="R619" s="89"/>
      <c r="S619" s="89" t="str">
        <f>IF(SUM(StuData!$K619:$R619)=0,"",SUM(StuData!$K619:$R619))</f>
        <v/>
      </c>
      <c r="T619" s="92"/>
      <c r="U619" s="89"/>
      <c r="V619" s="23"/>
      <c r="W619" s="23"/>
    </row>
    <row r="620" ht="15.75" customHeight="1">
      <c r="A620" s="23"/>
      <c r="B620" s="89" t="str">
        <f t="shared" si="1"/>
        <v/>
      </c>
      <c r="C620" s="89" t="str">
        <f>IF('Student Record'!A618="","",'Student Record'!A618)</f>
        <v/>
      </c>
      <c r="D620" s="89" t="str">
        <f>IF('Student Record'!B618="","",'Student Record'!B618)</f>
        <v/>
      </c>
      <c r="E620" s="89" t="str">
        <f>IF('Student Record'!C618="","",'Student Record'!C618)</f>
        <v/>
      </c>
      <c r="F620" s="90" t="str">
        <f>IF('Student Record'!E618="","",'Student Record'!E618)</f>
        <v/>
      </c>
      <c r="G620" s="90" t="str">
        <f>IF('Student Record'!G618="","",'Student Record'!G618)</f>
        <v/>
      </c>
      <c r="H620" s="89" t="str">
        <f>IF('Student Record'!I618="","",'Student Record'!I618)</f>
        <v/>
      </c>
      <c r="I620" s="91" t="str">
        <f>IF('Student Record'!J618="","",'Student Record'!J618)</f>
        <v/>
      </c>
      <c r="J620" s="89" t="str">
        <f>IF('Student Record'!O618="","",'Student Record'!O618)</f>
        <v/>
      </c>
      <c r="K620" s="89" t="str">
        <f>IF(StuData!$F620="","",IF(AND(StuData!$C620&gt;8,StuData!$C620&lt;11,StuData!$J620="GEN"),200,IF(AND(StuData!$C620&gt;=11,StuData!$J620="GEN"),300,IF(AND(StuData!$C620&gt;8,StuData!$C620&lt;11,StuData!$J620&lt;&gt;"GEN"),100,IF(AND(StuData!$C620&gt;=11,StuData!$J620&lt;&gt;"GEN"),150,"")))))</f>
        <v/>
      </c>
      <c r="L620" s="89" t="str">
        <f>IF(StuData!$F620="","",IF(AND(StuData!$C620&gt;8,StuData!$C620&lt;11),50,""))</f>
        <v/>
      </c>
      <c r="M620" s="89" t="str">
        <f>IF(StuData!$F620="","",IF(AND(StuData!$C620&gt;=11,'School Fees'!$L$3="Yes"),100,""))</f>
        <v/>
      </c>
      <c r="N620" s="89" t="str">
        <f>IF(StuData!$F620="","",IF(AND(StuData!$C620&gt;8,StuData!$H620="F"),5,IF(StuData!$C620&lt;9,"",10)))</f>
        <v/>
      </c>
      <c r="O620" s="89" t="str">
        <f>IF(StuData!$F620="","",IF(StuData!$C620&gt;8,5,""))</f>
        <v/>
      </c>
      <c r="P620" s="89" t="str">
        <f>IF(StuData!$C620=9,'School Fees'!$K$6,IF(StuData!$C620=10,'School Fees'!$K$7,IF(StuData!$C620=11,'School Fees'!$K$8,IF(StuData!$C620=12,'School Fees'!$K$9,""))))</f>
        <v/>
      </c>
      <c r="Q620" s="89"/>
      <c r="R620" s="89"/>
      <c r="S620" s="89" t="str">
        <f>IF(SUM(StuData!$K620:$R620)=0,"",SUM(StuData!$K620:$R620))</f>
        <v/>
      </c>
      <c r="T620" s="92"/>
      <c r="U620" s="89"/>
      <c r="V620" s="23"/>
      <c r="W620" s="23"/>
    </row>
    <row r="621" ht="15.75" customHeight="1">
      <c r="A621" s="23"/>
      <c r="B621" s="89" t="str">
        <f t="shared" si="1"/>
        <v/>
      </c>
      <c r="C621" s="89" t="str">
        <f>IF('Student Record'!A619="","",'Student Record'!A619)</f>
        <v/>
      </c>
      <c r="D621" s="89" t="str">
        <f>IF('Student Record'!B619="","",'Student Record'!B619)</f>
        <v/>
      </c>
      <c r="E621" s="89" t="str">
        <f>IF('Student Record'!C619="","",'Student Record'!C619)</f>
        <v/>
      </c>
      <c r="F621" s="90" t="str">
        <f>IF('Student Record'!E619="","",'Student Record'!E619)</f>
        <v/>
      </c>
      <c r="G621" s="90" t="str">
        <f>IF('Student Record'!G619="","",'Student Record'!G619)</f>
        <v/>
      </c>
      <c r="H621" s="89" t="str">
        <f>IF('Student Record'!I619="","",'Student Record'!I619)</f>
        <v/>
      </c>
      <c r="I621" s="91" t="str">
        <f>IF('Student Record'!J619="","",'Student Record'!J619)</f>
        <v/>
      </c>
      <c r="J621" s="89" t="str">
        <f>IF('Student Record'!O619="","",'Student Record'!O619)</f>
        <v/>
      </c>
      <c r="K621" s="89" t="str">
        <f>IF(StuData!$F621="","",IF(AND(StuData!$C621&gt;8,StuData!$C621&lt;11,StuData!$J621="GEN"),200,IF(AND(StuData!$C621&gt;=11,StuData!$J621="GEN"),300,IF(AND(StuData!$C621&gt;8,StuData!$C621&lt;11,StuData!$J621&lt;&gt;"GEN"),100,IF(AND(StuData!$C621&gt;=11,StuData!$J621&lt;&gt;"GEN"),150,"")))))</f>
        <v/>
      </c>
      <c r="L621" s="89" t="str">
        <f>IF(StuData!$F621="","",IF(AND(StuData!$C621&gt;8,StuData!$C621&lt;11),50,""))</f>
        <v/>
      </c>
      <c r="M621" s="89" t="str">
        <f>IF(StuData!$F621="","",IF(AND(StuData!$C621&gt;=11,'School Fees'!$L$3="Yes"),100,""))</f>
        <v/>
      </c>
      <c r="N621" s="89" t="str">
        <f>IF(StuData!$F621="","",IF(AND(StuData!$C621&gt;8,StuData!$H621="F"),5,IF(StuData!$C621&lt;9,"",10)))</f>
        <v/>
      </c>
      <c r="O621" s="89" t="str">
        <f>IF(StuData!$F621="","",IF(StuData!$C621&gt;8,5,""))</f>
        <v/>
      </c>
      <c r="P621" s="89" t="str">
        <f>IF(StuData!$C621=9,'School Fees'!$K$6,IF(StuData!$C621=10,'School Fees'!$K$7,IF(StuData!$C621=11,'School Fees'!$K$8,IF(StuData!$C621=12,'School Fees'!$K$9,""))))</f>
        <v/>
      </c>
      <c r="Q621" s="89"/>
      <c r="R621" s="89"/>
      <c r="S621" s="89" t="str">
        <f>IF(SUM(StuData!$K621:$R621)=0,"",SUM(StuData!$K621:$R621))</f>
        <v/>
      </c>
      <c r="T621" s="92"/>
      <c r="U621" s="89"/>
      <c r="V621" s="23"/>
      <c r="W621" s="23"/>
    </row>
    <row r="622" ht="15.75" customHeight="1">
      <c r="A622" s="23"/>
      <c r="B622" s="89" t="str">
        <f t="shared" si="1"/>
        <v/>
      </c>
      <c r="C622" s="89" t="str">
        <f>IF('Student Record'!A620="","",'Student Record'!A620)</f>
        <v/>
      </c>
      <c r="D622" s="89" t="str">
        <f>IF('Student Record'!B620="","",'Student Record'!B620)</f>
        <v/>
      </c>
      <c r="E622" s="89" t="str">
        <f>IF('Student Record'!C620="","",'Student Record'!C620)</f>
        <v/>
      </c>
      <c r="F622" s="90" t="str">
        <f>IF('Student Record'!E620="","",'Student Record'!E620)</f>
        <v/>
      </c>
      <c r="G622" s="90" t="str">
        <f>IF('Student Record'!G620="","",'Student Record'!G620)</f>
        <v/>
      </c>
      <c r="H622" s="89" t="str">
        <f>IF('Student Record'!I620="","",'Student Record'!I620)</f>
        <v/>
      </c>
      <c r="I622" s="91" t="str">
        <f>IF('Student Record'!J620="","",'Student Record'!J620)</f>
        <v/>
      </c>
      <c r="J622" s="89" t="str">
        <f>IF('Student Record'!O620="","",'Student Record'!O620)</f>
        <v/>
      </c>
      <c r="K622" s="89" t="str">
        <f>IF(StuData!$F622="","",IF(AND(StuData!$C622&gt;8,StuData!$C622&lt;11,StuData!$J622="GEN"),200,IF(AND(StuData!$C622&gt;=11,StuData!$J622="GEN"),300,IF(AND(StuData!$C622&gt;8,StuData!$C622&lt;11,StuData!$J622&lt;&gt;"GEN"),100,IF(AND(StuData!$C622&gt;=11,StuData!$J622&lt;&gt;"GEN"),150,"")))))</f>
        <v/>
      </c>
      <c r="L622" s="89" t="str">
        <f>IF(StuData!$F622="","",IF(AND(StuData!$C622&gt;8,StuData!$C622&lt;11),50,""))</f>
        <v/>
      </c>
      <c r="M622" s="89" t="str">
        <f>IF(StuData!$F622="","",IF(AND(StuData!$C622&gt;=11,'School Fees'!$L$3="Yes"),100,""))</f>
        <v/>
      </c>
      <c r="N622" s="89" t="str">
        <f>IF(StuData!$F622="","",IF(AND(StuData!$C622&gt;8,StuData!$H622="F"),5,IF(StuData!$C622&lt;9,"",10)))</f>
        <v/>
      </c>
      <c r="O622" s="89" t="str">
        <f>IF(StuData!$F622="","",IF(StuData!$C622&gt;8,5,""))</f>
        <v/>
      </c>
      <c r="P622" s="89" t="str">
        <f>IF(StuData!$C622=9,'School Fees'!$K$6,IF(StuData!$C622=10,'School Fees'!$K$7,IF(StuData!$C622=11,'School Fees'!$K$8,IF(StuData!$C622=12,'School Fees'!$K$9,""))))</f>
        <v/>
      </c>
      <c r="Q622" s="89"/>
      <c r="R622" s="89"/>
      <c r="S622" s="89" t="str">
        <f>IF(SUM(StuData!$K622:$R622)=0,"",SUM(StuData!$K622:$R622))</f>
        <v/>
      </c>
      <c r="T622" s="92"/>
      <c r="U622" s="89"/>
      <c r="V622" s="23"/>
      <c r="W622" s="23"/>
    </row>
    <row r="623" ht="15.75" customHeight="1">
      <c r="A623" s="23"/>
      <c r="B623" s="89" t="str">
        <f t="shared" si="1"/>
        <v/>
      </c>
      <c r="C623" s="89" t="str">
        <f>IF('Student Record'!A621="","",'Student Record'!A621)</f>
        <v/>
      </c>
      <c r="D623" s="89" t="str">
        <f>IF('Student Record'!B621="","",'Student Record'!B621)</f>
        <v/>
      </c>
      <c r="E623" s="89" t="str">
        <f>IF('Student Record'!C621="","",'Student Record'!C621)</f>
        <v/>
      </c>
      <c r="F623" s="90" t="str">
        <f>IF('Student Record'!E621="","",'Student Record'!E621)</f>
        <v/>
      </c>
      <c r="G623" s="90" t="str">
        <f>IF('Student Record'!G621="","",'Student Record'!G621)</f>
        <v/>
      </c>
      <c r="H623" s="89" t="str">
        <f>IF('Student Record'!I621="","",'Student Record'!I621)</f>
        <v/>
      </c>
      <c r="I623" s="91" t="str">
        <f>IF('Student Record'!J621="","",'Student Record'!J621)</f>
        <v/>
      </c>
      <c r="J623" s="89" t="str">
        <f>IF('Student Record'!O621="","",'Student Record'!O621)</f>
        <v/>
      </c>
      <c r="K623" s="89" t="str">
        <f>IF(StuData!$F623="","",IF(AND(StuData!$C623&gt;8,StuData!$C623&lt;11,StuData!$J623="GEN"),200,IF(AND(StuData!$C623&gt;=11,StuData!$J623="GEN"),300,IF(AND(StuData!$C623&gt;8,StuData!$C623&lt;11,StuData!$J623&lt;&gt;"GEN"),100,IF(AND(StuData!$C623&gt;=11,StuData!$J623&lt;&gt;"GEN"),150,"")))))</f>
        <v/>
      </c>
      <c r="L623" s="89" t="str">
        <f>IF(StuData!$F623="","",IF(AND(StuData!$C623&gt;8,StuData!$C623&lt;11),50,""))</f>
        <v/>
      </c>
      <c r="M623" s="89" t="str">
        <f>IF(StuData!$F623="","",IF(AND(StuData!$C623&gt;=11,'School Fees'!$L$3="Yes"),100,""))</f>
        <v/>
      </c>
      <c r="N623" s="89" t="str">
        <f>IF(StuData!$F623="","",IF(AND(StuData!$C623&gt;8,StuData!$H623="F"),5,IF(StuData!$C623&lt;9,"",10)))</f>
        <v/>
      </c>
      <c r="O623" s="89" t="str">
        <f>IF(StuData!$F623="","",IF(StuData!$C623&gt;8,5,""))</f>
        <v/>
      </c>
      <c r="P623" s="89" t="str">
        <f>IF(StuData!$C623=9,'School Fees'!$K$6,IF(StuData!$C623=10,'School Fees'!$K$7,IF(StuData!$C623=11,'School Fees'!$K$8,IF(StuData!$C623=12,'School Fees'!$K$9,""))))</f>
        <v/>
      </c>
      <c r="Q623" s="89"/>
      <c r="R623" s="89"/>
      <c r="S623" s="89" t="str">
        <f>IF(SUM(StuData!$K623:$R623)=0,"",SUM(StuData!$K623:$R623))</f>
        <v/>
      </c>
      <c r="T623" s="92"/>
      <c r="U623" s="89"/>
      <c r="V623" s="23"/>
      <c r="W623" s="23"/>
    </row>
    <row r="624" ht="15.75" customHeight="1">
      <c r="A624" s="23"/>
      <c r="B624" s="89" t="str">
        <f t="shared" si="1"/>
        <v/>
      </c>
      <c r="C624" s="89" t="str">
        <f>IF('Student Record'!A622="","",'Student Record'!A622)</f>
        <v/>
      </c>
      <c r="D624" s="89" t="str">
        <f>IF('Student Record'!B622="","",'Student Record'!B622)</f>
        <v/>
      </c>
      <c r="E624" s="89" t="str">
        <f>IF('Student Record'!C622="","",'Student Record'!C622)</f>
        <v/>
      </c>
      <c r="F624" s="90" t="str">
        <f>IF('Student Record'!E622="","",'Student Record'!E622)</f>
        <v/>
      </c>
      <c r="G624" s="90" t="str">
        <f>IF('Student Record'!G622="","",'Student Record'!G622)</f>
        <v/>
      </c>
      <c r="H624" s="89" t="str">
        <f>IF('Student Record'!I622="","",'Student Record'!I622)</f>
        <v/>
      </c>
      <c r="I624" s="91" t="str">
        <f>IF('Student Record'!J622="","",'Student Record'!J622)</f>
        <v/>
      </c>
      <c r="J624" s="89" t="str">
        <f>IF('Student Record'!O622="","",'Student Record'!O622)</f>
        <v/>
      </c>
      <c r="K624" s="89" t="str">
        <f>IF(StuData!$F624="","",IF(AND(StuData!$C624&gt;8,StuData!$C624&lt;11,StuData!$J624="GEN"),200,IF(AND(StuData!$C624&gt;=11,StuData!$J624="GEN"),300,IF(AND(StuData!$C624&gt;8,StuData!$C624&lt;11,StuData!$J624&lt;&gt;"GEN"),100,IF(AND(StuData!$C624&gt;=11,StuData!$J624&lt;&gt;"GEN"),150,"")))))</f>
        <v/>
      </c>
      <c r="L624" s="89" t="str">
        <f>IF(StuData!$F624="","",IF(AND(StuData!$C624&gt;8,StuData!$C624&lt;11),50,""))</f>
        <v/>
      </c>
      <c r="M624" s="89" t="str">
        <f>IF(StuData!$F624="","",IF(AND(StuData!$C624&gt;=11,'School Fees'!$L$3="Yes"),100,""))</f>
        <v/>
      </c>
      <c r="N624" s="89" t="str">
        <f>IF(StuData!$F624="","",IF(AND(StuData!$C624&gt;8,StuData!$H624="F"),5,IF(StuData!$C624&lt;9,"",10)))</f>
        <v/>
      </c>
      <c r="O624" s="89" t="str">
        <f>IF(StuData!$F624="","",IF(StuData!$C624&gt;8,5,""))</f>
        <v/>
      </c>
      <c r="P624" s="89" t="str">
        <f>IF(StuData!$C624=9,'School Fees'!$K$6,IF(StuData!$C624=10,'School Fees'!$K$7,IF(StuData!$C624=11,'School Fees'!$K$8,IF(StuData!$C624=12,'School Fees'!$K$9,""))))</f>
        <v/>
      </c>
      <c r="Q624" s="89"/>
      <c r="R624" s="89"/>
      <c r="S624" s="89" t="str">
        <f>IF(SUM(StuData!$K624:$R624)=0,"",SUM(StuData!$K624:$R624))</f>
        <v/>
      </c>
      <c r="T624" s="92"/>
      <c r="U624" s="89"/>
      <c r="V624" s="23"/>
      <c r="W624" s="23"/>
    </row>
    <row r="625" ht="15.75" customHeight="1">
      <c r="A625" s="23"/>
      <c r="B625" s="89" t="str">
        <f t="shared" si="1"/>
        <v/>
      </c>
      <c r="C625" s="89" t="str">
        <f>IF('Student Record'!A623="","",'Student Record'!A623)</f>
        <v/>
      </c>
      <c r="D625" s="89" t="str">
        <f>IF('Student Record'!B623="","",'Student Record'!B623)</f>
        <v/>
      </c>
      <c r="E625" s="89" t="str">
        <f>IF('Student Record'!C623="","",'Student Record'!C623)</f>
        <v/>
      </c>
      <c r="F625" s="90" t="str">
        <f>IF('Student Record'!E623="","",'Student Record'!E623)</f>
        <v/>
      </c>
      <c r="G625" s="90" t="str">
        <f>IF('Student Record'!G623="","",'Student Record'!G623)</f>
        <v/>
      </c>
      <c r="H625" s="89" t="str">
        <f>IF('Student Record'!I623="","",'Student Record'!I623)</f>
        <v/>
      </c>
      <c r="I625" s="91" t="str">
        <f>IF('Student Record'!J623="","",'Student Record'!J623)</f>
        <v/>
      </c>
      <c r="J625" s="89" t="str">
        <f>IF('Student Record'!O623="","",'Student Record'!O623)</f>
        <v/>
      </c>
      <c r="K625" s="89" t="str">
        <f>IF(StuData!$F625="","",IF(AND(StuData!$C625&gt;8,StuData!$C625&lt;11,StuData!$J625="GEN"),200,IF(AND(StuData!$C625&gt;=11,StuData!$J625="GEN"),300,IF(AND(StuData!$C625&gt;8,StuData!$C625&lt;11,StuData!$J625&lt;&gt;"GEN"),100,IF(AND(StuData!$C625&gt;=11,StuData!$J625&lt;&gt;"GEN"),150,"")))))</f>
        <v/>
      </c>
      <c r="L625" s="89" t="str">
        <f>IF(StuData!$F625="","",IF(AND(StuData!$C625&gt;8,StuData!$C625&lt;11),50,""))</f>
        <v/>
      </c>
      <c r="M625" s="89" t="str">
        <f>IF(StuData!$F625="","",IF(AND(StuData!$C625&gt;=11,'School Fees'!$L$3="Yes"),100,""))</f>
        <v/>
      </c>
      <c r="N625" s="89" t="str">
        <f>IF(StuData!$F625="","",IF(AND(StuData!$C625&gt;8,StuData!$H625="F"),5,IF(StuData!$C625&lt;9,"",10)))</f>
        <v/>
      </c>
      <c r="O625" s="89" t="str">
        <f>IF(StuData!$F625="","",IF(StuData!$C625&gt;8,5,""))</f>
        <v/>
      </c>
      <c r="P625" s="89" t="str">
        <f>IF(StuData!$C625=9,'School Fees'!$K$6,IF(StuData!$C625=10,'School Fees'!$K$7,IF(StuData!$C625=11,'School Fees'!$K$8,IF(StuData!$C625=12,'School Fees'!$K$9,""))))</f>
        <v/>
      </c>
      <c r="Q625" s="89"/>
      <c r="R625" s="89"/>
      <c r="S625" s="89" t="str">
        <f>IF(SUM(StuData!$K625:$R625)=0,"",SUM(StuData!$K625:$R625))</f>
        <v/>
      </c>
      <c r="T625" s="92"/>
      <c r="U625" s="89"/>
      <c r="V625" s="23"/>
      <c r="W625" s="23"/>
    </row>
    <row r="626" ht="15.75" customHeight="1">
      <c r="A626" s="23"/>
      <c r="B626" s="89" t="str">
        <f t="shared" si="1"/>
        <v/>
      </c>
      <c r="C626" s="89" t="str">
        <f>IF('Student Record'!A624="","",'Student Record'!A624)</f>
        <v/>
      </c>
      <c r="D626" s="89" t="str">
        <f>IF('Student Record'!B624="","",'Student Record'!B624)</f>
        <v/>
      </c>
      <c r="E626" s="89" t="str">
        <f>IF('Student Record'!C624="","",'Student Record'!C624)</f>
        <v/>
      </c>
      <c r="F626" s="90" t="str">
        <f>IF('Student Record'!E624="","",'Student Record'!E624)</f>
        <v/>
      </c>
      <c r="G626" s="90" t="str">
        <f>IF('Student Record'!G624="","",'Student Record'!G624)</f>
        <v/>
      </c>
      <c r="H626" s="89" t="str">
        <f>IF('Student Record'!I624="","",'Student Record'!I624)</f>
        <v/>
      </c>
      <c r="I626" s="91" t="str">
        <f>IF('Student Record'!J624="","",'Student Record'!J624)</f>
        <v/>
      </c>
      <c r="J626" s="89" t="str">
        <f>IF('Student Record'!O624="","",'Student Record'!O624)</f>
        <v/>
      </c>
      <c r="K626" s="89" t="str">
        <f>IF(StuData!$F626="","",IF(AND(StuData!$C626&gt;8,StuData!$C626&lt;11,StuData!$J626="GEN"),200,IF(AND(StuData!$C626&gt;=11,StuData!$J626="GEN"),300,IF(AND(StuData!$C626&gt;8,StuData!$C626&lt;11,StuData!$J626&lt;&gt;"GEN"),100,IF(AND(StuData!$C626&gt;=11,StuData!$J626&lt;&gt;"GEN"),150,"")))))</f>
        <v/>
      </c>
      <c r="L626" s="89" t="str">
        <f>IF(StuData!$F626="","",IF(AND(StuData!$C626&gt;8,StuData!$C626&lt;11),50,""))</f>
        <v/>
      </c>
      <c r="M626" s="89" t="str">
        <f>IF(StuData!$F626="","",IF(AND(StuData!$C626&gt;=11,'School Fees'!$L$3="Yes"),100,""))</f>
        <v/>
      </c>
      <c r="N626" s="89" t="str">
        <f>IF(StuData!$F626="","",IF(AND(StuData!$C626&gt;8,StuData!$H626="F"),5,IF(StuData!$C626&lt;9,"",10)))</f>
        <v/>
      </c>
      <c r="O626" s="89" t="str">
        <f>IF(StuData!$F626="","",IF(StuData!$C626&gt;8,5,""))</f>
        <v/>
      </c>
      <c r="P626" s="89" t="str">
        <f>IF(StuData!$C626=9,'School Fees'!$K$6,IF(StuData!$C626=10,'School Fees'!$K$7,IF(StuData!$C626=11,'School Fees'!$K$8,IF(StuData!$C626=12,'School Fees'!$K$9,""))))</f>
        <v/>
      </c>
      <c r="Q626" s="89"/>
      <c r="R626" s="89"/>
      <c r="S626" s="89" t="str">
        <f>IF(SUM(StuData!$K626:$R626)=0,"",SUM(StuData!$K626:$R626))</f>
        <v/>
      </c>
      <c r="T626" s="92"/>
      <c r="U626" s="89"/>
      <c r="V626" s="23"/>
      <c r="W626" s="23"/>
    </row>
    <row r="627" ht="15.75" customHeight="1">
      <c r="A627" s="23"/>
      <c r="B627" s="89" t="str">
        <f t="shared" si="1"/>
        <v/>
      </c>
      <c r="C627" s="89" t="str">
        <f>IF('Student Record'!A625="","",'Student Record'!A625)</f>
        <v/>
      </c>
      <c r="D627" s="89" t="str">
        <f>IF('Student Record'!B625="","",'Student Record'!B625)</f>
        <v/>
      </c>
      <c r="E627" s="89" t="str">
        <f>IF('Student Record'!C625="","",'Student Record'!C625)</f>
        <v/>
      </c>
      <c r="F627" s="90" t="str">
        <f>IF('Student Record'!E625="","",'Student Record'!E625)</f>
        <v/>
      </c>
      <c r="G627" s="90" t="str">
        <f>IF('Student Record'!G625="","",'Student Record'!G625)</f>
        <v/>
      </c>
      <c r="H627" s="89" t="str">
        <f>IF('Student Record'!I625="","",'Student Record'!I625)</f>
        <v/>
      </c>
      <c r="I627" s="91" t="str">
        <f>IF('Student Record'!J625="","",'Student Record'!J625)</f>
        <v/>
      </c>
      <c r="J627" s="89" t="str">
        <f>IF('Student Record'!O625="","",'Student Record'!O625)</f>
        <v/>
      </c>
      <c r="K627" s="89" t="str">
        <f>IF(StuData!$F627="","",IF(AND(StuData!$C627&gt;8,StuData!$C627&lt;11,StuData!$J627="GEN"),200,IF(AND(StuData!$C627&gt;=11,StuData!$J627="GEN"),300,IF(AND(StuData!$C627&gt;8,StuData!$C627&lt;11,StuData!$J627&lt;&gt;"GEN"),100,IF(AND(StuData!$C627&gt;=11,StuData!$J627&lt;&gt;"GEN"),150,"")))))</f>
        <v/>
      </c>
      <c r="L627" s="89" t="str">
        <f>IF(StuData!$F627="","",IF(AND(StuData!$C627&gt;8,StuData!$C627&lt;11),50,""))</f>
        <v/>
      </c>
      <c r="M627" s="89" t="str">
        <f>IF(StuData!$F627="","",IF(AND(StuData!$C627&gt;=11,'School Fees'!$L$3="Yes"),100,""))</f>
        <v/>
      </c>
      <c r="N627" s="89" t="str">
        <f>IF(StuData!$F627="","",IF(AND(StuData!$C627&gt;8,StuData!$H627="F"),5,IF(StuData!$C627&lt;9,"",10)))</f>
        <v/>
      </c>
      <c r="O627" s="89" t="str">
        <f>IF(StuData!$F627="","",IF(StuData!$C627&gt;8,5,""))</f>
        <v/>
      </c>
      <c r="P627" s="89" t="str">
        <f>IF(StuData!$C627=9,'School Fees'!$K$6,IF(StuData!$C627=10,'School Fees'!$K$7,IF(StuData!$C627=11,'School Fees'!$K$8,IF(StuData!$C627=12,'School Fees'!$K$9,""))))</f>
        <v/>
      </c>
      <c r="Q627" s="89"/>
      <c r="R627" s="89"/>
      <c r="S627" s="89" t="str">
        <f>IF(SUM(StuData!$K627:$R627)=0,"",SUM(StuData!$K627:$R627))</f>
        <v/>
      </c>
      <c r="T627" s="92"/>
      <c r="U627" s="89"/>
      <c r="V627" s="23"/>
      <c r="W627" s="23"/>
    </row>
    <row r="628" ht="15.75" customHeight="1">
      <c r="A628" s="23"/>
      <c r="B628" s="89" t="str">
        <f t="shared" si="1"/>
        <v/>
      </c>
      <c r="C628" s="89" t="str">
        <f>IF('Student Record'!A626="","",'Student Record'!A626)</f>
        <v/>
      </c>
      <c r="D628" s="89" t="str">
        <f>IF('Student Record'!B626="","",'Student Record'!B626)</f>
        <v/>
      </c>
      <c r="E628" s="89" t="str">
        <f>IF('Student Record'!C626="","",'Student Record'!C626)</f>
        <v/>
      </c>
      <c r="F628" s="90" t="str">
        <f>IF('Student Record'!E626="","",'Student Record'!E626)</f>
        <v/>
      </c>
      <c r="G628" s="90" t="str">
        <f>IF('Student Record'!G626="","",'Student Record'!G626)</f>
        <v/>
      </c>
      <c r="H628" s="89" t="str">
        <f>IF('Student Record'!I626="","",'Student Record'!I626)</f>
        <v/>
      </c>
      <c r="I628" s="91" t="str">
        <f>IF('Student Record'!J626="","",'Student Record'!J626)</f>
        <v/>
      </c>
      <c r="J628" s="89" t="str">
        <f>IF('Student Record'!O626="","",'Student Record'!O626)</f>
        <v/>
      </c>
      <c r="K628" s="89" t="str">
        <f>IF(StuData!$F628="","",IF(AND(StuData!$C628&gt;8,StuData!$C628&lt;11,StuData!$J628="GEN"),200,IF(AND(StuData!$C628&gt;=11,StuData!$J628="GEN"),300,IF(AND(StuData!$C628&gt;8,StuData!$C628&lt;11,StuData!$J628&lt;&gt;"GEN"),100,IF(AND(StuData!$C628&gt;=11,StuData!$J628&lt;&gt;"GEN"),150,"")))))</f>
        <v/>
      </c>
      <c r="L628" s="89" t="str">
        <f>IF(StuData!$F628="","",IF(AND(StuData!$C628&gt;8,StuData!$C628&lt;11),50,""))</f>
        <v/>
      </c>
      <c r="M628" s="89" t="str">
        <f>IF(StuData!$F628="","",IF(AND(StuData!$C628&gt;=11,'School Fees'!$L$3="Yes"),100,""))</f>
        <v/>
      </c>
      <c r="N628" s="89" t="str">
        <f>IF(StuData!$F628="","",IF(AND(StuData!$C628&gt;8,StuData!$H628="F"),5,IF(StuData!$C628&lt;9,"",10)))</f>
        <v/>
      </c>
      <c r="O628" s="89" t="str">
        <f>IF(StuData!$F628="","",IF(StuData!$C628&gt;8,5,""))</f>
        <v/>
      </c>
      <c r="P628" s="89" t="str">
        <f>IF(StuData!$C628=9,'School Fees'!$K$6,IF(StuData!$C628=10,'School Fees'!$K$7,IF(StuData!$C628=11,'School Fees'!$K$8,IF(StuData!$C628=12,'School Fees'!$K$9,""))))</f>
        <v/>
      </c>
      <c r="Q628" s="89"/>
      <c r="R628" s="89"/>
      <c r="S628" s="89" t="str">
        <f>IF(SUM(StuData!$K628:$R628)=0,"",SUM(StuData!$K628:$R628))</f>
        <v/>
      </c>
      <c r="T628" s="92"/>
      <c r="U628" s="89"/>
      <c r="V628" s="23"/>
      <c r="W628" s="23"/>
    </row>
    <row r="629" ht="15.75" customHeight="1">
      <c r="A629" s="23"/>
      <c r="B629" s="89" t="str">
        <f t="shared" si="1"/>
        <v/>
      </c>
      <c r="C629" s="89" t="str">
        <f>IF('Student Record'!A627="","",'Student Record'!A627)</f>
        <v/>
      </c>
      <c r="D629" s="89" t="str">
        <f>IF('Student Record'!B627="","",'Student Record'!B627)</f>
        <v/>
      </c>
      <c r="E629" s="89" t="str">
        <f>IF('Student Record'!C627="","",'Student Record'!C627)</f>
        <v/>
      </c>
      <c r="F629" s="90" t="str">
        <f>IF('Student Record'!E627="","",'Student Record'!E627)</f>
        <v/>
      </c>
      <c r="G629" s="90" t="str">
        <f>IF('Student Record'!G627="","",'Student Record'!G627)</f>
        <v/>
      </c>
      <c r="H629" s="89" t="str">
        <f>IF('Student Record'!I627="","",'Student Record'!I627)</f>
        <v/>
      </c>
      <c r="I629" s="91" t="str">
        <f>IF('Student Record'!J627="","",'Student Record'!J627)</f>
        <v/>
      </c>
      <c r="J629" s="89" t="str">
        <f>IF('Student Record'!O627="","",'Student Record'!O627)</f>
        <v/>
      </c>
      <c r="K629" s="89" t="str">
        <f>IF(StuData!$F629="","",IF(AND(StuData!$C629&gt;8,StuData!$C629&lt;11,StuData!$J629="GEN"),200,IF(AND(StuData!$C629&gt;=11,StuData!$J629="GEN"),300,IF(AND(StuData!$C629&gt;8,StuData!$C629&lt;11,StuData!$J629&lt;&gt;"GEN"),100,IF(AND(StuData!$C629&gt;=11,StuData!$J629&lt;&gt;"GEN"),150,"")))))</f>
        <v/>
      </c>
      <c r="L629" s="89" t="str">
        <f>IF(StuData!$F629="","",IF(AND(StuData!$C629&gt;8,StuData!$C629&lt;11),50,""))</f>
        <v/>
      </c>
      <c r="M629" s="89" t="str">
        <f>IF(StuData!$F629="","",IF(AND(StuData!$C629&gt;=11,'School Fees'!$L$3="Yes"),100,""))</f>
        <v/>
      </c>
      <c r="N629" s="89" t="str">
        <f>IF(StuData!$F629="","",IF(AND(StuData!$C629&gt;8,StuData!$H629="F"),5,IF(StuData!$C629&lt;9,"",10)))</f>
        <v/>
      </c>
      <c r="O629" s="89" t="str">
        <f>IF(StuData!$F629="","",IF(StuData!$C629&gt;8,5,""))</f>
        <v/>
      </c>
      <c r="P629" s="89" t="str">
        <f>IF(StuData!$C629=9,'School Fees'!$K$6,IF(StuData!$C629=10,'School Fees'!$K$7,IF(StuData!$C629=11,'School Fees'!$K$8,IF(StuData!$C629=12,'School Fees'!$K$9,""))))</f>
        <v/>
      </c>
      <c r="Q629" s="89"/>
      <c r="R629" s="89"/>
      <c r="S629" s="89" t="str">
        <f>IF(SUM(StuData!$K629:$R629)=0,"",SUM(StuData!$K629:$R629))</f>
        <v/>
      </c>
      <c r="T629" s="92"/>
      <c r="U629" s="89"/>
      <c r="V629" s="23"/>
      <c r="W629" s="23"/>
    </row>
    <row r="630" ht="15.75" customHeight="1">
      <c r="A630" s="23"/>
      <c r="B630" s="89" t="str">
        <f t="shared" si="1"/>
        <v/>
      </c>
      <c r="C630" s="89" t="str">
        <f>IF('Student Record'!A628="","",'Student Record'!A628)</f>
        <v/>
      </c>
      <c r="D630" s="89" t="str">
        <f>IF('Student Record'!B628="","",'Student Record'!B628)</f>
        <v/>
      </c>
      <c r="E630" s="89" t="str">
        <f>IF('Student Record'!C628="","",'Student Record'!C628)</f>
        <v/>
      </c>
      <c r="F630" s="90" t="str">
        <f>IF('Student Record'!E628="","",'Student Record'!E628)</f>
        <v/>
      </c>
      <c r="G630" s="90" t="str">
        <f>IF('Student Record'!G628="","",'Student Record'!G628)</f>
        <v/>
      </c>
      <c r="H630" s="89" t="str">
        <f>IF('Student Record'!I628="","",'Student Record'!I628)</f>
        <v/>
      </c>
      <c r="I630" s="91" t="str">
        <f>IF('Student Record'!J628="","",'Student Record'!J628)</f>
        <v/>
      </c>
      <c r="J630" s="89" t="str">
        <f>IF('Student Record'!O628="","",'Student Record'!O628)</f>
        <v/>
      </c>
      <c r="K630" s="89" t="str">
        <f>IF(StuData!$F630="","",IF(AND(StuData!$C630&gt;8,StuData!$C630&lt;11,StuData!$J630="GEN"),200,IF(AND(StuData!$C630&gt;=11,StuData!$J630="GEN"),300,IF(AND(StuData!$C630&gt;8,StuData!$C630&lt;11,StuData!$J630&lt;&gt;"GEN"),100,IF(AND(StuData!$C630&gt;=11,StuData!$J630&lt;&gt;"GEN"),150,"")))))</f>
        <v/>
      </c>
      <c r="L630" s="89" t="str">
        <f>IF(StuData!$F630="","",IF(AND(StuData!$C630&gt;8,StuData!$C630&lt;11),50,""))</f>
        <v/>
      </c>
      <c r="M630" s="89" t="str">
        <f>IF(StuData!$F630="","",IF(AND(StuData!$C630&gt;=11,'School Fees'!$L$3="Yes"),100,""))</f>
        <v/>
      </c>
      <c r="N630" s="89" t="str">
        <f>IF(StuData!$F630="","",IF(AND(StuData!$C630&gt;8,StuData!$H630="F"),5,IF(StuData!$C630&lt;9,"",10)))</f>
        <v/>
      </c>
      <c r="O630" s="89" t="str">
        <f>IF(StuData!$F630="","",IF(StuData!$C630&gt;8,5,""))</f>
        <v/>
      </c>
      <c r="P630" s="89" t="str">
        <f>IF(StuData!$C630=9,'School Fees'!$K$6,IF(StuData!$C630=10,'School Fees'!$K$7,IF(StuData!$C630=11,'School Fees'!$K$8,IF(StuData!$C630=12,'School Fees'!$K$9,""))))</f>
        <v/>
      </c>
      <c r="Q630" s="89"/>
      <c r="R630" s="89"/>
      <c r="S630" s="89" t="str">
        <f>IF(SUM(StuData!$K630:$R630)=0,"",SUM(StuData!$K630:$R630))</f>
        <v/>
      </c>
      <c r="T630" s="92"/>
      <c r="U630" s="89"/>
      <c r="V630" s="23"/>
      <c r="W630" s="23"/>
    </row>
    <row r="631" ht="15.75" customHeight="1">
      <c r="A631" s="23"/>
      <c r="B631" s="89" t="str">
        <f t="shared" si="1"/>
        <v/>
      </c>
      <c r="C631" s="89" t="str">
        <f>IF('Student Record'!A629="","",'Student Record'!A629)</f>
        <v/>
      </c>
      <c r="D631" s="89" t="str">
        <f>IF('Student Record'!B629="","",'Student Record'!B629)</f>
        <v/>
      </c>
      <c r="E631" s="89" t="str">
        <f>IF('Student Record'!C629="","",'Student Record'!C629)</f>
        <v/>
      </c>
      <c r="F631" s="90" t="str">
        <f>IF('Student Record'!E629="","",'Student Record'!E629)</f>
        <v/>
      </c>
      <c r="G631" s="90" t="str">
        <f>IF('Student Record'!G629="","",'Student Record'!G629)</f>
        <v/>
      </c>
      <c r="H631" s="89" t="str">
        <f>IF('Student Record'!I629="","",'Student Record'!I629)</f>
        <v/>
      </c>
      <c r="I631" s="91" t="str">
        <f>IF('Student Record'!J629="","",'Student Record'!J629)</f>
        <v/>
      </c>
      <c r="J631" s="89" t="str">
        <f>IF('Student Record'!O629="","",'Student Record'!O629)</f>
        <v/>
      </c>
      <c r="K631" s="89" t="str">
        <f>IF(StuData!$F631="","",IF(AND(StuData!$C631&gt;8,StuData!$C631&lt;11,StuData!$J631="GEN"),200,IF(AND(StuData!$C631&gt;=11,StuData!$J631="GEN"),300,IF(AND(StuData!$C631&gt;8,StuData!$C631&lt;11,StuData!$J631&lt;&gt;"GEN"),100,IF(AND(StuData!$C631&gt;=11,StuData!$J631&lt;&gt;"GEN"),150,"")))))</f>
        <v/>
      </c>
      <c r="L631" s="89" t="str">
        <f>IF(StuData!$F631="","",IF(AND(StuData!$C631&gt;8,StuData!$C631&lt;11),50,""))</f>
        <v/>
      </c>
      <c r="M631" s="89" t="str">
        <f>IF(StuData!$F631="","",IF(AND(StuData!$C631&gt;=11,'School Fees'!$L$3="Yes"),100,""))</f>
        <v/>
      </c>
      <c r="N631" s="89" t="str">
        <f>IF(StuData!$F631="","",IF(AND(StuData!$C631&gt;8,StuData!$H631="F"),5,IF(StuData!$C631&lt;9,"",10)))</f>
        <v/>
      </c>
      <c r="O631" s="89" t="str">
        <f>IF(StuData!$F631="","",IF(StuData!$C631&gt;8,5,""))</f>
        <v/>
      </c>
      <c r="P631" s="89" t="str">
        <f>IF(StuData!$C631=9,'School Fees'!$K$6,IF(StuData!$C631=10,'School Fees'!$K$7,IF(StuData!$C631=11,'School Fees'!$K$8,IF(StuData!$C631=12,'School Fees'!$K$9,""))))</f>
        <v/>
      </c>
      <c r="Q631" s="89"/>
      <c r="R631" s="89"/>
      <c r="S631" s="89" t="str">
        <f>IF(SUM(StuData!$K631:$R631)=0,"",SUM(StuData!$K631:$R631))</f>
        <v/>
      </c>
      <c r="T631" s="92"/>
      <c r="U631" s="89"/>
      <c r="V631" s="23"/>
      <c r="W631" s="23"/>
    </row>
    <row r="632" ht="15.75" customHeight="1">
      <c r="A632" s="23"/>
      <c r="B632" s="89" t="str">
        <f t="shared" si="1"/>
        <v/>
      </c>
      <c r="C632" s="89" t="str">
        <f>IF('Student Record'!A630="","",'Student Record'!A630)</f>
        <v/>
      </c>
      <c r="D632" s="89" t="str">
        <f>IF('Student Record'!B630="","",'Student Record'!B630)</f>
        <v/>
      </c>
      <c r="E632" s="89" t="str">
        <f>IF('Student Record'!C630="","",'Student Record'!C630)</f>
        <v/>
      </c>
      <c r="F632" s="90" t="str">
        <f>IF('Student Record'!E630="","",'Student Record'!E630)</f>
        <v/>
      </c>
      <c r="G632" s="90" t="str">
        <f>IF('Student Record'!G630="","",'Student Record'!G630)</f>
        <v/>
      </c>
      <c r="H632" s="89" t="str">
        <f>IF('Student Record'!I630="","",'Student Record'!I630)</f>
        <v/>
      </c>
      <c r="I632" s="91" t="str">
        <f>IF('Student Record'!J630="","",'Student Record'!J630)</f>
        <v/>
      </c>
      <c r="J632" s="89" t="str">
        <f>IF('Student Record'!O630="","",'Student Record'!O630)</f>
        <v/>
      </c>
      <c r="K632" s="89" t="str">
        <f>IF(StuData!$F632="","",IF(AND(StuData!$C632&gt;8,StuData!$C632&lt;11,StuData!$J632="GEN"),200,IF(AND(StuData!$C632&gt;=11,StuData!$J632="GEN"),300,IF(AND(StuData!$C632&gt;8,StuData!$C632&lt;11,StuData!$J632&lt;&gt;"GEN"),100,IF(AND(StuData!$C632&gt;=11,StuData!$J632&lt;&gt;"GEN"),150,"")))))</f>
        <v/>
      </c>
      <c r="L632" s="89" t="str">
        <f>IF(StuData!$F632="","",IF(AND(StuData!$C632&gt;8,StuData!$C632&lt;11),50,""))</f>
        <v/>
      </c>
      <c r="M632" s="89" t="str">
        <f>IF(StuData!$F632="","",IF(AND(StuData!$C632&gt;=11,'School Fees'!$L$3="Yes"),100,""))</f>
        <v/>
      </c>
      <c r="N632" s="89" t="str">
        <f>IF(StuData!$F632="","",IF(AND(StuData!$C632&gt;8,StuData!$H632="F"),5,IF(StuData!$C632&lt;9,"",10)))</f>
        <v/>
      </c>
      <c r="O632" s="89" t="str">
        <f>IF(StuData!$F632="","",IF(StuData!$C632&gt;8,5,""))</f>
        <v/>
      </c>
      <c r="P632" s="89" t="str">
        <f>IF(StuData!$C632=9,'School Fees'!$K$6,IF(StuData!$C632=10,'School Fees'!$K$7,IF(StuData!$C632=11,'School Fees'!$K$8,IF(StuData!$C632=12,'School Fees'!$K$9,""))))</f>
        <v/>
      </c>
      <c r="Q632" s="89"/>
      <c r="R632" s="89"/>
      <c r="S632" s="89" t="str">
        <f>IF(SUM(StuData!$K632:$R632)=0,"",SUM(StuData!$K632:$R632))</f>
        <v/>
      </c>
      <c r="T632" s="92"/>
      <c r="U632" s="89"/>
      <c r="V632" s="23"/>
      <c r="W632" s="23"/>
    </row>
    <row r="633" ht="15.75" customHeight="1">
      <c r="A633" s="23"/>
      <c r="B633" s="89" t="str">
        <f t="shared" si="1"/>
        <v/>
      </c>
      <c r="C633" s="89" t="str">
        <f>IF('Student Record'!A631="","",'Student Record'!A631)</f>
        <v/>
      </c>
      <c r="D633" s="89" t="str">
        <f>IF('Student Record'!B631="","",'Student Record'!B631)</f>
        <v/>
      </c>
      <c r="E633" s="89" t="str">
        <f>IF('Student Record'!C631="","",'Student Record'!C631)</f>
        <v/>
      </c>
      <c r="F633" s="90" t="str">
        <f>IF('Student Record'!E631="","",'Student Record'!E631)</f>
        <v/>
      </c>
      <c r="G633" s="90" t="str">
        <f>IF('Student Record'!G631="","",'Student Record'!G631)</f>
        <v/>
      </c>
      <c r="H633" s="89" t="str">
        <f>IF('Student Record'!I631="","",'Student Record'!I631)</f>
        <v/>
      </c>
      <c r="I633" s="91" t="str">
        <f>IF('Student Record'!J631="","",'Student Record'!J631)</f>
        <v/>
      </c>
      <c r="J633" s="89" t="str">
        <f>IF('Student Record'!O631="","",'Student Record'!O631)</f>
        <v/>
      </c>
      <c r="K633" s="89" t="str">
        <f>IF(StuData!$F633="","",IF(AND(StuData!$C633&gt;8,StuData!$C633&lt;11,StuData!$J633="GEN"),200,IF(AND(StuData!$C633&gt;=11,StuData!$J633="GEN"),300,IF(AND(StuData!$C633&gt;8,StuData!$C633&lt;11,StuData!$J633&lt;&gt;"GEN"),100,IF(AND(StuData!$C633&gt;=11,StuData!$J633&lt;&gt;"GEN"),150,"")))))</f>
        <v/>
      </c>
      <c r="L633" s="89" t="str">
        <f>IF(StuData!$F633="","",IF(AND(StuData!$C633&gt;8,StuData!$C633&lt;11),50,""))</f>
        <v/>
      </c>
      <c r="M633" s="89" t="str">
        <f>IF(StuData!$F633="","",IF(AND(StuData!$C633&gt;=11,'School Fees'!$L$3="Yes"),100,""))</f>
        <v/>
      </c>
      <c r="N633" s="89" t="str">
        <f>IF(StuData!$F633="","",IF(AND(StuData!$C633&gt;8,StuData!$H633="F"),5,IF(StuData!$C633&lt;9,"",10)))</f>
        <v/>
      </c>
      <c r="O633" s="89" t="str">
        <f>IF(StuData!$F633="","",IF(StuData!$C633&gt;8,5,""))</f>
        <v/>
      </c>
      <c r="P633" s="89" t="str">
        <f>IF(StuData!$C633=9,'School Fees'!$K$6,IF(StuData!$C633=10,'School Fees'!$K$7,IF(StuData!$C633=11,'School Fees'!$K$8,IF(StuData!$C633=12,'School Fees'!$K$9,""))))</f>
        <v/>
      </c>
      <c r="Q633" s="89"/>
      <c r="R633" s="89"/>
      <c r="S633" s="89" t="str">
        <f>IF(SUM(StuData!$K633:$R633)=0,"",SUM(StuData!$K633:$R633))</f>
        <v/>
      </c>
      <c r="T633" s="92"/>
      <c r="U633" s="89"/>
      <c r="V633" s="23"/>
      <c r="W633" s="23"/>
    </row>
    <row r="634" ht="15.75" customHeight="1">
      <c r="A634" s="23"/>
      <c r="B634" s="89" t="str">
        <f t="shared" si="1"/>
        <v/>
      </c>
      <c r="C634" s="89" t="str">
        <f>IF('Student Record'!A632="","",'Student Record'!A632)</f>
        <v/>
      </c>
      <c r="D634" s="89" t="str">
        <f>IF('Student Record'!B632="","",'Student Record'!B632)</f>
        <v/>
      </c>
      <c r="E634" s="89" t="str">
        <f>IF('Student Record'!C632="","",'Student Record'!C632)</f>
        <v/>
      </c>
      <c r="F634" s="90" t="str">
        <f>IF('Student Record'!E632="","",'Student Record'!E632)</f>
        <v/>
      </c>
      <c r="G634" s="90" t="str">
        <f>IF('Student Record'!G632="","",'Student Record'!G632)</f>
        <v/>
      </c>
      <c r="H634" s="89" t="str">
        <f>IF('Student Record'!I632="","",'Student Record'!I632)</f>
        <v/>
      </c>
      <c r="I634" s="91" t="str">
        <f>IF('Student Record'!J632="","",'Student Record'!J632)</f>
        <v/>
      </c>
      <c r="J634" s="89" t="str">
        <f>IF('Student Record'!O632="","",'Student Record'!O632)</f>
        <v/>
      </c>
      <c r="K634" s="89" t="str">
        <f>IF(StuData!$F634="","",IF(AND(StuData!$C634&gt;8,StuData!$C634&lt;11,StuData!$J634="GEN"),200,IF(AND(StuData!$C634&gt;=11,StuData!$J634="GEN"),300,IF(AND(StuData!$C634&gt;8,StuData!$C634&lt;11,StuData!$J634&lt;&gt;"GEN"),100,IF(AND(StuData!$C634&gt;=11,StuData!$J634&lt;&gt;"GEN"),150,"")))))</f>
        <v/>
      </c>
      <c r="L634" s="89" t="str">
        <f>IF(StuData!$F634="","",IF(AND(StuData!$C634&gt;8,StuData!$C634&lt;11),50,""))</f>
        <v/>
      </c>
      <c r="M634" s="89" t="str">
        <f>IF(StuData!$F634="","",IF(AND(StuData!$C634&gt;=11,'School Fees'!$L$3="Yes"),100,""))</f>
        <v/>
      </c>
      <c r="N634" s="89" t="str">
        <f>IF(StuData!$F634="","",IF(AND(StuData!$C634&gt;8,StuData!$H634="F"),5,IF(StuData!$C634&lt;9,"",10)))</f>
        <v/>
      </c>
      <c r="O634" s="89" t="str">
        <f>IF(StuData!$F634="","",IF(StuData!$C634&gt;8,5,""))</f>
        <v/>
      </c>
      <c r="P634" s="89" t="str">
        <f>IF(StuData!$C634=9,'School Fees'!$K$6,IF(StuData!$C634=10,'School Fees'!$K$7,IF(StuData!$C634=11,'School Fees'!$K$8,IF(StuData!$C634=12,'School Fees'!$K$9,""))))</f>
        <v/>
      </c>
      <c r="Q634" s="89"/>
      <c r="R634" s="89"/>
      <c r="S634" s="89" t="str">
        <f>IF(SUM(StuData!$K634:$R634)=0,"",SUM(StuData!$K634:$R634))</f>
        <v/>
      </c>
      <c r="T634" s="92"/>
      <c r="U634" s="89"/>
      <c r="V634" s="23"/>
      <c r="W634" s="23"/>
    </row>
    <row r="635" ht="15.75" customHeight="1">
      <c r="A635" s="23"/>
      <c r="B635" s="89" t="str">
        <f t="shared" si="1"/>
        <v/>
      </c>
      <c r="C635" s="89" t="str">
        <f>IF('Student Record'!A633="","",'Student Record'!A633)</f>
        <v/>
      </c>
      <c r="D635" s="89" t="str">
        <f>IF('Student Record'!B633="","",'Student Record'!B633)</f>
        <v/>
      </c>
      <c r="E635" s="89" t="str">
        <f>IF('Student Record'!C633="","",'Student Record'!C633)</f>
        <v/>
      </c>
      <c r="F635" s="90" t="str">
        <f>IF('Student Record'!E633="","",'Student Record'!E633)</f>
        <v/>
      </c>
      <c r="G635" s="90" t="str">
        <f>IF('Student Record'!G633="","",'Student Record'!G633)</f>
        <v/>
      </c>
      <c r="H635" s="89" t="str">
        <f>IF('Student Record'!I633="","",'Student Record'!I633)</f>
        <v/>
      </c>
      <c r="I635" s="91" t="str">
        <f>IF('Student Record'!J633="","",'Student Record'!J633)</f>
        <v/>
      </c>
      <c r="J635" s="89" t="str">
        <f>IF('Student Record'!O633="","",'Student Record'!O633)</f>
        <v/>
      </c>
      <c r="K635" s="89" t="str">
        <f>IF(StuData!$F635="","",IF(AND(StuData!$C635&gt;8,StuData!$C635&lt;11,StuData!$J635="GEN"),200,IF(AND(StuData!$C635&gt;=11,StuData!$J635="GEN"),300,IF(AND(StuData!$C635&gt;8,StuData!$C635&lt;11,StuData!$J635&lt;&gt;"GEN"),100,IF(AND(StuData!$C635&gt;=11,StuData!$J635&lt;&gt;"GEN"),150,"")))))</f>
        <v/>
      </c>
      <c r="L635" s="89" t="str">
        <f>IF(StuData!$F635="","",IF(AND(StuData!$C635&gt;8,StuData!$C635&lt;11),50,""))</f>
        <v/>
      </c>
      <c r="M635" s="89" t="str">
        <f>IF(StuData!$F635="","",IF(AND(StuData!$C635&gt;=11,'School Fees'!$L$3="Yes"),100,""))</f>
        <v/>
      </c>
      <c r="N635" s="89" t="str">
        <f>IF(StuData!$F635="","",IF(AND(StuData!$C635&gt;8,StuData!$H635="F"),5,IF(StuData!$C635&lt;9,"",10)))</f>
        <v/>
      </c>
      <c r="O635" s="89" t="str">
        <f>IF(StuData!$F635="","",IF(StuData!$C635&gt;8,5,""))</f>
        <v/>
      </c>
      <c r="P635" s="89" t="str">
        <f>IF(StuData!$C635=9,'School Fees'!$K$6,IF(StuData!$C635=10,'School Fees'!$K$7,IF(StuData!$C635=11,'School Fees'!$K$8,IF(StuData!$C635=12,'School Fees'!$K$9,""))))</f>
        <v/>
      </c>
      <c r="Q635" s="89"/>
      <c r="R635" s="89"/>
      <c r="S635" s="89" t="str">
        <f>IF(SUM(StuData!$K635:$R635)=0,"",SUM(StuData!$K635:$R635))</f>
        <v/>
      </c>
      <c r="T635" s="92"/>
      <c r="U635" s="89"/>
      <c r="V635" s="23"/>
      <c r="W635" s="23"/>
    </row>
    <row r="636" ht="15.75" customHeight="1">
      <c r="A636" s="23"/>
      <c r="B636" s="89" t="str">
        <f t="shared" si="1"/>
        <v/>
      </c>
      <c r="C636" s="89" t="str">
        <f>IF('Student Record'!A634="","",'Student Record'!A634)</f>
        <v/>
      </c>
      <c r="D636" s="89" t="str">
        <f>IF('Student Record'!B634="","",'Student Record'!B634)</f>
        <v/>
      </c>
      <c r="E636" s="89" t="str">
        <f>IF('Student Record'!C634="","",'Student Record'!C634)</f>
        <v/>
      </c>
      <c r="F636" s="90" t="str">
        <f>IF('Student Record'!E634="","",'Student Record'!E634)</f>
        <v/>
      </c>
      <c r="G636" s="90" t="str">
        <f>IF('Student Record'!G634="","",'Student Record'!G634)</f>
        <v/>
      </c>
      <c r="H636" s="89" t="str">
        <f>IF('Student Record'!I634="","",'Student Record'!I634)</f>
        <v/>
      </c>
      <c r="I636" s="91" t="str">
        <f>IF('Student Record'!J634="","",'Student Record'!J634)</f>
        <v/>
      </c>
      <c r="J636" s="89" t="str">
        <f>IF('Student Record'!O634="","",'Student Record'!O634)</f>
        <v/>
      </c>
      <c r="K636" s="89" t="str">
        <f>IF(StuData!$F636="","",IF(AND(StuData!$C636&gt;8,StuData!$C636&lt;11,StuData!$J636="GEN"),200,IF(AND(StuData!$C636&gt;=11,StuData!$J636="GEN"),300,IF(AND(StuData!$C636&gt;8,StuData!$C636&lt;11,StuData!$J636&lt;&gt;"GEN"),100,IF(AND(StuData!$C636&gt;=11,StuData!$J636&lt;&gt;"GEN"),150,"")))))</f>
        <v/>
      </c>
      <c r="L636" s="89" t="str">
        <f>IF(StuData!$F636="","",IF(AND(StuData!$C636&gt;8,StuData!$C636&lt;11),50,""))</f>
        <v/>
      </c>
      <c r="M636" s="89" t="str">
        <f>IF(StuData!$F636="","",IF(AND(StuData!$C636&gt;=11,'School Fees'!$L$3="Yes"),100,""))</f>
        <v/>
      </c>
      <c r="N636" s="89" t="str">
        <f>IF(StuData!$F636="","",IF(AND(StuData!$C636&gt;8,StuData!$H636="F"),5,IF(StuData!$C636&lt;9,"",10)))</f>
        <v/>
      </c>
      <c r="O636" s="89" t="str">
        <f>IF(StuData!$F636="","",IF(StuData!$C636&gt;8,5,""))</f>
        <v/>
      </c>
      <c r="P636" s="89" t="str">
        <f>IF(StuData!$C636=9,'School Fees'!$K$6,IF(StuData!$C636=10,'School Fees'!$K$7,IF(StuData!$C636=11,'School Fees'!$K$8,IF(StuData!$C636=12,'School Fees'!$K$9,""))))</f>
        <v/>
      </c>
      <c r="Q636" s="89"/>
      <c r="R636" s="89"/>
      <c r="S636" s="89" t="str">
        <f>IF(SUM(StuData!$K636:$R636)=0,"",SUM(StuData!$K636:$R636))</f>
        <v/>
      </c>
      <c r="T636" s="92"/>
      <c r="U636" s="89"/>
      <c r="V636" s="23"/>
      <c r="W636" s="23"/>
    </row>
    <row r="637" ht="15.75" customHeight="1">
      <c r="A637" s="23"/>
      <c r="B637" s="89" t="str">
        <f t="shared" si="1"/>
        <v/>
      </c>
      <c r="C637" s="89" t="str">
        <f>IF('Student Record'!A635="","",'Student Record'!A635)</f>
        <v/>
      </c>
      <c r="D637" s="89" t="str">
        <f>IF('Student Record'!B635="","",'Student Record'!B635)</f>
        <v/>
      </c>
      <c r="E637" s="89" t="str">
        <f>IF('Student Record'!C635="","",'Student Record'!C635)</f>
        <v/>
      </c>
      <c r="F637" s="90" t="str">
        <f>IF('Student Record'!E635="","",'Student Record'!E635)</f>
        <v/>
      </c>
      <c r="G637" s="90" t="str">
        <f>IF('Student Record'!G635="","",'Student Record'!G635)</f>
        <v/>
      </c>
      <c r="H637" s="89" t="str">
        <f>IF('Student Record'!I635="","",'Student Record'!I635)</f>
        <v/>
      </c>
      <c r="I637" s="91" t="str">
        <f>IF('Student Record'!J635="","",'Student Record'!J635)</f>
        <v/>
      </c>
      <c r="J637" s="89" t="str">
        <f>IF('Student Record'!O635="","",'Student Record'!O635)</f>
        <v/>
      </c>
      <c r="K637" s="89" t="str">
        <f>IF(StuData!$F637="","",IF(AND(StuData!$C637&gt;8,StuData!$C637&lt;11,StuData!$J637="GEN"),200,IF(AND(StuData!$C637&gt;=11,StuData!$J637="GEN"),300,IF(AND(StuData!$C637&gt;8,StuData!$C637&lt;11,StuData!$J637&lt;&gt;"GEN"),100,IF(AND(StuData!$C637&gt;=11,StuData!$J637&lt;&gt;"GEN"),150,"")))))</f>
        <v/>
      </c>
      <c r="L637" s="89" t="str">
        <f>IF(StuData!$F637="","",IF(AND(StuData!$C637&gt;8,StuData!$C637&lt;11),50,""))</f>
        <v/>
      </c>
      <c r="M637" s="89" t="str">
        <f>IF(StuData!$F637="","",IF(AND(StuData!$C637&gt;=11,'School Fees'!$L$3="Yes"),100,""))</f>
        <v/>
      </c>
      <c r="N637" s="89" t="str">
        <f>IF(StuData!$F637="","",IF(AND(StuData!$C637&gt;8,StuData!$H637="F"),5,IF(StuData!$C637&lt;9,"",10)))</f>
        <v/>
      </c>
      <c r="O637" s="89" t="str">
        <f>IF(StuData!$F637="","",IF(StuData!$C637&gt;8,5,""))</f>
        <v/>
      </c>
      <c r="P637" s="89" t="str">
        <f>IF(StuData!$C637=9,'School Fees'!$K$6,IF(StuData!$C637=10,'School Fees'!$K$7,IF(StuData!$C637=11,'School Fees'!$K$8,IF(StuData!$C637=12,'School Fees'!$K$9,""))))</f>
        <v/>
      </c>
      <c r="Q637" s="89"/>
      <c r="R637" s="89"/>
      <c r="S637" s="89" t="str">
        <f>IF(SUM(StuData!$K637:$R637)=0,"",SUM(StuData!$K637:$R637))</f>
        <v/>
      </c>
      <c r="T637" s="92"/>
      <c r="U637" s="89"/>
      <c r="V637" s="23"/>
      <c r="W637" s="23"/>
    </row>
    <row r="638" ht="15.75" customHeight="1">
      <c r="A638" s="23"/>
      <c r="B638" s="89" t="str">
        <f t="shared" si="1"/>
        <v/>
      </c>
      <c r="C638" s="89" t="str">
        <f>IF('Student Record'!A636="","",'Student Record'!A636)</f>
        <v/>
      </c>
      <c r="D638" s="89" t="str">
        <f>IF('Student Record'!B636="","",'Student Record'!B636)</f>
        <v/>
      </c>
      <c r="E638" s="89" t="str">
        <f>IF('Student Record'!C636="","",'Student Record'!C636)</f>
        <v/>
      </c>
      <c r="F638" s="90" t="str">
        <f>IF('Student Record'!E636="","",'Student Record'!E636)</f>
        <v/>
      </c>
      <c r="G638" s="90" t="str">
        <f>IF('Student Record'!G636="","",'Student Record'!G636)</f>
        <v/>
      </c>
      <c r="H638" s="89" t="str">
        <f>IF('Student Record'!I636="","",'Student Record'!I636)</f>
        <v/>
      </c>
      <c r="I638" s="91" t="str">
        <f>IF('Student Record'!J636="","",'Student Record'!J636)</f>
        <v/>
      </c>
      <c r="J638" s="89" t="str">
        <f>IF('Student Record'!O636="","",'Student Record'!O636)</f>
        <v/>
      </c>
      <c r="K638" s="89" t="str">
        <f>IF(StuData!$F638="","",IF(AND(StuData!$C638&gt;8,StuData!$C638&lt;11,StuData!$J638="GEN"),200,IF(AND(StuData!$C638&gt;=11,StuData!$J638="GEN"),300,IF(AND(StuData!$C638&gt;8,StuData!$C638&lt;11,StuData!$J638&lt;&gt;"GEN"),100,IF(AND(StuData!$C638&gt;=11,StuData!$J638&lt;&gt;"GEN"),150,"")))))</f>
        <v/>
      </c>
      <c r="L638" s="89" t="str">
        <f>IF(StuData!$F638="","",IF(AND(StuData!$C638&gt;8,StuData!$C638&lt;11),50,""))</f>
        <v/>
      </c>
      <c r="M638" s="89" t="str">
        <f>IF(StuData!$F638="","",IF(AND(StuData!$C638&gt;=11,'School Fees'!$L$3="Yes"),100,""))</f>
        <v/>
      </c>
      <c r="N638" s="89" t="str">
        <f>IF(StuData!$F638="","",IF(AND(StuData!$C638&gt;8,StuData!$H638="F"),5,IF(StuData!$C638&lt;9,"",10)))</f>
        <v/>
      </c>
      <c r="O638" s="89" t="str">
        <f>IF(StuData!$F638="","",IF(StuData!$C638&gt;8,5,""))</f>
        <v/>
      </c>
      <c r="P638" s="89" t="str">
        <f>IF(StuData!$C638=9,'School Fees'!$K$6,IF(StuData!$C638=10,'School Fees'!$K$7,IF(StuData!$C638=11,'School Fees'!$K$8,IF(StuData!$C638=12,'School Fees'!$K$9,""))))</f>
        <v/>
      </c>
      <c r="Q638" s="89"/>
      <c r="R638" s="89"/>
      <c r="S638" s="89" t="str">
        <f>IF(SUM(StuData!$K638:$R638)=0,"",SUM(StuData!$K638:$R638))</f>
        <v/>
      </c>
      <c r="T638" s="92"/>
      <c r="U638" s="89"/>
      <c r="V638" s="23"/>
      <c r="W638" s="23"/>
    </row>
    <row r="639" ht="15.75" customHeight="1">
      <c r="A639" s="23"/>
      <c r="B639" s="89" t="str">
        <f t="shared" si="1"/>
        <v/>
      </c>
      <c r="C639" s="89" t="str">
        <f>IF('Student Record'!A637="","",'Student Record'!A637)</f>
        <v/>
      </c>
      <c r="D639" s="89" t="str">
        <f>IF('Student Record'!B637="","",'Student Record'!B637)</f>
        <v/>
      </c>
      <c r="E639" s="89" t="str">
        <f>IF('Student Record'!C637="","",'Student Record'!C637)</f>
        <v/>
      </c>
      <c r="F639" s="90" t="str">
        <f>IF('Student Record'!E637="","",'Student Record'!E637)</f>
        <v/>
      </c>
      <c r="G639" s="90" t="str">
        <f>IF('Student Record'!G637="","",'Student Record'!G637)</f>
        <v/>
      </c>
      <c r="H639" s="89" t="str">
        <f>IF('Student Record'!I637="","",'Student Record'!I637)</f>
        <v/>
      </c>
      <c r="I639" s="91" t="str">
        <f>IF('Student Record'!J637="","",'Student Record'!J637)</f>
        <v/>
      </c>
      <c r="J639" s="89" t="str">
        <f>IF('Student Record'!O637="","",'Student Record'!O637)</f>
        <v/>
      </c>
      <c r="K639" s="89" t="str">
        <f>IF(StuData!$F639="","",IF(AND(StuData!$C639&gt;8,StuData!$C639&lt;11,StuData!$J639="GEN"),200,IF(AND(StuData!$C639&gt;=11,StuData!$J639="GEN"),300,IF(AND(StuData!$C639&gt;8,StuData!$C639&lt;11,StuData!$J639&lt;&gt;"GEN"),100,IF(AND(StuData!$C639&gt;=11,StuData!$J639&lt;&gt;"GEN"),150,"")))))</f>
        <v/>
      </c>
      <c r="L639" s="89" t="str">
        <f>IF(StuData!$F639="","",IF(AND(StuData!$C639&gt;8,StuData!$C639&lt;11),50,""))</f>
        <v/>
      </c>
      <c r="M639" s="89" t="str">
        <f>IF(StuData!$F639="","",IF(AND(StuData!$C639&gt;=11,'School Fees'!$L$3="Yes"),100,""))</f>
        <v/>
      </c>
      <c r="N639" s="89" t="str">
        <f>IF(StuData!$F639="","",IF(AND(StuData!$C639&gt;8,StuData!$H639="F"),5,IF(StuData!$C639&lt;9,"",10)))</f>
        <v/>
      </c>
      <c r="O639" s="89" t="str">
        <f>IF(StuData!$F639="","",IF(StuData!$C639&gt;8,5,""))</f>
        <v/>
      </c>
      <c r="P639" s="89" t="str">
        <f>IF(StuData!$C639=9,'School Fees'!$K$6,IF(StuData!$C639=10,'School Fees'!$K$7,IF(StuData!$C639=11,'School Fees'!$K$8,IF(StuData!$C639=12,'School Fees'!$K$9,""))))</f>
        <v/>
      </c>
      <c r="Q639" s="89"/>
      <c r="R639" s="89"/>
      <c r="S639" s="89" t="str">
        <f>IF(SUM(StuData!$K639:$R639)=0,"",SUM(StuData!$K639:$R639))</f>
        <v/>
      </c>
      <c r="T639" s="92"/>
      <c r="U639" s="89"/>
      <c r="V639" s="23"/>
      <c r="W639" s="23"/>
    </row>
    <row r="640" ht="15.75" customHeight="1">
      <c r="A640" s="23"/>
      <c r="B640" s="89" t="str">
        <f t="shared" si="1"/>
        <v/>
      </c>
      <c r="C640" s="89" t="str">
        <f>IF('Student Record'!A638="","",'Student Record'!A638)</f>
        <v/>
      </c>
      <c r="D640" s="89" t="str">
        <f>IF('Student Record'!B638="","",'Student Record'!B638)</f>
        <v/>
      </c>
      <c r="E640" s="89" t="str">
        <f>IF('Student Record'!C638="","",'Student Record'!C638)</f>
        <v/>
      </c>
      <c r="F640" s="90" t="str">
        <f>IF('Student Record'!E638="","",'Student Record'!E638)</f>
        <v/>
      </c>
      <c r="G640" s="90" t="str">
        <f>IF('Student Record'!G638="","",'Student Record'!G638)</f>
        <v/>
      </c>
      <c r="H640" s="89" t="str">
        <f>IF('Student Record'!I638="","",'Student Record'!I638)</f>
        <v/>
      </c>
      <c r="I640" s="91" t="str">
        <f>IF('Student Record'!J638="","",'Student Record'!J638)</f>
        <v/>
      </c>
      <c r="J640" s="89" t="str">
        <f>IF('Student Record'!O638="","",'Student Record'!O638)</f>
        <v/>
      </c>
      <c r="K640" s="89" t="str">
        <f>IF(StuData!$F640="","",IF(AND(StuData!$C640&gt;8,StuData!$C640&lt;11,StuData!$J640="GEN"),200,IF(AND(StuData!$C640&gt;=11,StuData!$J640="GEN"),300,IF(AND(StuData!$C640&gt;8,StuData!$C640&lt;11,StuData!$J640&lt;&gt;"GEN"),100,IF(AND(StuData!$C640&gt;=11,StuData!$J640&lt;&gt;"GEN"),150,"")))))</f>
        <v/>
      </c>
      <c r="L640" s="89" t="str">
        <f>IF(StuData!$F640="","",IF(AND(StuData!$C640&gt;8,StuData!$C640&lt;11),50,""))</f>
        <v/>
      </c>
      <c r="M640" s="89" t="str">
        <f>IF(StuData!$F640="","",IF(AND(StuData!$C640&gt;=11,'School Fees'!$L$3="Yes"),100,""))</f>
        <v/>
      </c>
      <c r="N640" s="89" t="str">
        <f>IF(StuData!$F640="","",IF(AND(StuData!$C640&gt;8,StuData!$H640="F"),5,IF(StuData!$C640&lt;9,"",10)))</f>
        <v/>
      </c>
      <c r="O640" s="89" t="str">
        <f>IF(StuData!$F640="","",IF(StuData!$C640&gt;8,5,""))</f>
        <v/>
      </c>
      <c r="P640" s="89" t="str">
        <f>IF(StuData!$C640=9,'School Fees'!$K$6,IF(StuData!$C640=10,'School Fees'!$K$7,IF(StuData!$C640=11,'School Fees'!$K$8,IF(StuData!$C640=12,'School Fees'!$K$9,""))))</f>
        <v/>
      </c>
      <c r="Q640" s="89"/>
      <c r="R640" s="89"/>
      <c r="S640" s="89" t="str">
        <f>IF(SUM(StuData!$K640:$R640)=0,"",SUM(StuData!$K640:$R640))</f>
        <v/>
      </c>
      <c r="T640" s="92"/>
      <c r="U640" s="89"/>
      <c r="V640" s="23"/>
      <c r="W640" s="23"/>
    </row>
    <row r="641" ht="15.75" customHeight="1">
      <c r="A641" s="23"/>
      <c r="B641" s="89" t="str">
        <f t="shared" si="1"/>
        <v/>
      </c>
      <c r="C641" s="89" t="str">
        <f>IF('Student Record'!A639="","",'Student Record'!A639)</f>
        <v/>
      </c>
      <c r="D641" s="89" t="str">
        <f>IF('Student Record'!B639="","",'Student Record'!B639)</f>
        <v/>
      </c>
      <c r="E641" s="89" t="str">
        <f>IF('Student Record'!C639="","",'Student Record'!C639)</f>
        <v/>
      </c>
      <c r="F641" s="90" t="str">
        <f>IF('Student Record'!E639="","",'Student Record'!E639)</f>
        <v/>
      </c>
      <c r="G641" s="90" t="str">
        <f>IF('Student Record'!G639="","",'Student Record'!G639)</f>
        <v/>
      </c>
      <c r="H641" s="89" t="str">
        <f>IF('Student Record'!I639="","",'Student Record'!I639)</f>
        <v/>
      </c>
      <c r="I641" s="91" t="str">
        <f>IF('Student Record'!J639="","",'Student Record'!J639)</f>
        <v/>
      </c>
      <c r="J641" s="89" t="str">
        <f>IF('Student Record'!O639="","",'Student Record'!O639)</f>
        <v/>
      </c>
      <c r="K641" s="89" t="str">
        <f>IF(StuData!$F641="","",IF(AND(StuData!$C641&gt;8,StuData!$C641&lt;11,StuData!$J641="GEN"),200,IF(AND(StuData!$C641&gt;=11,StuData!$J641="GEN"),300,IF(AND(StuData!$C641&gt;8,StuData!$C641&lt;11,StuData!$J641&lt;&gt;"GEN"),100,IF(AND(StuData!$C641&gt;=11,StuData!$J641&lt;&gt;"GEN"),150,"")))))</f>
        <v/>
      </c>
      <c r="L641" s="89" t="str">
        <f>IF(StuData!$F641="","",IF(AND(StuData!$C641&gt;8,StuData!$C641&lt;11),50,""))</f>
        <v/>
      </c>
      <c r="M641" s="89" t="str">
        <f>IF(StuData!$F641="","",IF(AND(StuData!$C641&gt;=11,'School Fees'!$L$3="Yes"),100,""))</f>
        <v/>
      </c>
      <c r="N641" s="89" t="str">
        <f>IF(StuData!$F641="","",IF(AND(StuData!$C641&gt;8,StuData!$H641="F"),5,IF(StuData!$C641&lt;9,"",10)))</f>
        <v/>
      </c>
      <c r="O641" s="89" t="str">
        <f>IF(StuData!$F641="","",IF(StuData!$C641&gt;8,5,""))</f>
        <v/>
      </c>
      <c r="P641" s="89" t="str">
        <f>IF(StuData!$C641=9,'School Fees'!$K$6,IF(StuData!$C641=10,'School Fees'!$K$7,IF(StuData!$C641=11,'School Fees'!$K$8,IF(StuData!$C641=12,'School Fees'!$K$9,""))))</f>
        <v/>
      </c>
      <c r="Q641" s="89"/>
      <c r="R641" s="89"/>
      <c r="S641" s="89" t="str">
        <f>IF(SUM(StuData!$K641:$R641)=0,"",SUM(StuData!$K641:$R641))</f>
        <v/>
      </c>
      <c r="T641" s="92"/>
      <c r="U641" s="89"/>
      <c r="V641" s="23"/>
      <c r="W641" s="23"/>
    </row>
    <row r="642" ht="15.75" customHeight="1">
      <c r="A642" s="23"/>
      <c r="B642" s="89" t="str">
        <f t="shared" si="1"/>
        <v/>
      </c>
      <c r="C642" s="89" t="str">
        <f>IF('Student Record'!A640="","",'Student Record'!A640)</f>
        <v/>
      </c>
      <c r="D642" s="89" t="str">
        <f>IF('Student Record'!B640="","",'Student Record'!B640)</f>
        <v/>
      </c>
      <c r="E642" s="89" t="str">
        <f>IF('Student Record'!C640="","",'Student Record'!C640)</f>
        <v/>
      </c>
      <c r="F642" s="90" t="str">
        <f>IF('Student Record'!E640="","",'Student Record'!E640)</f>
        <v/>
      </c>
      <c r="G642" s="90" t="str">
        <f>IF('Student Record'!G640="","",'Student Record'!G640)</f>
        <v/>
      </c>
      <c r="H642" s="89" t="str">
        <f>IF('Student Record'!I640="","",'Student Record'!I640)</f>
        <v/>
      </c>
      <c r="I642" s="91" t="str">
        <f>IF('Student Record'!J640="","",'Student Record'!J640)</f>
        <v/>
      </c>
      <c r="J642" s="89" t="str">
        <f>IF('Student Record'!O640="","",'Student Record'!O640)</f>
        <v/>
      </c>
      <c r="K642" s="89" t="str">
        <f>IF(StuData!$F642="","",IF(AND(StuData!$C642&gt;8,StuData!$C642&lt;11,StuData!$J642="GEN"),200,IF(AND(StuData!$C642&gt;=11,StuData!$J642="GEN"),300,IF(AND(StuData!$C642&gt;8,StuData!$C642&lt;11,StuData!$J642&lt;&gt;"GEN"),100,IF(AND(StuData!$C642&gt;=11,StuData!$J642&lt;&gt;"GEN"),150,"")))))</f>
        <v/>
      </c>
      <c r="L642" s="89" t="str">
        <f>IF(StuData!$F642="","",IF(AND(StuData!$C642&gt;8,StuData!$C642&lt;11),50,""))</f>
        <v/>
      </c>
      <c r="M642" s="89" t="str">
        <f>IF(StuData!$F642="","",IF(AND(StuData!$C642&gt;=11,'School Fees'!$L$3="Yes"),100,""))</f>
        <v/>
      </c>
      <c r="N642" s="89" t="str">
        <f>IF(StuData!$F642="","",IF(AND(StuData!$C642&gt;8,StuData!$H642="F"),5,IF(StuData!$C642&lt;9,"",10)))</f>
        <v/>
      </c>
      <c r="O642" s="89" t="str">
        <f>IF(StuData!$F642="","",IF(StuData!$C642&gt;8,5,""))</f>
        <v/>
      </c>
      <c r="P642" s="89" t="str">
        <f>IF(StuData!$C642=9,'School Fees'!$K$6,IF(StuData!$C642=10,'School Fees'!$K$7,IF(StuData!$C642=11,'School Fees'!$K$8,IF(StuData!$C642=12,'School Fees'!$K$9,""))))</f>
        <v/>
      </c>
      <c r="Q642" s="89"/>
      <c r="R642" s="89"/>
      <c r="S642" s="89" t="str">
        <f>IF(SUM(StuData!$K642:$R642)=0,"",SUM(StuData!$K642:$R642))</f>
        <v/>
      </c>
      <c r="T642" s="92"/>
      <c r="U642" s="89"/>
      <c r="V642" s="23"/>
      <c r="W642" s="23"/>
    </row>
    <row r="643" ht="15.75" customHeight="1">
      <c r="A643" s="23"/>
      <c r="B643" s="89" t="str">
        <f t="shared" si="1"/>
        <v/>
      </c>
      <c r="C643" s="89" t="str">
        <f>IF('Student Record'!A641="","",'Student Record'!A641)</f>
        <v/>
      </c>
      <c r="D643" s="89" t="str">
        <f>IF('Student Record'!B641="","",'Student Record'!B641)</f>
        <v/>
      </c>
      <c r="E643" s="89" t="str">
        <f>IF('Student Record'!C641="","",'Student Record'!C641)</f>
        <v/>
      </c>
      <c r="F643" s="90" t="str">
        <f>IF('Student Record'!E641="","",'Student Record'!E641)</f>
        <v/>
      </c>
      <c r="G643" s="90" t="str">
        <f>IF('Student Record'!G641="","",'Student Record'!G641)</f>
        <v/>
      </c>
      <c r="H643" s="89" t="str">
        <f>IF('Student Record'!I641="","",'Student Record'!I641)</f>
        <v/>
      </c>
      <c r="I643" s="91" t="str">
        <f>IF('Student Record'!J641="","",'Student Record'!J641)</f>
        <v/>
      </c>
      <c r="J643" s="89" t="str">
        <f>IF('Student Record'!O641="","",'Student Record'!O641)</f>
        <v/>
      </c>
      <c r="K643" s="89" t="str">
        <f>IF(StuData!$F643="","",IF(AND(StuData!$C643&gt;8,StuData!$C643&lt;11,StuData!$J643="GEN"),200,IF(AND(StuData!$C643&gt;=11,StuData!$J643="GEN"),300,IF(AND(StuData!$C643&gt;8,StuData!$C643&lt;11,StuData!$J643&lt;&gt;"GEN"),100,IF(AND(StuData!$C643&gt;=11,StuData!$J643&lt;&gt;"GEN"),150,"")))))</f>
        <v/>
      </c>
      <c r="L643" s="89" t="str">
        <f>IF(StuData!$F643="","",IF(AND(StuData!$C643&gt;8,StuData!$C643&lt;11),50,""))</f>
        <v/>
      </c>
      <c r="M643" s="89" t="str">
        <f>IF(StuData!$F643="","",IF(AND(StuData!$C643&gt;=11,'School Fees'!$L$3="Yes"),100,""))</f>
        <v/>
      </c>
      <c r="N643" s="89" t="str">
        <f>IF(StuData!$F643="","",IF(AND(StuData!$C643&gt;8,StuData!$H643="F"),5,IF(StuData!$C643&lt;9,"",10)))</f>
        <v/>
      </c>
      <c r="O643" s="89" t="str">
        <f>IF(StuData!$F643="","",IF(StuData!$C643&gt;8,5,""))</f>
        <v/>
      </c>
      <c r="P643" s="89" t="str">
        <f>IF(StuData!$C643=9,'School Fees'!$K$6,IF(StuData!$C643=10,'School Fees'!$K$7,IF(StuData!$C643=11,'School Fees'!$K$8,IF(StuData!$C643=12,'School Fees'!$K$9,""))))</f>
        <v/>
      </c>
      <c r="Q643" s="89"/>
      <c r="R643" s="89"/>
      <c r="S643" s="89" t="str">
        <f>IF(SUM(StuData!$K643:$R643)=0,"",SUM(StuData!$K643:$R643))</f>
        <v/>
      </c>
      <c r="T643" s="92"/>
      <c r="U643" s="89"/>
      <c r="V643" s="23"/>
      <c r="W643" s="23"/>
    </row>
    <row r="644" ht="15.75" customHeight="1">
      <c r="A644" s="23"/>
      <c r="B644" s="89" t="str">
        <f t="shared" si="1"/>
        <v/>
      </c>
      <c r="C644" s="89" t="str">
        <f>IF('Student Record'!A642="","",'Student Record'!A642)</f>
        <v/>
      </c>
      <c r="D644" s="89" t="str">
        <f>IF('Student Record'!B642="","",'Student Record'!B642)</f>
        <v/>
      </c>
      <c r="E644" s="89" t="str">
        <f>IF('Student Record'!C642="","",'Student Record'!C642)</f>
        <v/>
      </c>
      <c r="F644" s="90" t="str">
        <f>IF('Student Record'!E642="","",'Student Record'!E642)</f>
        <v/>
      </c>
      <c r="G644" s="90" t="str">
        <f>IF('Student Record'!G642="","",'Student Record'!G642)</f>
        <v/>
      </c>
      <c r="H644" s="89" t="str">
        <f>IF('Student Record'!I642="","",'Student Record'!I642)</f>
        <v/>
      </c>
      <c r="I644" s="91" t="str">
        <f>IF('Student Record'!J642="","",'Student Record'!J642)</f>
        <v/>
      </c>
      <c r="J644" s="89" t="str">
        <f>IF('Student Record'!O642="","",'Student Record'!O642)</f>
        <v/>
      </c>
      <c r="K644" s="89" t="str">
        <f>IF(StuData!$F644="","",IF(AND(StuData!$C644&gt;8,StuData!$C644&lt;11,StuData!$J644="GEN"),200,IF(AND(StuData!$C644&gt;=11,StuData!$J644="GEN"),300,IF(AND(StuData!$C644&gt;8,StuData!$C644&lt;11,StuData!$J644&lt;&gt;"GEN"),100,IF(AND(StuData!$C644&gt;=11,StuData!$J644&lt;&gt;"GEN"),150,"")))))</f>
        <v/>
      </c>
      <c r="L644" s="89" t="str">
        <f>IF(StuData!$F644="","",IF(AND(StuData!$C644&gt;8,StuData!$C644&lt;11),50,""))</f>
        <v/>
      </c>
      <c r="M644" s="89" t="str">
        <f>IF(StuData!$F644="","",IF(AND(StuData!$C644&gt;=11,'School Fees'!$L$3="Yes"),100,""))</f>
        <v/>
      </c>
      <c r="N644" s="89" t="str">
        <f>IF(StuData!$F644="","",IF(AND(StuData!$C644&gt;8,StuData!$H644="F"),5,IF(StuData!$C644&lt;9,"",10)))</f>
        <v/>
      </c>
      <c r="O644" s="89" t="str">
        <f>IF(StuData!$F644="","",IF(StuData!$C644&gt;8,5,""))</f>
        <v/>
      </c>
      <c r="P644" s="89" t="str">
        <f>IF(StuData!$C644=9,'School Fees'!$K$6,IF(StuData!$C644=10,'School Fees'!$K$7,IF(StuData!$C644=11,'School Fees'!$K$8,IF(StuData!$C644=12,'School Fees'!$K$9,""))))</f>
        <v/>
      </c>
      <c r="Q644" s="89"/>
      <c r="R644" s="89"/>
      <c r="S644" s="89" t="str">
        <f>IF(SUM(StuData!$K644:$R644)=0,"",SUM(StuData!$K644:$R644))</f>
        <v/>
      </c>
      <c r="T644" s="92"/>
      <c r="U644" s="89"/>
      <c r="V644" s="23"/>
      <c r="W644" s="23"/>
    </row>
    <row r="645" ht="15.75" customHeight="1">
      <c r="A645" s="23"/>
      <c r="B645" s="89" t="str">
        <f t="shared" si="1"/>
        <v/>
      </c>
      <c r="C645" s="89" t="str">
        <f>IF('Student Record'!A643="","",'Student Record'!A643)</f>
        <v/>
      </c>
      <c r="D645" s="89" t="str">
        <f>IF('Student Record'!B643="","",'Student Record'!B643)</f>
        <v/>
      </c>
      <c r="E645" s="89" t="str">
        <f>IF('Student Record'!C643="","",'Student Record'!C643)</f>
        <v/>
      </c>
      <c r="F645" s="90" t="str">
        <f>IF('Student Record'!E643="","",'Student Record'!E643)</f>
        <v/>
      </c>
      <c r="G645" s="90" t="str">
        <f>IF('Student Record'!G643="","",'Student Record'!G643)</f>
        <v/>
      </c>
      <c r="H645" s="89" t="str">
        <f>IF('Student Record'!I643="","",'Student Record'!I643)</f>
        <v/>
      </c>
      <c r="I645" s="91" t="str">
        <f>IF('Student Record'!J643="","",'Student Record'!J643)</f>
        <v/>
      </c>
      <c r="J645" s="89" t="str">
        <f>IF('Student Record'!O643="","",'Student Record'!O643)</f>
        <v/>
      </c>
      <c r="K645" s="89" t="str">
        <f>IF(StuData!$F645="","",IF(AND(StuData!$C645&gt;8,StuData!$C645&lt;11,StuData!$J645="GEN"),200,IF(AND(StuData!$C645&gt;=11,StuData!$J645="GEN"),300,IF(AND(StuData!$C645&gt;8,StuData!$C645&lt;11,StuData!$J645&lt;&gt;"GEN"),100,IF(AND(StuData!$C645&gt;=11,StuData!$J645&lt;&gt;"GEN"),150,"")))))</f>
        <v/>
      </c>
      <c r="L645" s="89" t="str">
        <f>IF(StuData!$F645="","",IF(AND(StuData!$C645&gt;8,StuData!$C645&lt;11),50,""))</f>
        <v/>
      </c>
      <c r="M645" s="89" t="str">
        <f>IF(StuData!$F645="","",IF(AND(StuData!$C645&gt;=11,'School Fees'!$L$3="Yes"),100,""))</f>
        <v/>
      </c>
      <c r="N645" s="89" t="str">
        <f>IF(StuData!$F645="","",IF(AND(StuData!$C645&gt;8,StuData!$H645="F"),5,IF(StuData!$C645&lt;9,"",10)))</f>
        <v/>
      </c>
      <c r="O645" s="89" t="str">
        <f>IF(StuData!$F645="","",IF(StuData!$C645&gt;8,5,""))</f>
        <v/>
      </c>
      <c r="P645" s="89" t="str">
        <f>IF(StuData!$C645=9,'School Fees'!$K$6,IF(StuData!$C645=10,'School Fees'!$K$7,IF(StuData!$C645=11,'School Fees'!$K$8,IF(StuData!$C645=12,'School Fees'!$K$9,""))))</f>
        <v/>
      </c>
      <c r="Q645" s="89"/>
      <c r="R645" s="89"/>
      <c r="S645" s="89" t="str">
        <f>IF(SUM(StuData!$K645:$R645)=0,"",SUM(StuData!$K645:$R645))</f>
        <v/>
      </c>
      <c r="T645" s="92"/>
      <c r="U645" s="89"/>
      <c r="V645" s="23"/>
      <c r="W645" s="23"/>
    </row>
    <row r="646" ht="15.75" customHeight="1">
      <c r="A646" s="23"/>
      <c r="B646" s="89" t="str">
        <f t="shared" si="1"/>
        <v/>
      </c>
      <c r="C646" s="89" t="str">
        <f>IF('Student Record'!A644="","",'Student Record'!A644)</f>
        <v/>
      </c>
      <c r="D646" s="89" t="str">
        <f>IF('Student Record'!B644="","",'Student Record'!B644)</f>
        <v/>
      </c>
      <c r="E646" s="89" t="str">
        <f>IF('Student Record'!C644="","",'Student Record'!C644)</f>
        <v/>
      </c>
      <c r="F646" s="90" t="str">
        <f>IF('Student Record'!E644="","",'Student Record'!E644)</f>
        <v/>
      </c>
      <c r="G646" s="90" t="str">
        <f>IF('Student Record'!G644="","",'Student Record'!G644)</f>
        <v/>
      </c>
      <c r="H646" s="89" t="str">
        <f>IF('Student Record'!I644="","",'Student Record'!I644)</f>
        <v/>
      </c>
      <c r="I646" s="91" t="str">
        <f>IF('Student Record'!J644="","",'Student Record'!J644)</f>
        <v/>
      </c>
      <c r="J646" s="89" t="str">
        <f>IF('Student Record'!O644="","",'Student Record'!O644)</f>
        <v/>
      </c>
      <c r="K646" s="89" t="str">
        <f>IF(StuData!$F646="","",IF(AND(StuData!$C646&gt;8,StuData!$C646&lt;11,StuData!$J646="GEN"),200,IF(AND(StuData!$C646&gt;=11,StuData!$J646="GEN"),300,IF(AND(StuData!$C646&gt;8,StuData!$C646&lt;11,StuData!$J646&lt;&gt;"GEN"),100,IF(AND(StuData!$C646&gt;=11,StuData!$J646&lt;&gt;"GEN"),150,"")))))</f>
        <v/>
      </c>
      <c r="L646" s="89" t="str">
        <f>IF(StuData!$F646="","",IF(AND(StuData!$C646&gt;8,StuData!$C646&lt;11),50,""))</f>
        <v/>
      </c>
      <c r="M646" s="89" t="str">
        <f>IF(StuData!$F646="","",IF(AND(StuData!$C646&gt;=11,'School Fees'!$L$3="Yes"),100,""))</f>
        <v/>
      </c>
      <c r="N646" s="89" t="str">
        <f>IF(StuData!$F646="","",IF(AND(StuData!$C646&gt;8,StuData!$H646="F"),5,IF(StuData!$C646&lt;9,"",10)))</f>
        <v/>
      </c>
      <c r="O646" s="89" t="str">
        <f>IF(StuData!$F646="","",IF(StuData!$C646&gt;8,5,""))</f>
        <v/>
      </c>
      <c r="P646" s="89" t="str">
        <f>IF(StuData!$C646=9,'School Fees'!$K$6,IF(StuData!$C646=10,'School Fees'!$K$7,IF(StuData!$C646=11,'School Fees'!$K$8,IF(StuData!$C646=12,'School Fees'!$K$9,""))))</f>
        <v/>
      </c>
      <c r="Q646" s="89"/>
      <c r="R646" s="89"/>
      <c r="S646" s="89" t="str">
        <f>IF(SUM(StuData!$K646:$R646)=0,"",SUM(StuData!$K646:$R646))</f>
        <v/>
      </c>
      <c r="T646" s="92"/>
      <c r="U646" s="89"/>
      <c r="V646" s="23"/>
      <c r="W646" s="23"/>
    </row>
    <row r="647" ht="15.75" customHeight="1">
      <c r="A647" s="23"/>
      <c r="B647" s="89" t="str">
        <f t="shared" si="1"/>
        <v/>
      </c>
      <c r="C647" s="89" t="str">
        <f>IF('Student Record'!A645="","",'Student Record'!A645)</f>
        <v/>
      </c>
      <c r="D647" s="89" t="str">
        <f>IF('Student Record'!B645="","",'Student Record'!B645)</f>
        <v/>
      </c>
      <c r="E647" s="89" t="str">
        <f>IF('Student Record'!C645="","",'Student Record'!C645)</f>
        <v/>
      </c>
      <c r="F647" s="90" t="str">
        <f>IF('Student Record'!E645="","",'Student Record'!E645)</f>
        <v/>
      </c>
      <c r="G647" s="90" t="str">
        <f>IF('Student Record'!G645="","",'Student Record'!G645)</f>
        <v/>
      </c>
      <c r="H647" s="89" t="str">
        <f>IF('Student Record'!I645="","",'Student Record'!I645)</f>
        <v/>
      </c>
      <c r="I647" s="91" t="str">
        <f>IF('Student Record'!J645="","",'Student Record'!J645)</f>
        <v/>
      </c>
      <c r="J647" s="89" t="str">
        <f>IF('Student Record'!O645="","",'Student Record'!O645)</f>
        <v/>
      </c>
      <c r="K647" s="89" t="str">
        <f>IF(StuData!$F647="","",IF(AND(StuData!$C647&gt;8,StuData!$C647&lt;11,StuData!$J647="GEN"),200,IF(AND(StuData!$C647&gt;=11,StuData!$J647="GEN"),300,IF(AND(StuData!$C647&gt;8,StuData!$C647&lt;11,StuData!$J647&lt;&gt;"GEN"),100,IF(AND(StuData!$C647&gt;=11,StuData!$J647&lt;&gt;"GEN"),150,"")))))</f>
        <v/>
      </c>
      <c r="L647" s="89" t="str">
        <f>IF(StuData!$F647="","",IF(AND(StuData!$C647&gt;8,StuData!$C647&lt;11),50,""))</f>
        <v/>
      </c>
      <c r="M647" s="89" t="str">
        <f>IF(StuData!$F647="","",IF(AND(StuData!$C647&gt;=11,'School Fees'!$L$3="Yes"),100,""))</f>
        <v/>
      </c>
      <c r="N647" s="89" t="str">
        <f>IF(StuData!$F647="","",IF(AND(StuData!$C647&gt;8,StuData!$H647="F"),5,IF(StuData!$C647&lt;9,"",10)))</f>
        <v/>
      </c>
      <c r="O647" s="89" t="str">
        <f>IF(StuData!$F647="","",IF(StuData!$C647&gt;8,5,""))</f>
        <v/>
      </c>
      <c r="P647" s="89" t="str">
        <f>IF(StuData!$C647=9,'School Fees'!$K$6,IF(StuData!$C647=10,'School Fees'!$K$7,IF(StuData!$C647=11,'School Fees'!$K$8,IF(StuData!$C647=12,'School Fees'!$K$9,""))))</f>
        <v/>
      </c>
      <c r="Q647" s="89"/>
      <c r="R647" s="89"/>
      <c r="S647" s="89" t="str">
        <f>IF(SUM(StuData!$K647:$R647)=0,"",SUM(StuData!$K647:$R647))</f>
        <v/>
      </c>
      <c r="T647" s="92"/>
      <c r="U647" s="89"/>
      <c r="V647" s="23"/>
      <c r="W647" s="23"/>
    </row>
    <row r="648" ht="15.75" customHeight="1">
      <c r="A648" s="23"/>
      <c r="B648" s="89" t="str">
        <f t="shared" si="1"/>
        <v/>
      </c>
      <c r="C648" s="89" t="str">
        <f>IF('Student Record'!A646="","",'Student Record'!A646)</f>
        <v/>
      </c>
      <c r="D648" s="89" t="str">
        <f>IF('Student Record'!B646="","",'Student Record'!B646)</f>
        <v/>
      </c>
      <c r="E648" s="89" t="str">
        <f>IF('Student Record'!C646="","",'Student Record'!C646)</f>
        <v/>
      </c>
      <c r="F648" s="90" t="str">
        <f>IF('Student Record'!E646="","",'Student Record'!E646)</f>
        <v/>
      </c>
      <c r="G648" s="90" t="str">
        <f>IF('Student Record'!G646="","",'Student Record'!G646)</f>
        <v/>
      </c>
      <c r="H648" s="89" t="str">
        <f>IF('Student Record'!I646="","",'Student Record'!I646)</f>
        <v/>
      </c>
      <c r="I648" s="91" t="str">
        <f>IF('Student Record'!J646="","",'Student Record'!J646)</f>
        <v/>
      </c>
      <c r="J648" s="89" t="str">
        <f>IF('Student Record'!O646="","",'Student Record'!O646)</f>
        <v/>
      </c>
      <c r="K648" s="89" t="str">
        <f>IF(StuData!$F648="","",IF(AND(StuData!$C648&gt;8,StuData!$C648&lt;11,StuData!$J648="GEN"),200,IF(AND(StuData!$C648&gt;=11,StuData!$J648="GEN"),300,IF(AND(StuData!$C648&gt;8,StuData!$C648&lt;11,StuData!$J648&lt;&gt;"GEN"),100,IF(AND(StuData!$C648&gt;=11,StuData!$J648&lt;&gt;"GEN"),150,"")))))</f>
        <v/>
      </c>
      <c r="L648" s="89" t="str">
        <f>IF(StuData!$F648="","",IF(AND(StuData!$C648&gt;8,StuData!$C648&lt;11),50,""))</f>
        <v/>
      </c>
      <c r="M648" s="89" t="str">
        <f>IF(StuData!$F648="","",IF(AND(StuData!$C648&gt;=11,'School Fees'!$L$3="Yes"),100,""))</f>
        <v/>
      </c>
      <c r="N648" s="89" t="str">
        <f>IF(StuData!$F648="","",IF(AND(StuData!$C648&gt;8,StuData!$H648="F"),5,IF(StuData!$C648&lt;9,"",10)))</f>
        <v/>
      </c>
      <c r="O648" s="89" t="str">
        <f>IF(StuData!$F648="","",IF(StuData!$C648&gt;8,5,""))</f>
        <v/>
      </c>
      <c r="P648" s="89" t="str">
        <f>IF(StuData!$C648=9,'School Fees'!$K$6,IF(StuData!$C648=10,'School Fees'!$K$7,IF(StuData!$C648=11,'School Fees'!$K$8,IF(StuData!$C648=12,'School Fees'!$K$9,""))))</f>
        <v/>
      </c>
      <c r="Q648" s="89"/>
      <c r="R648" s="89"/>
      <c r="S648" s="89" t="str">
        <f>IF(SUM(StuData!$K648:$R648)=0,"",SUM(StuData!$K648:$R648))</f>
        <v/>
      </c>
      <c r="T648" s="92"/>
      <c r="U648" s="89"/>
      <c r="V648" s="23"/>
      <c r="W648" s="23"/>
    </row>
    <row r="649" ht="15.75" customHeight="1">
      <c r="A649" s="23"/>
      <c r="B649" s="89" t="str">
        <f t="shared" si="1"/>
        <v/>
      </c>
      <c r="C649" s="89" t="str">
        <f>IF('Student Record'!A647="","",'Student Record'!A647)</f>
        <v/>
      </c>
      <c r="D649" s="89" t="str">
        <f>IF('Student Record'!B647="","",'Student Record'!B647)</f>
        <v/>
      </c>
      <c r="E649" s="89" t="str">
        <f>IF('Student Record'!C647="","",'Student Record'!C647)</f>
        <v/>
      </c>
      <c r="F649" s="90" t="str">
        <f>IF('Student Record'!E647="","",'Student Record'!E647)</f>
        <v/>
      </c>
      <c r="G649" s="90" t="str">
        <f>IF('Student Record'!G647="","",'Student Record'!G647)</f>
        <v/>
      </c>
      <c r="H649" s="89" t="str">
        <f>IF('Student Record'!I647="","",'Student Record'!I647)</f>
        <v/>
      </c>
      <c r="I649" s="91" t="str">
        <f>IF('Student Record'!J647="","",'Student Record'!J647)</f>
        <v/>
      </c>
      <c r="J649" s="89" t="str">
        <f>IF('Student Record'!O647="","",'Student Record'!O647)</f>
        <v/>
      </c>
      <c r="K649" s="89" t="str">
        <f>IF(StuData!$F649="","",IF(AND(StuData!$C649&gt;8,StuData!$C649&lt;11,StuData!$J649="GEN"),200,IF(AND(StuData!$C649&gt;=11,StuData!$J649="GEN"),300,IF(AND(StuData!$C649&gt;8,StuData!$C649&lt;11,StuData!$J649&lt;&gt;"GEN"),100,IF(AND(StuData!$C649&gt;=11,StuData!$J649&lt;&gt;"GEN"),150,"")))))</f>
        <v/>
      </c>
      <c r="L649" s="89" t="str">
        <f>IF(StuData!$F649="","",IF(AND(StuData!$C649&gt;8,StuData!$C649&lt;11),50,""))</f>
        <v/>
      </c>
      <c r="M649" s="89" t="str">
        <f>IF(StuData!$F649="","",IF(AND(StuData!$C649&gt;=11,'School Fees'!$L$3="Yes"),100,""))</f>
        <v/>
      </c>
      <c r="N649" s="89" t="str">
        <f>IF(StuData!$F649="","",IF(AND(StuData!$C649&gt;8,StuData!$H649="F"),5,IF(StuData!$C649&lt;9,"",10)))</f>
        <v/>
      </c>
      <c r="O649" s="89" t="str">
        <f>IF(StuData!$F649="","",IF(StuData!$C649&gt;8,5,""))</f>
        <v/>
      </c>
      <c r="P649" s="89" t="str">
        <f>IF(StuData!$C649=9,'School Fees'!$K$6,IF(StuData!$C649=10,'School Fees'!$K$7,IF(StuData!$C649=11,'School Fees'!$K$8,IF(StuData!$C649=12,'School Fees'!$K$9,""))))</f>
        <v/>
      </c>
      <c r="Q649" s="89"/>
      <c r="R649" s="89"/>
      <c r="S649" s="89" t="str">
        <f>IF(SUM(StuData!$K649:$R649)=0,"",SUM(StuData!$K649:$R649))</f>
        <v/>
      </c>
      <c r="T649" s="92"/>
      <c r="U649" s="89"/>
      <c r="V649" s="23"/>
      <c r="W649" s="23"/>
    </row>
    <row r="650" ht="15.75" customHeight="1">
      <c r="A650" s="23"/>
      <c r="B650" s="89" t="str">
        <f t="shared" si="1"/>
        <v/>
      </c>
      <c r="C650" s="89" t="str">
        <f>IF('Student Record'!A648="","",'Student Record'!A648)</f>
        <v/>
      </c>
      <c r="D650" s="89" t="str">
        <f>IF('Student Record'!B648="","",'Student Record'!B648)</f>
        <v/>
      </c>
      <c r="E650" s="89" t="str">
        <f>IF('Student Record'!C648="","",'Student Record'!C648)</f>
        <v/>
      </c>
      <c r="F650" s="90" t="str">
        <f>IF('Student Record'!E648="","",'Student Record'!E648)</f>
        <v/>
      </c>
      <c r="G650" s="90" t="str">
        <f>IF('Student Record'!G648="","",'Student Record'!G648)</f>
        <v/>
      </c>
      <c r="H650" s="89" t="str">
        <f>IF('Student Record'!I648="","",'Student Record'!I648)</f>
        <v/>
      </c>
      <c r="I650" s="91" t="str">
        <f>IF('Student Record'!J648="","",'Student Record'!J648)</f>
        <v/>
      </c>
      <c r="J650" s="89" t="str">
        <f>IF('Student Record'!O648="","",'Student Record'!O648)</f>
        <v/>
      </c>
      <c r="K650" s="89" t="str">
        <f>IF(StuData!$F650="","",IF(AND(StuData!$C650&gt;8,StuData!$C650&lt;11,StuData!$J650="GEN"),200,IF(AND(StuData!$C650&gt;=11,StuData!$J650="GEN"),300,IF(AND(StuData!$C650&gt;8,StuData!$C650&lt;11,StuData!$J650&lt;&gt;"GEN"),100,IF(AND(StuData!$C650&gt;=11,StuData!$J650&lt;&gt;"GEN"),150,"")))))</f>
        <v/>
      </c>
      <c r="L650" s="89" t="str">
        <f>IF(StuData!$F650="","",IF(AND(StuData!$C650&gt;8,StuData!$C650&lt;11),50,""))</f>
        <v/>
      </c>
      <c r="M650" s="89" t="str">
        <f>IF(StuData!$F650="","",IF(AND(StuData!$C650&gt;=11,'School Fees'!$L$3="Yes"),100,""))</f>
        <v/>
      </c>
      <c r="N650" s="89" t="str">
        <f>IF(StuData!$F650="","",IF(AND(StuData!$C650&gt;8,StuData!$H650="F"),5,IF(StuData!$C650&lt;9,"",10)))</f>
        <v/>
      </c>
      <c r="O650" s="89" t="str">
        <f>IF(StuData!$F650="","",IF(StuData!$C650&gt;8,5,""))</f>
        <v/>
      </c>
      <c r="P650" s="89" t="str">
        <f>IF(StuData!$C650=9,'School Fees'!$K$6,IF(StuData!$C650=10,'School Fees'!$K$7,IF(StuData!$C650=11,'School Fees'!$K$8,IF(StuData!$C650=12,'School Fees'!$K$9,""))))</f>
        <v/>
      </c>
      <c r="Q650" s="89"/>
      <c r="R650" s="89"/>
      <c r="S650" s="89" t="str">
        <f>IF(SUM(StuData!$K650:$R650)=0,"",SUM(StuData!$K650:$R650))</f>
        <v/>
      </c>
      <c r="T650" s="92"/>
      <c r="U650" s="89"/>
      <c r="V650" s="23"/>
      <c r="W650" s="23"/>
    </row>
    <row r="651" ht="15.75" customHeight="1">
      <c r="A651" s="23"/>
      <c r="B651" s="89" t="str">
        <f t="shared" si="1"/>
        <v/>
      </c>
      <c r="C651" s="89" t="str">
        <f>IF('Student Record'!A649="","",'Student Record'!A649)</f>
        <v/>
      </c>
      <c r="D651" s="89" t="str">
        <f>IF('Student Record'!B649="","",'Student Record'!B649)</f>
        <v/>
      </c>
      <c r="E651" s="89" t="str">
        <f>IF('Student Record'!C649="","",'Student Record'!C649)</f>
        <v/>
      </c>
      <c r="F651" s="90" t="str">
        <f>IF('Student Record'!E649="","",'Student Record'!E649)</f>
        <v/>
      </c>
      <c r="G651" s="90" t="str">
        <f>IF('Student Record'!G649="","",'Student Record'!G649)</f>
        <v/>
      </c>
      <c r="H651" s="89" t="str">
        <f>IF('Student Record'!I649="","",'Student Record'!I649)</f>
        <v/>
      </c>
      <c r="I651" s="91" t="str">
        <f>IF('Student Record'!J649="","",'Student Record'!J649)</f>
        <v/>
      </c>
      <c r="J651" s="89" t="str">
        <f>IF('Student Record'!O649="","",'Student Record'!O649)</f>
        <v/>
      </c>
      <c r="K651" s="89" t="str">
        <f>IF(StuData!$F651="","",IF(AND(StuData!$C651&gt;8,StuData!$C651&lt;11,StuData!$J651="GEN"),200,IF(AND(StuData!$C651&gt;=11,StuData!$J651="GEN"),300,IF(AND(StuData!$C651&gt;8,StuData!$C651&lt;11,StuData!$J651&lt;&gt;"GEN"),100,IF(AND(StuData!$C651&gt;=11,StuData!$J651&lt;&gt;"GEN"),150,"")))))</f>
        <v/>
      </c>
      <c r="L651" s="89" t="str">
        <f>IF(StuData!$F651="","",IF(AND(StuData!$C651&gt;8,StuData!$C651&lt;11),50,""))</f>
        <v/>
      </c>
      <c r="M651" s="89" t="str">
        <f>IF(StuData!$F651="","",IF(AND(StuData!$C651&gt;=11,'School Fees'!$L$3="Yes"),100,""))</f>
        <v/>
      </c>
      <c r="N651" s="89" t="str">
        <f>IF(StuData!$F651="","",IF(AND(StuData!$C651&gt;8,StuData!$H651="F"),5,IF(StuData!$C651&lt;9,"",10)))</f>
        <v/>
      </c>
      <c r="O651" s="89" t="str">
        <f>IF(StuData!$F651="","",IF(StuData!$C651&gt;8,5,""))</f>
        <v/>
      </c>
      <c r="P651" s="89" t="str">
        <f>IF(StuData!$C651=9,'School Fees'!$K$6,IF(StuData!$C651=10,'School Fees'!$K$7,IF(StuData!$C651=11,'School Fees'!$K$8,IF(StuData!$C651=12,'School Fees'!$K$9,""))))</f>
        <v/>
      </c>
      <c r="Q651" s="89"/>
      <c r="R651" s="89"/>
      <c r="S651" s="89" t="str">
        <f>IF(SUM(StuData!$K651:$R651)=0,"",SUM(StuData!$K651:$R651))</f>
        <v/>
      </c>
      <c r="T651" s="92"/>
      <c r="U651" s="89"/>
      <c r="V651" s="23"/>
      <c r="W651" s="23"/>
    </row>
    <row r="652" ht="15.75" customHeight="1">
      <c r="A652" s="23"/>
      <c r="B652" s="89" t="str">
        <f t="shared" si="1"/>
        <v/>
      </c>
      <c r="C652" s="89" t="str">
        <f>IF('Student Record'!A650="","",'Student Record'!A650)</f>
        <v/>
      </c>
      <c r="D652" s="89" t="str">
        <f>IF('Student Record'!B650="","",'Student Record'!B650)</f>
        <v/>
      </c>
      <c r="E652" s="89" t="str">
        <f>IF('Student Record'!C650="","",'Student Record'!C650)</f>
        <v/>
      </c>
      <c r="F652" s="90" t="str">
        <f>IF('Student Record'!E650="","",'Student Record'!E650)</f>
        <v/>
      </c>
      <c r="G652" s="90" t="str">
        <f>IF('Student Record'!G650="","",'Student Record'!G650)</f>
        <v/>
      </c>
      <c r="H652" s="89" t="str">
        <f>IF('Student Record'!I650="","",'Student Record'!I650)</f>
        <v/>
      </c>
      <c r="I652" s="91" t="str">
        <f>IF('Student Record'!J650="","",'Student Record'!J650)</f>
        <v/>
      </c>
      <c r="J652" s="89" t="str">
        <f>IF('Student Record'!O650="","",'Student Record'!O650)</f>
        <v/>
      </c>
      <c r="K652" s="89" t="str">
        <f>IF(StuData!$F652="","",IF(AND(StuData!$C652&gt;8,StuData!$C652&lt;11,StuData!$J652="GEN"),200,IF(AND(StuData!$C652&gt;=11,StuData!$J652="GEN"),300,IF(AND(StuData!$C652&gt;8,StuData!$C652&lt;11,StuData!$J652&lt;&gt;"GEN"),100,IF(AND(StuData!$C652&gt;=11,StuData!$J652&lt;&gt;"GEN"),150,"")))))</f>
        <v/>
      </c>
      <c r="L652" s="89" t="str">
        <f>IF(StuData!$F652="","",IF(AND(StuData!$C652&gt;8,StuData!$C652&lt;11),50,""))</f>
        <v/>
      </c>
      <c r="M652" s="89" t="str">
        <f>IF(StuData!$F652="","",IF(AND(StuData!$C652&gt;=11,'School Fees'!$L$3="Yes"),100,""))</f>
        <v/>
      </c>
      <c r="N652" s="89" t="str">
        <f>IF(StuData!$F652="","",IF(AND(StuData!$C652&gt;8,StuData!$H652="F"),5,IF(StuData!$C652&lt;9,"",10)))</f>
        <v/>
      </c>
      <c r="O652" s="89" t="str">
        <f>IF(StuData!$F652="","",IF(StuData!$C652&gt;8,5,""))</f>
        <v/>
      </c>
      <c r="P652" s="89" t="str">
        <f>IF(StuData!$C652=9,'School Fees'!$K$6,IF(StuData!$C652=10,'School Fees'!$K$7,IF(StuData!$C652=11,'School Fees'!$K$8,IF(StuData!$C652=12,'School Fees'!$K$9,""))))</f>
        <v/>
      </c>
      <c r="Q652" s="89"/>
      <c r="R652" s="89"/>
      <c r="S652" s="89" t="str">
        <f>IF(SUM(StuData!$K652:$R652)=0,"",SUM(StuData!$K652:$R652))</f>
        <v/>
      </c>
      <c r="T652" s="92"/>
      <c r="U652" s="89"/>
      <c r="V652" s="23"/>
      <c r="W652" s="23"/>
    </row>
    <row r="653" ht="15.75" customHeight="1">
      <c r="A653" s="23"/>
      <c r="B653" s="89" t="str">
        <f t="shared" si="1"/>
        <v/>
      </c>
      <c r="C653" s="89" t="str">
        <f>IF('Student Record'!A651="","",'Student Record'!A651)</f>
        <v/>
      </c>
      <c r="D653" s="89" t="str">
        <f>IF('Student Record'!B651="","",'Student Record'!B651)</f>
        <v/>
      </c>
      <c r="E653" s="89" t="str">
        <f>IF('Student Record'!C651="","",'Student Record'!C651)</f>
        <v/>
      </c>
      <c r="F653" s="90" t="str">
        <f>IF('Student Record'!E651="","",'Student Record'!E651)</f>
        <v/>
      </c>
      <c r="G653" s="90" t="str">
        <f>IF('Student Record'!G651="","",'Student Record'!G651)</f>
        <v/>
      </c>
      <c r="H653" s="89" t="str">
        <f>IF('Student Record'!I651="","",'Student Record'!I651)</f>
        <v/>
      </c>
      <c r="I653" s="91" t="str">
        <f>IF('Student Record'!J651="","",'Student Record'!J651)</f>
        <v/>
      </c>
      <c r="J653" s="89" t="str">
        <f>IF('Student Record'!O651="","",'Student Record'!O651)</f>
        <v/>
      </c>
      <c r="K653" s="89" t="str">
        <f>IF(StuData!$F653="","",IF(AND(StuData!$C653&gt;8,StuData!$C653&lt;11,StuData!$J653="GEN"),200,IF(AND(StuData!$C653&gt;=11,StuData!$J653="GEN"),300,IF(AND(StuData!$C653&gt;8,StuData!$C653&lt;11,StuData!$J653&lt;&gt;"GEN"),100,IF(AND(StuData!$C653&gt;=11,StuData!$J653&lt;&gt;"GEN"),150,"")))))</f>
        <v/>
      </c>
      <c r="L653" s="89" t="str">
        <f>IF(StuData!$F653="","",IF(AND(StuData!$C653&gt;8,StuData!$C653&lt;11),50,""))</f>
        <v/>
      </c>
      <c r="M653" s="89" t="str">
        <f>IF(StuData!$F653="","",IF(AND(StuData!$C653&gt;=11,'School Fees'!$L$3="Yes"),100,""))</f>
        <v/>
      </c>
      <c r="N653" s="89" t="str">
        <f>IF(StuData!$F653="","",IF(AND(StuData!$C653&gt;8,StuData!$H653="F"),5,IF(StuData!$C653&lt;9,"",10)))</f>
        <v/>
      </c>
      <c r="O653" s="89" t="str">
        <f>IF(StuData!$F653="","",IF(StuData!$C653&gt;8,5,""))</f>
        <v/>
      </c>
      <c r="P653" s="89" t="str">
        <f>IF(StuData!$C653=9,'School Fees'!$K$6,IF(StuData!$C653=10,'School Fees'!$K$7,IF(StuData!$C653=11,'School Fees'!$K$8,IF(StuData!$C653=12,'School Fees'!$K$9,""))))</f>
        <v/>
      </c>
      <c r="Q653" s="89"/>
      <c r="R653" s="89"/>
      <c r="S653" s="89" t="str">
        <f>IF(SUM(StuData!$K653:$R653)=0,"",SUM(StuData!$K653:$R653))</f>
        <v/>
      </c>
      <c r="T653" s="92"/>
      <c r="U653" s="89"/>
      <c r="V653" s="23"/>
      <c r="W653" s="23"/>
    </row>
    <row r="654" ht="15.75" customHeight="1">
      <c r="A654" s="23"/>
      <c r="B654" s="89" t="str">
        <f t="shared" si="1"/>
        <v/>
      </c>
      <c r="C654" s="89" t="str">
        <f>IF('Student Record'!A652="","",'Student Record'!A652)</f>
        <v/>
      </c>
      <c r="D654" s="89" t="str">
        <f>IF('Student Record'!B652="","",'Student Record'!B652)</f>
        <v/>
      </c>
      <c r="E654" s="89" t="str">
        <f>IF('Student Record'!C652="","",'Student Record'!C652)</f>
        <v/>
      </c>
      <c r="F654" s="90" t="str">
        <f>IF('Student Record'!E652="","",'Student Record'!E652)</f>
        <v/>
      </c>
      <c r="G654" s="90" t="str">
        <f>IF('Student Record'!G652="","",'Student Record'!G652)</f>
        <v/>
      </c>
      <c r="H654" s="89" t="str">
        <f>IF('Student Record'!I652="","",'Student Record'!I652)</f>
        <v/>
      </c>
      <c r="I654" s="91" t="str">
        <f>IF('Student Record'!J652="","",'Student Record'!J652)</f>
        <v/>
      </c>
      <c r="J654" s="89" t="str">
        <f>IF('Student Record'!O652="","",'Student Record'!O652)</f>
        <v/>
      </c>
      <c r="K654" s="89" t="str">
        <f>IF(StuData!$F654="","",IF(AND(StuData!$C654&gt;8,StuData!$C654&lt;11,StuData!$J654="GEN"),200,IF(AND(StuData!$C654&gt;=11,StuData!$J654="GEN"),300,IF(AND(StuData!$C654&gt;8,StuData!$C654&lt;11,StuData!$J654&lt;&gt;"GEN"),100,IF(AND(StuData!$C654&gt;=11,StuData!$J654&lt;&gt;"GEN"),150,"")))))</f>
        <v/>
      </c>
      <c r="L654" s="89" t="str">
        <f>IF(StuData!$F654="","",IF(AND(StuData!$C654&gt;8,StuData!$C654&lt;11),50,""))</f>
        <v/>
      </c>
      <c r="M654" s="89" t="str">
        <f>IF(StuData!$F654="","",IF(AND(StuData!$C654&gt;=11,'School Fees'!$L$3="Yes"),100,""))</f>
        <v/>
      </c>
      <c r="N654" s="89" t="str">
        <f>IF(StuData!$F654="","",IF(AND(StuData!$C654&gt;8,StuData!$H654="F"),5,IF(StuData!$C654&lt;9,"",10)))</f>
        <v/>
      </c>
      <c r="O654" s="89" t="str">
        <f>IF(StuData!$F654="","",IF(StuData!$C654&gt;8,5,""))</f>
        <v/>
      </c>
      <c r="P654" s="89" t="str">
        <f>IF(StuData!$C654=9,'School Fees'!$K$6,IF(StuData!$C654=10,'School Fees'!$K$7,IF(StuData!$C654=11,'School Fees'!$K$8,IF(StuData!$C654=12,'School Fees'!$K$9,""))))</f>
        <v/>
      </c>
      <c r="Q654" s="89"/>
      <c r="R654" s="89"/>
      <c r="S654" s="89" t="str">
        <f>IF(SUM(StuData!$K654:$R654)=0,"",SUM(StuData!$K654:$R654))</f>
        <v/>
      </c>
      <c r="T654" s="92"/>
      <c r="U654" s="89"/>
      <c r="V654" s="23"/>
      <c r="W654" s="23"/>
    </row>
    <row r="655" ht="15.75" customHeight="1">
      <c r="A655" s="23"/>
      <c r="B655" s="89" t="str">
        <f t="shared" si="1"/>
        <v/>
      </c>
      <c r="C655" s="89" t="str">
        <f>IF('Student Record'!A653="","",'Student Record'!A653)</f>
        <v/>
      </c>
      <c r="D655" s="89" t="str">
        <f>IF('Student Record'!B653="","",'Student Record'!B653)</f>
        <v/>
      </c>
      <c r="E655" s="89" t="str">
        <f>IF('Student Record'!C653="","",'Student Record'!C653)</f>
        <v/>
      </c>
      <c r="F655" s="90" t="str">
        <f>IF('Student Record'!E653="","",'Student Record'!E653)</f>
        <v/>
      </c>
      <c r="G655" s="90" t="str">
        <f>IF('Student Record'!G653="","",'Student Record'!G653)</f>
        <v/>
      </c>
      <c r="H655" s="89" t="str">
        <f>IF('Student Record'!I653="","",'Student Record'!I653)</f>
        <v/>
      </c>
      <c r="I655" s="91" t="str">
        <f>IF('Student Record'!J653="","",'Student Record'!J653)</f>
        <v/>
      </c>
      <c r="J655" s="89" t="str">
        <f>IF('Student Record'!O653="","",'Student Record'!O653)</f>
        <v/>
      </c>
      <c r="K655" s="89" t="str">
        <f>IF(StuData!$F655="","",IF(AND(StuData!$C655&gt;8,StuData!$C655&lt;11,StuData!$J655="GEN"),200,IF(AND(StuData!$C655&gt;=11,StuData!$J655="GEN"),300,IF(AND(StuData!$C655&gt;8,StuData!$C655&lt;11,StuData!$J655&lt;&gt;"GEN"),100,IF(AND(StuData!$C655&gt;=11,StuData!$J655&lt;&gt;"GEN"),150,"")))))</f>
        <v/>
      </c>
      <c r="L655" s="89" t="str">
        <f>IF(StuData!$F655="","",IF(AND(StuData!$C655&gt;8,StuData!$C655&lt;11),50,""))</f>
        <v/>
      </c>
      <c r="M655" s="89" t="str">
        <f>IF(StuData!$F655="","",IF(AND(StuData!$C655&gt;=11,'School Fees'!$L$3="Yes"),100,""))</f>
        <v/>
      </c>
      <c r="N655" s="89" t="str">
        <f>IF(StuData!$F655="","",IF(AND(StuData!$C655&gt;8,StuData!$H655="F"),5,IF(StuData!$C655&lt;9,"",10)))</f>
        <v/>
      </c>
      <c r="O655" s="89" t="str">
        <f>IF(StuData!$F655="","",IF(StuData!$C655&gt;8,5,""))</f>
        <v/>
      </c>
      <c r="P655" s="89" t="str">
        <f>IF(StuData!$C655=9,'School Fees'!$K$6,IF(StuData!$C655=10,'School Fees'!$K$7,IF(StuData!$C655=11,'School Fees'!$K$8,IF(StuData!$C655=12,'School Fees'!$K$9,""))))</f>
        <v/>
      </c>
      <c r="Q655" s="89"/>
      <c r="R655" s="89"/>
      <c r="S655" s="89" t="str">
        <f>IF(SUM(StuData!$K655:$R655)=0,"",SUM(StuData!$K655:$R655))</f>
        <v/>
      </c>
      <c r="T655" s="92"/>
      <c r="U655" s="89"/>
      <c r="V655" s="23"/>
      <c r="W655" s="23"/>
    </row>
    <row r="656" ht="15.75" customHeight="1">
      <c r="A656" s="23"/>
      <c r="B656" s="89" t="str">
        <f t="shared" si="1"/>
        <v/>
      </c>
      <c r="C656" s="89" t="str">
        <f>IF('Student Record'!A654="","",'Student Record'!A654)</f>
        <v/>
      </c>
      <c r="D656" s="89" t="str">
        <f>IF('Student Record'!B654="","",'Student Record'!B654)</f>
        <v/>
      </c>
      <c r="E656" s="89" t="str">
        <f>IF('Student Record'!C654="","",'Student Record'!C654)</f>
        <v/>
      </c>
      <c r="F656" s="90" t="str">
        <f>IF('Student Record'!E654="","",'Student Record'!E654)</f>
        <v/>
      </c>
      <c r="G656" s="90" t="str">
        <f>IF('Student Record'!G654="","",'Student Record'!G654)</f>
        <v/>
      </c>
      <c r="H656" s="89" t="str">
        <f>IF('Student Record'!I654="","",'Student Record'!I654)</f>
        <v/>
      </c>
      <c r="I656" s="91" t="str">
        <f>IF('Student Record'!J654="","",'Student Record'!J654)</f>
        <v/>
      </c>
      <c r="J656" s="89" t="str">
        <f>IF('Student Record'!O654="","",'Student Record'!O654)</f>
        <v/>
      </c>
      <c r="K656" s="89" t="str">
        <f>IF(StuData!$F656="","",IF(AND(StuData!$C656&gt;8,StuData!$C656&lt;11,StuData!$J656="GEN"),200,IF(AND(StuData!$C656&gt;=11,StuData!$J656="GEN"),300,IF(AND(StuData!$C656&gt;8,StuData!$C656&lt;11,StuData!$J656&lt;&gt;"GEN"),100,IF(AND(StuData!$C656&gt;=11,StuData!$J656&lt;&gt;"GEN"),150,"")))))</f>
        <v/>
      </c>
      <c r="L656" s="89" t="str">
        <f>IF(StuData!$F656="","",IF(AND(StuData!$C656&gt;8,StuData!$C656&lt;11),50,""))</f>
        <v/>
      </c>
      <c r="M656" s="89" t="str">
        <f>IF(StuData!$F656="","",IF(AND(StuData!$C656&gt;=11,'School Fees'!$L$3="Yes"),100,""))</f>
        <v/>
      </c>
      <c r="N656" s="89" t="str">
        <f>IF(StuData!$F656="","",IF(AND(StuData!$C656&gt;8,StuData!$H656="F"),5,IF(StuData!$C656&lt;9,"",10)))</f>
        <v/>
      </c>
      <c r="O656" s="89" t="str">
        <f>IF(StuData!$F656="","",IF(StuData!$C656&gt;8,5,""))</f>
        <v/>
      </c>
      <c r="P656" s="89" t="str">
        <f>IF(StuData!$C656=9,'School Fees'!$K$6,IF(StuData!$C656=10,'School Fees'!$K$7,IF(StuData!$C656=11,'School Fees'!$K$8,IF(StuData!$C656=12,'School Fees'!$K$9,""))))</f>
        <v/>
      </c>
      <c r="Q656" s="89"/>
      <c r="R656" s="89"/>
      <c r="S656" s="89" t="str">
        <f>IF(SUM(StuData!$K656:$R656)=0,"",SUM(StuData!$K656:$R656))</f>
        <v/>
      </c>
      <c r="T656" s="92"/>
      <c r="U656" s="89"/>
      <c r="V656" s="23"/>
      <c r="W656" s="23"/>
    </row>
    <row r="657" ht="15.75" customHeight="1">
      <c r="A657" s="23"/>
      <c r="B657" s="89" t="str">
        <f t="shared" si="1"/>
        <v/>
      </c>
      <c r="C657" s="89" t="str">
        <f>IF('Student Record'!A655="","",'Student Record'!A655)</f>
        <v/>
      </c>
      <c r="D657" s="89" t="str">
        <f>IF('Student Record'!B655="","",'Student Record'!B655)</f>
        <v/>
      </c>
      <c r="E657" s="89" t="str">
        <f>IF('Student Record'!C655="","",'Student Record'!C655)</f>
        <v/>
      </c>
      <c r="F657" s="90" t="str">
        <f>IF('Student Record'!E655="","",'Student Record'!E655)</f>
        <v/>
      </c>
      <c r="G657" s="90" t="str">
        <f>IF('Student Record'!G655="","",'Student Record'!G655)</f>
        <v/>
      </c>
      <c r="H657" s="89" t="str">
        <f>IF('Student Record'!I655="","",'Student Record'!I655)</f>
        <v/>
      </c>
      <c r="I657" s="91" t="str">
        <f>IF('Student Record'!J655="","",'Student Record'!J655)</f>
        <v/>
      </c>
      <c r="J657" s="89" t="str">
        <f>IF('Student Record'!O655="","",'Student Record'!O655)</f>
        <v/>
      </c>
      <c r="K657" s="89" t="str">
        <f>IF(StuData!$F657="","",IF(AND(StuData!$C657&gt;8,StuData!$C657&lt;11,StuData!$J657="GEN"),200,IF(AND(StuData!$C657&gt;=11,StuData!$J657="GEN"),300,IF(AND(StuData!$C657&gt;8,StuData!$C657&lt;11,StuData!$J657&lt;&gt;"GEN"),100,IF(AND(StuData!$C657&gt;=11,StuData!$J657&lt;&gt;"GEN"),150,"")))))</f>
        <v/>
      </c>
      <c r="L657" s="89" t="str">
        <f>IF(StuData!$F657="","",IF(AND(StuData!$C657&gt;8,StuData!$C657&lt;11),50,""))</f>
        <v/>
      </c>
      <c r="M657" s="89" t="str">
        <f>IF(StuData!$F657="","",IF(AND(StuData!$C657&gt;=11,'School Fees'!$L$3="Yes"),100,""))</f>
        <v/>
      </c>
      <c r="N657" s="89" t="str">
        <f>IF(StuData!$F657="","",IF(AND(StuData!$C657&gt;8,StuData!$H657="F"),5,IF(StuData!$C657&lt;9,"",10)))</f>
        <v/>
      </c>
      <c r="O657" s="89" t="str">
        <f>IF(StuData!$F657="","",IF(StuData!$C657&gt;8,5,""))</f>
        <v/>
      </c>
      <c r="P657" s="89" t="str">
        <f>IF(StuData!$C657=9,'School Fees'!$K$6,IF(StuData!$C657=10,'School Fees'!$K$7,IF(StuData!$C657=11,'School Fees'!$K$8,IF(StuData!$C657=12,'School Fees'!$K$9,""))))</f>
        <v/>
      </c>
      <c r="Q657" s="89"/>
      <c r="R657" s="89"/>
      <c r="S657" s="89" t="str">
        <f>IF(SUM(StuData!$K657:$R657)=0,"",SUM(StuData!$K657:$R657))</f>
        <v/>
      </c>
      <c r="T657" s="92"/>
      <c r="U657" s="89"/>
      <c r="V657" s="23"/>
      <c r="W657" s="23"/>
    </row>
    <row r="658" ht="15.75" customHeight="1">
      <c r="A658" s="23"/>
      <c r="B658" s="89" t="str">
        <f t="shared" si="1"/>
        <v/>
      </c>
      <c r="C658" s="89" t="str">
        <f>IF('Student Record'!A656="","",'Student Record'!A656)</f>
        <v/>
      </c>
      <c r="D658" s="89" t="str">
        <f>IF('Student Record'!B656="","",'Student Record'!B656)</f>
        <v/>
      </c>
      <c r="E658" s="89" t="str">
        <f>IF('Student Record'!C656="","",'Student Record'!C656)</f>
        <v/>
      </c>
      <c r="F658" s="90" t="str">
        <f>IF('Student Record'!E656="","",'Student Record'!E656)</f>
        <v/>
      </c>
      <c r="G658" s="90" t="str">
        <f>IF('Student Record'!G656="","",'Student Record'!G656)</f>
        <v/>
      </c>
      <c r="H658" s="89" t="str">
        <f>IF('Student Record'!I656="","",'Student Record'!I656)</f>
        <v/>
      </c>
      <c r="I658" s="91" t="str">
        <f>IF('Student Record'!J656="","",'Student Record'!J656)</f>
        <v/>
      </c>
      <c r="J658" s="89" t="str">
        <f>IF('Student Record'!O656="","",'Student Record'!O656)</f>
        <v/>
      </c>
      <c r="K658" s="89" t="str">
        <f>IF(StuData!$F658="","",IF(AND(StuData!$C658&gt;8,StuData!$C658&lt;11,StuData!$J658="GEN"),200,IF(AND(StuData!$C658&gt;=11,StuData!$J658="GEN"),300,IF(AND(StuData!$C658&gt;8,StuData!$C658&lt;11,StuData!$J658&lt;&gt;"GEN"),100,IF(AND(StuData!$C658&gt;=11,StuData!$J658&lt;&gt;"GEN"),150,"")))))</f>
        <v/>
      </c>
      <c r="L658" s="89" t="str">
        <f>IF(StuData!$F658="","",IF(AND(StuData!$C658&gt;8,StuData!$C658&lt;11),50,""))</f>
        <v/>
      </c>
      <c r="M658" s="89" t="str">
        <f>IF(StuData!$F658="","",IF(AND(StuData!$C658&gt;=11,'School Fees'!$L$3="Yes"),100,""))</f>
        <v/>
      </c>
      <c r="N658" s="89" t="str">
        <f>IF(StuData!$F658="","",IF(AND(StuData!$C658&gt;8,StuData!$H658="F"),5,IF(StuData!$C658&lt;9,"",10)))</f>
        <v/>
      </c>
      <c r="O658" s="89" t="str">
        <f>IF(StuData!$F658="","",IF(StuData!$C658&gt;8,5,""))</f>
        <v/>
      </c>
      <c r="P658" s="89" t="str">
        <f>IF(StuData!$C658=9,'School Fees'!$K$6,IF(StuData!$C658=10,'School Fees'!$K$7,IF(StuData!$C658=11,'School Fees'!$K$8,IF(StuData!$C658=12,'School Fees'!$K$9,""))))</f>
        <v/>
      </c>
      <c r="Q658" s="89"/>
      <c r="R658" s="89"/>
      <c r="S658" s="89" t="str">
        <f>IF(SUM(StuData!$K658:$R658)=0,"",SUM(StuData!$K658:$R658))</f>
        <v/>
      </c>
      <c r="T658" s="92"/>
      <c r="U658" s="89"/>
      <c r="V658" s="23"/>
      <c r="W658" s="23"/>
    </row>
    <row r="659" ht="15.75" customHeight="1">
      <c r="A659" s="23"/>
      <c r="B659" s="89" t="str">
        <f t="shared" si="1"/>
        <v/>
      </c>
      <c r="C659" s="89" t="str">
        <f>IF('Student Record'!A657="","",'Student Record'!A657)</f>
        <v/>
      </c>
      <c r="D659" s="89" t="str">
        <f>IF('Student Record'!B657="","",'Student Record'!B657)</f>
        <v/>
      </c>
      <c r="E659" s="89" t="str">
        <f>IF('Student Record'!C657="","",'Student Record'!C657)</f>
        <v/>
      </c>
      <c r="F659" s="90" t="str">
        <f>IF('Student Record'!E657="","",'Student Record'!E657)</f>
        <v/>
      </c>
      <c r="G659" s="90" t="str">
        <f>IF('Student Record'!G657="","",'Student Record'!G657)</f>
        <v/>
      </c>
      <c r="H659" s="89" t="str">
        <f>IF('Student Record'!I657="","",'Student Record'!I657)</f>
        <v/>
      </c>
      <c r="I659" s="91" t="str">
        <f>IF('Student Record'!J657="","",'Student Record'!J657)</f>
        <v/>
      </c>
      <c r="J659" s="89" t="str">
        <f>IF('Student Record'!O657="","",'Student Record'!O657)</f>
        <v/>
      </c>
      <c r="K659" s="89" t="str">
        <f>IF(StuData!$F659="","",IF(AND(StuData!$C659&gt;8,StuData!$C659&lt;11,StuData!$J659="GEN"),200,IF(AND(StuData!$C659&gt;=11,StuData!$J659="GEN"),300,IF(AND(StuData!$C659&gt;8,StuData!$C659&lt;11,StuData!$J659&lt;&gt;"GEN"),100,IF(AND(StuData!$C659&gt;=11,StuData!$J659&lt;&gt;"GEN"),150,"")))))</f>
        <v/>
      </c>
      <c r="L659" s="89" t="str">
        <f>IF(StuData!$F659="","",IF(AND(StuData!$C659&gt;8,StuData!$C659&lt;11),50,""))</f>
        <v/>
      </c>
      <c r="M659" s="89" t="str">
        <f>IF(StuData!$F659="","",IF(AND(StuData!$C659&gt;=11,'School Fees'!$L$3="Yes"),100,""))</f>
        <v/>
      </c>
      <c r="N659" s="89" t="str">
        <f>IF(StuData!$F659="","",IF(AND(StuData!$C659&gt;8,StuData!$H659="F"),5,IF(StuData!$C659&lt;9,"",10)))</f>
        <v/>
      </c>
      <c r="O659" s="89" t="str">
        <f>IF(StuData!$F659="","",IF(StuData!$C659&gt;8,5,""))</f>
        <v/>
      </c>
      <c r="P659" s="89" t="str">
        <f>IF(StuData!$C659=9,'School Fees'!$K$6,IF(StuData!$C659=10,'School Fees'!$K$7,IF(StuData!$C659=11,'School Fees'!$K$8,IF(StuData!$C659=12,'School Fees'!$K$9,""))))</f>
        <v/>
      </c>
      <c r="Q659" s="89"/>
      <c r="R659" s="89"/>
      <c r="S659" s="89" t="str">
        <f>IF(SUM(StuData!$K659:$R659)=0,"",SUM(StuData!$K659:$R659))</f>
        <v/>
      </c>
      <c r="T659" s="92"/>
      <c r="U659" s="89"/>
      <c r="V659" s="23"/>
      <c r="W659" s="23"/>
    </row>
    <row r="660" ht="15.75" customHeight="1">
      <c r="A660" s="23"/>
      <c r="B660" s="89" t="str">
        <f t="shared" si="1"/>
        <v/>
      </c>
      <c r="C660" s="89" t="str">
        <f>IF('Student Record'!A658="","",'Student Record'!A658)</f>
        <v/>
      </c>
      <c r="D660" s="89" t="str">
        <f>IF('Student Record'!B658="","",'Student Record'!B658)</f>
        <v/>
      </c>
      <c r="E660" s="89" t="str">
        <f>IF('Student Record'!C658="","",'Student Record'!C658)</f>
        <v/>
      </c>
      <c r="F660" s="90" t="str">
        <f>IF('Student Record'!E658="","",'Student Record'!E658)</f>
        <v/>
      </c>
      <c r="G660" s="90" t="str">
        <f>IF('Student Record'!G658="","",'Student Record'!G658)</f>
        <v/>
      </c>
      <c r="H660" s="89" t="str">
        <f>IF('Student Record'!I658="","",'Student Record'!I658)</f>
        <v/>
      </c>
      <c r="I660" s="91" t="str">
        <f>IF('Student Record'!J658="","",'Student Record'!J658)</f>
        <v/>
      </c>
      <c r="J660" s="89" t="str">
        <f>IF('Student Record'!O658="","",'Student Record'!O658)</f>
        <v/>
      </c>
      <c r="K660" s="89" t="str">
        <f>IF(StuData!$F660="","",IF(AND(StuData!$C660&gt;8,StuData!$C660&lt;11,StuData!$J660="GEN"),200,IF(AND(StuData!$C660&gt;=11,StuData!$J660="GEN"),300,IF(AND(StuData!$C660&gt;8,StuData!$C660&lt;11,StuData!$J660&lt;&gt;"GEN"),100,IF(AND(StuData!$C660&gt;=11,StuData!$J660&lt;&gt;"GEN"),150,"")))))</f>
        <v/>
      </c>
      <c r="L660" s="89" t="str">
        <f>IF(StuData!$F660="","",IF(AND(StuData!$C660&gt;8,StuData!$C660&lt;11),50,""))</f>
        <v/>
      </c>
      <c r="M660" s="89" t="str">
        <f>IF(StuData!$F660="","",IF(AND(StuData!$C660&gt;=11,'School Fees'!$L$3="Yes"),100,""))</f>
        <v/>
      </c>
      <c r="N660" s="89" t="str">
        <f>IF(StuData!$F660="","",IF(AND(StuData!$C660&gt;8,StuData!$H660="F"),5,IF(StuData!$C660&lt;9,"",10)))</f>
        <v/>
      </c>
      <c r="O660" s="89" t="str">
        <f>IF(StuData!$F660="","",IF(StuData!$C660&gt;8,5,""))</f>
        <v/>
      </c>
      <c r="P660" s="89" t="str">
        <f>IF(StuData!$C660=9,'School Fees'!$K$6,IF(StuData!$C660=10,'School Fees'!$K$7,IF(StuData!$C660=11,'School Fees'!$K$8,IF(StuData!$C660=12,'School Fees'!$K$9,""))))</f>
        <v/>
      </c>
      <c r="Q660" s="89"/>
      <c r="R660" s="89"/>
      <c r="S660" s="89" t="str">
        <f>IF(SUM(StuData!$K660:$R660)=0,"",SUM(StuData!$K660:$R660))</f>
        <v/>
      </c>
      <c r="T660" s="92"/>
      <c r="U660" s="89"/>
      <c r="V660" s="23"/>
      <c r="W660" s="23"/>
    </row>
    <row r="661" ht="15.75" customHeight="1">
      <c r="A661" s="23"/>
      <c r="B661" s="89" t="str">
        <f t="shared" si="1"/>
        <v/>
      </c>
      <c r="C661" s="89" t="str">
        <f>IF('Student Record'!A659="","",'Student Record'!A659)</f>
        <v/>
      </c>
      <c r="D661" s="89" t="str">
        <f>IF('Student Record'!B659="","",'Student Record'!B659)</f>
        <v/>
      </c>
      <c r="E661" s="89" t="str">
        <f>IF('Student Record'!C659="","",'Student Record'!C659)</f>
        <v/>
      </c>
      <c r="F661" s="90" t="str">
        <f>IF('Student Record'!E659="","",'Student Record'!E659)</f>
        <v/>
      </c>
      <c r="G661" s="90" t="str">
        <f>IF('Student Record'!G659="","",'Student Record'!G659)</f>
        <v/>
      </c>
      <c r="H661" s="89" t="str">
        <f>IF('Student Record'!I659="","",'Student Record'!I659)</f>
        <v/>
      </c>
      <c r="I661" s="91" t="str">
        <f>IF('Student Record'!J659="","",'Student Record'!J659)</f>
        <v/>
      </c>
      <c r="J661" s="89" t="str">
        <f>IF('Student Record'!O659="","",'Student Record'!O659)</f>
        <v/>
      </c>
      <c r="K661" s="89" t="str">
        <f>IF(StuData!$F661="","",IF(AND(StuData!$C661&gt;8,StuData!$C661&lt;11,StuData!$J661="GEN"),200,IF(AND(StuData!$C661&gt;=11,StuData!$J661="GEN"),300,IF(AND(StuData!$C661&gt;8,StuData!$C661&lt;11,StuData!$J661&lt;&gt;"GEN"),100,IF(AND(StuData!$C661&gt;=11,StuData!$J661&lt;&gt;"GEN"),150,"")))))</f>
        <v/>
      </c>
      <c r="L661" s="89" t="str">
        <f>IF(StuData!$F661="","",IF(AND(StuData!$C661&gt;8,StuData!$C661&lt;11),50,""))</f>
        <v/>
      </c>
      <c r="M661" s="89" t="str">
        <f>IF(StuData!$F661="","",IF(AND(StuData!$C661&gt;=11,'School Fees'!$L$3="Yes"),100,""))</f>
        <v/>
      </c>
      <c r="N661" s="89" t="str">
        <f>IF(StuData!$F661="","",IF(AND(StuData!$C661&gt;8,StuData!$H661="F"),5,IF(StuData!$C661&lt;9,"",10)))</f>
        <v/>
      </c>
      <c r="O661" s="89" t="str">
        <f>IF(StuData!$F661="","",IF(StuData!$C661&gt;8,5,""))</f>
        <v/>
      </c>
      <c r="P661" s="89" t="str">
        <f>IF(StuData!$C661=9,'School Fees'!$K$6,IF(StuData!$C661=10,'School Fees'!$K$7,IF(StuData!$C661=11,'School Fees'!$K$8,IF(StuData!$C661=12,'School Fees'!$K$9,""))))</f>
        <v/>
      </c>
      <c r="Q661" s="89"/>
      <c r="R661" s="89"/>
      <c r="S661" s="89" t="str">
        <f>IF(SUM(StuData!$K661:$R661)=0,"",SUM(StuData!$K661:$R661))</f>
        <v/>
      </c>
      <c r="T661" s="92"/>
      <c r="U661" s="89"/>
      <c r="V661" s="23"/>
      <c r="W661" s="23"/>
    </row>
    <row r="662" ht="15.75" customHeight="1">
      <c r="A662" s="23"/>
      <c r="B662" s="89" t="str">
        <f t="shared" si="1"/>
        <v/>
      </c>
      <c r="C662" s="89" t="str">
        <f>IF('Student Record'!A660="","",'Student Record'!A660)</f>
        <v/>
      </c>
      <c r="D662" s="89" t="str">
        <f>IF('Student Record'!B660="","",'Student Record'!B660)</f>
        <v/>
      </c>
      <c r="E662" s="89" t="str">
        <f>IF('Student Record'!C660="","",'Student Record'!C660)</f>
        <v/>
      </c>
      <c r="F662" s="90" t="str">
        <f>IF('Student Record'!E660="","",'Student Record'!E660)</f>
        <v/>
      </c>
      <c r="G662" s="90" t="str">
        <f>IF('Student Record'!G660="","",'Student Record'!G660)</f>
        <v/>
      </c>
      <c r="H662" s="89" t="str">
        <f>IF('Student Record'!I660="","",'Student Record'!I660)</f>
        <v/>
      </c>
      <c r="I662" s="91" t="str">
        <f>IF('Student Record'!J660="","",'Student Record'!J660)</f>
        <v/>
      </c>
      <c r="J662" s="89" t="str">
        <f>IF('Student Record'!O660="","",'Student Record'!O660)</f>
        <v/>
      </c>
      <c r="K662" s="89" t="str">
        <f>IF(StuData!$F662="","",IF(AND(StuData!$C662&gt;8,StuData!$C662&lt;11,StuData!$J662="GEN"),200,IF(AND(StuData!$C662&gt;=11,StuData!$J662="GEN"),300,IF(AND(StuData!$C662&gt;8,StuData!$C662&lt;11,StuData!$J662&lt;&gt;"GEN"),100,IF(AND(StuData!$C662&gt;=11,StuData!$J662&lt;&gt;"GEN"),150,"")))))</f>
        <v/>
      </c>
      <c r="L662" s="89" t="str">
        <f>IF(StuData!$F662="","",IF(AND(StuData!$C662&gt;8,StuData!$C662&lt;11),50,""))</f>
        <v/>
      </c>
      <c r="M662" s="89" t="str">
        <f>IF(StuData!$F662="","",IF(AND(StuData!$C662&gt;=11,'School Fees'!$L$3="Yes"),100,""))</f>
        <v/>
      </c>
      <c r="N662" s="89" t="str">
        <f>IF(StuData!$F662="","",IF(AND(StuData!$C662&gt;8,StuData!$H662="F"),5,IF(StuData!$C662&lt;9,"",10)))</f>
        <v/>
      </c>
      <c r="O662" s="89" t="str">
        <f>IF(StuData!$F662="","",IF(StuData!$C662&gt;8,5,""))</f>
        <v/>
      </c>
      <c r="P662" s="89" t="str">
        <f>IF(StuData!$C662=9,'School Fees'!$K$6,IF(StuData!$C662=10,'School Fees'!$K$7,IF(StuData!$C662=11,'School Fees'!$K$8,IF(StuData!$C662=12,'School Fees'!$K$9,""))))</f>
        <v/>
      </c>
      <c r="Q662" s="89"/>
      <c r="R662" s="89"/>
      <c r="S662" s="89" t="str">
        <f>IF(SUM(StuData!$K662:$R662)=0,"",SUM(StuData!$K662:$R662))</f>
        <v/>
      </c>
      <c r="T662" s="92"/>
      <c r="U662" s="89"/>
      <c r="V662" s="23"/>
      <c r="W662" s="23"/>
    </row>
    <row r="663" ht="15.75" customHeight="1">
      <c r="A663" s="23"/>
      <c r="B663" s="89" t="str">
        <f t="shared" si="1"/>
        <v/>
      </c>
      <c r="C663" s="89" t="str">
        <f>IF('Student Record'!A661="","",'Student Record'!A661)</f>
        <v/>
      </c>
      <c r="D663" s="89" t="str">
        <f>IF('Student Record'!B661="","",'Student Record'!B661)</f>
        <v/>
      </c>
      <c r="E663" s="89" t="str">
        <f>IF('Student Record'!C661="","",'Student Record'!C661)</f>
        <v/>
      </c>
      <c r="F663" s="90" t="str">
        <f>IF('Student Record'!E661="","",'Student Record'!E661)</f>
        <v/>
      </c>
      <c r="G663" s="90" t="str">
        <f>IF('Student Record'!G661="","",'Student Record'!G661)</f>
        <v/>
      </c>
      <c r="H663" s="89" t="str">
        <f>IF('Student Record'!I661="","",'Student Record'!I661)</f>
        <v/>
      </c>
      <c r="I663" s="91" t="str">
        <f>IF('Student Record'!J661="","",'Student Record'!J661)</f>
        <v/>
      </c>
      <c r="J663" s="89" t="str">
        <f>IF('Student Record'!O661="","",'Student Record'!O661)</f>
        <v/>
      </c>
      <c r="K663" s="89" t="str">
        <f>IF(StuData!$F663="","",IF(AND(StuData!$C663&gt;8,StuData!$C663&lt;11,StuData!$J663="GEN"),200,IF(AND(StuData!$C663&gt;=11,StuData!$J663="GEN"),300,IF(AND(StuData!$C663&gt;8,StuData!$C663&lt;11,StuData!$J663&lt;&gt;"GEN"),100,IF(AND(StuData!$C663&gt;=11,StuData!$J663&lt;&gt;"GEN"),150,"")))))</f>
        <v/>
      </c>
      <c r="L663" s="89" t="str">
        <f>IF(StuData!$F663="","",IF(AND(StuData!$C663&gt;8,StuData!$C663&lt;11),50,""))</f>
        <v/>
      </c>
      <c r="M663" s="89" t="str">
        <f>IF(StuData!$F663="","",IF(AND(StuData!$C663&gt;=11,'School Fees'!$L$3="Yes"),100,""))</f>
        <v/>
      </c>
      <c r="N663" s="89" t="str">
        <f>IF(StuData!$F663="","",IF(AND(StuData!$C663&gt;8,StuData!$H663="F"),5,IF(StuData!$C663&lt;9,"",10)))</f>
        <v/>
      </c>
      <c r="O663" s="89" t="str">
        <f>IF(StuData!$F663="","",IF(StuData!$C663&gt;8,5,""))</f>
        <v/>
      </c>
      <c r="P663" s="89" t="str">
        <f>IF(StuData!$C663=9,'School Fees'!$K$6,IF(StuData!$C663=10,'School Fees'!$K$7,IF(StuData!$C663=11,'School Fees'!$K$8,IF(StuData!$C663=12,'School Fees'!$K$9,""))))</f>
        <v/>
      </c>
      <c r="Q663" s="89"/>
      <c r="R663" s="89"/>
      <c r="S663" s="89" t="str">
        <f>IF(SUM(StuData!$K663:$R663)=0,"",SUM(StuData!$K663:$R663))</f>
        <v/>
      </c>
      <c r="T663" s="92"/>
      <c r="U663" s="89"/>
      <c r="V663" s="23"/>
      <c r="W663" s="23"/>
    </row>
    <row r="664" ht="15.75" customHeight="1">
      <c r="A664" s="23"/>
      <c r="B664" s="89" t="str">
        <f t="shared" si="1"/>
        <v/>
      </c>
      <c r="C664" s="89" t="str">
        <f>IF('Student Record'!A662="","",'Student Record'!A662)</f>
        <v/>
      </c>
      <c r="D664" s="89" t="str">
        <f>IF('Student Record'!B662="","",'Student Record'!B662)</f>
        <v/>
      </c>
      <c r="E664" s="89" t="str">
        <f>IF('Student Record'!C662="","",'Student Record'!C662)</f>
        <v/>
      </c>
      <c r="F664" s="90" t="str">
        <f>IF('Student Record'!E662="","",'Student Record'!E662)</f>
        <v/>
      </c>
      <c r="G664" s="90" t="str">
        <f>IF('Student Record'!G662="","",'Student Record'!G662)</f>
        <v/>
      </c>
      <c r="H664" s="89" t="str">
        <f>IF('Student Record'!I662="","",'Student Record'!I662)</f>
        <v/>
      </c>
      <c r="I664" s="91" t="str">
        <f>IF('Student Record'!J662="","",'Student Record'!J662)</f>
        <v/>
      </c>
      <c r="J664" s="89" t="str">
        <f>IF('Student Record'!O662="","",'Student Record'!O662)</f>
        <v/>
      </c>
      <c r="K664" s="89" t="str">
        <f>IF(StuData!$F664="","",IF(AND(StuData!$C664&gt;8,StuData!$C664&lt;11,StuData!$J664="GEN"),200,IF(AND(StuData!$C664&gt;=11,StuData!$J664="GEN"),300,IF(AND(StuData!$C664&gt;8,StuData!$C664&lt;11,StuData!$J664&lt;&gt;"GEN"),100,IF(AND(StuData!$C664&gt;=11,StuData!$J664&lt;&gt;"GEN"),150,"")))))</f>
        <v/>
      </c>
      <c r="L664" s="89" t="str">
        <f>IF(StuData!$F664="","",IF(AND(StuData!$C664&gt;8,StuData!$C664&lt;11),50,""))</f>
        <v/>
      </c>
      <c r="M664" s="89" t="str">
        <f>IF(StuData!$F664="","",IF(AND(StuData!$C664&gt;=11,'School Fees'!$L$3="Yes"),100,""))</f>
        <v/>
      </c>
      <c r="N664" s="89" t="str">
        <f>IF(StuData!$F664="","",IF(AND(StuData!$C664&gt;8,StuData!$H664="F"),5,IF(StuData!$C664&lt;9,"",10)))</f>
        <v/>
      </c>
      <c r="O664" s="89" t="str">
        <f>IF(StuData!$F664="","",IF(StuData!$C664&gt;8,5,""))</f>
        <v/>
      </c>
      <c r="P664" s="89" t="str">
        <f>IF(StuData!$C664=9,'School Fees'!$K$6,IF(StuData!$C664=10,'School Fees'!$K$7,IF(StuData!$C664=11,'School Fees'!$K$8,IF(StuData!$C664=12,'School Fees'!$K$9,""))))</f>
        <v/>
      </c>
      <c r="Q664" s="89"/>
      <c r="R664" s="89"/>
      <c r="S664" s="89" t="str">
        <f>IF(SUM(StuData!$K664:$R664)=0,"",SUM(StuData!$K664:$R664))</f>
        <v/>
      </c>
      <c r="T664" s="92"/>
      <c r="U664" s="89"/>
      <c r="V664" s="23"/>
      <c r="W664" s="23"/>
    </row>
    <row r="665" ht="15.75" customHeight="1">
      <c r="A665" s="23"/>
      <c r="B665" s="89" t="str">
        <f t="shared" si="1"/>
        <v/>
      </c>
      <c r="C665" s="89" t="str">
        <f>IF('Student Record'!A663="","",'Student Record'!A663)</f>
        <v/>
      </c>
      <c r="D665" s="89" t="str">
        <f>IF('Student Record'!B663="","",'Student Record'!B663)</f>
        <v/>
      </c>
      <c r="E665" s="89" t="str">
        <f>IF('Student Record'!C663="","",'Student Record'!C663)</f>
        <v/>
      </c>
      <c r="F665" s="90" t="str">
        <f>IF('Student Record'!E663="","",'Student Record'!E663)</f>
        <v/>
      </c>
      <c r="G665" s="90" t="str">
        <f>IF('Student Record'!G663="","",'Student Record'!G663)</f>
        <v/>
      </c>
      <c r="H665" s="89" t="str">
        <f>IF('Student Record'!I663="","",'Student Record'!I663)</f>
        <v/>
      </c>
      <c r="I665" s="91" t="str">
        <f>IF('Student Record'!J663="","",'Student Record'!J663)</f>
        <v/>
      </c>
      <c r="J665" s="89" t="str">
        <f>IF('Student Record'!O663="","",'Student Record'!O663)</f>
        <v/>
      </c>
      <c r="K665" s="89" t="str">
        <f>IF(StuData!$F665="","",IF(AND(StuData!$C665&gt;8,StuData!$C665&lt;11,StuData!$J665="GEN"),200,IF(AND(StuData!$C665&gt;=11,StuData!$J665="GEN"),300,IF(AND(StuData!$C665&gt;8,StuData!$C665&lt;11,StuData!$J665&lt;&gt;"GEN"),100,IF(AND(StuData!$C665&gt;=11,StuData!$J665&lt;&gt;"GEN"),150,"")))))</f>
        <v/>
      </c>
      <c r="L665" s="89" t="str">
        <f>IF(StuData!$F665="","",IF(AND(StuData!$C665&gt;8,StuData!$C665&lt;11),50,""))</f>
        <v/>
      </c>
      <c r="M665" s="89" t="str">
        <f>IF(StuData!$F665="","",IF(AND(StuData!$C665&gt;=11,'School Fees'!$L$3="Yes"),100,""))</f>
        <v/>
      </c>
      <c r="N665" s="89" t="str">
        <f>IF(StuData!$F665="","",IF(AND(StuData!$C665&gt;8,StuData!$H665="F"),5,IF(StuData!$C665&lt;9,"",10)))</f>
        <v/>
      </c>
      <c r="O665" s="89" t="str">
        <f>IF(StuData!$F665="","",IF(StuData!$C665&gt;8,5,""))</f>
        <v/>
      </c>
      <c r="P665" s="89" t="str">
        <f>IF(StuData!$C665=9,'School Fees'!$K$6,IF(StuData!$C665=10,'School Fees'!$K$7,IF(StuData!$C665=11,'School Fees'!$K$8,IF(StuData!$C665=12,'School Fees'!$K$9,""))))</f>
        <v/>
      </c>
      <c r="Q665" s="89"/>
      <c r="R665" s="89"/>
      <c r="S665" s="89" t="str">
        <f>IF(SUM(StuData!$K665:$R665)=0,"",SUM(StuData!$K665:$R665))</f>
        <v/>
      </c>
      <c r="T665" s="92"/>
      <c r="U665" s="89"/>
      <c r="V665" s="23"/>
      <c r="W665" s="23"/>
    </row>
    <row r="666" ht="15.75" customHeight="1">
      <c r="A666" s="23"/>
      <c r="B666" s="89" t="str">
        <f t="shared" si="1"/>
        <v/>
      </c>
      <c r="C666" s="89" t="str">
        <f>IF('Student Record'!A664="","",'Student Record'!A664)</f>
        <v/>
      </c>
      <c r="D666" s="89" t="str">
        <f>IF('Student Record'!B664="","",'Student Record'!B664)</f>
        <v/>
      </c>
      <c r="E666" s="89" t="str">
        <f>IF('Student Record'!C664="","",'Student Record'!C664)</f>
        <v/>
      </c>
      <c r="F666" s="90" t="str">
        <f>IF('Student Record'!E664="","",'Student Record'!E664)</f>
        <v/>
      </c>
      <c r="G666" s="90" t="str">
        <f>IF('Student Record'!G664="","",'Student Record'!G664)</f>
        <v/>
      </c>
      <c r="H666" s="89" t="str">
        <f>IF('Student Record'!I664="","",'Student Record'!I664)</f>
        <v/>
      </c>
      <c r="I666" s="91" t="str">
        <f>IF('Student Record'!J664="","",'Student Record'!J664)</f>
        <v/>
      </c>
      <c r="J666" s="89" t="str">
        <f>IF('Student Record'!O664="","",'Student Record'!O664)</f>
        <v/>
      </c>
      <c r="K666" s="89" t="str">
        <f>IF(StuData!$F666="","",IF(AND(StuData!$C666&gt;8,StuData!$C666&lt;11,StuData!$J666="GEN"),200,IF(AND(StuData!$C666&gt;=11,StuData!$J666="GEN"),300,IF(AND(StuData!$C666&gt;8,StuData!$C666&lt;11,StuData!$J666&lt;&gt;"GEN"),100,IF(AND(StuData!$C666&gt;=11,StuData!$J666&lt;&gt;"GEN"),150,"")))))</f>
        <v/>
      </c>
      <c r="L666" s="89" t="str">
        <f>IF(StuData!$F666="","",IF(AND(StuData!$C666&gt;8,StuData!$C666&lt;11),50,""))</f>
        <v/>
      </c>
      <c r="M666" s="89" t="str">
        <f>IF(StuData!$F666="","",IF(AND(StuData!$C666&gt;=11,'School Fees'!$L$3="Yes"),100,""))</f>
        <v/>
      </c>
      <c r="N666" s="89" t="str">
        <f>IF(StuData!$F666="","",IF(AND(StuData!$C666&gt;8,StuData!$H666="F"),5,IF(StuData!$C666&lt;9,"",10)))</f>
        <v/>
      </c>
      <c r="O666" s="89" t="str">
        <f>IF(StuData!$F666="","",IF(StuData!$C666&gt;8,5,""))</f>
        <v/>
      </c>
      <c r="P666" s="89" t="str">
        <f>IF(StuData!$C666=9,'School Fees'!$K$6,IF(StuData!$C666=10,'School Fees'!$K$7,IF(StuData!$C666=11,'School Fees'!$K$8,IF(StuData!$C666=12,'School Fees'!$K$9,""))))</f>
        <v/>
      </c>
      <c r="Q666" s="89"/>
      <c r="R666" s="89"/>
      <c r="S666" s="89" t="str">
        <f>IF(SUM(StuData!$K666:$R666)=0,"",SUM(StuData!$K666:$R666))</f>
        <v/>
      </c>
      <c r="T666" s="92"/>
      <c r="U666" s="89"/>
      <c r="V666" s="23"/>
      <c r="W666" s="23"/>
    </row>
    <row r="667" ht="15.75" customHeight="1">
      <c r="A667" s="23"/>
      <c r="B667" s="89" t="str">
        <f t="shared" si="1"/>
        <v/>
      </c>
      <c r="C667" s="89" t="str">
        <f>IF('Student Record'!A665="","",'Student Record'!A665)</f>
        <v/>
      </c>
      <c r="D667" s="89" t="str">
        <f>IF('Student Record'!B665="","",'Student Record'!B665)</f>
        <v/>
      </c>
      <c r="E667" s="89" t="str">
        <f>IF('Student Record'!C665="","",'Student Record'!C665)</f>
        <v/>
      </c>
      <c r="F667" s="90" t="str">
        <f>IF('Student Record'!E665="","",'Student Record'!E665)</f>
        <v/>
      </c>
      <c r="G667" s="90" t="str">
        <f>IF('Student Record'!G665="","",'Student Record'!G665)</f>
        <v/>
      </c>
      <c r="H667" s="89" t="str">
        <f>IF('Student Record'!I665="","",'Student Record'!I665)</f>
        <v/>
      </c>
      <c r="I667" s="91" t="str">
        <f>IF('Student Record'!J665="","",'Student Record'!J665)</f>
        <v/>
      </c>
      <c r="J667" s="89" t="str">
        <f>IF('Student Record'!O665="","",'Student Record'!O665)</f>
        <v/>
      </c>
      <c r="K667" s="89" t="str">
        <f>IF(StuData!$F667="","",IF(AND(StuData!$C667&gt;8,StuData!$C667&lt;11,StuData!$J667="GEN"),200,IF(AND(StuData!$C667&gt;=11,StuData!$J667="GEN"),300,IF(AND(StuData!$C667&gt;8,StuData!$C667&lt;11,StuData!$J667&lt;&gt;"GEN"),100,IF(AND(StuData!$C667&gt;=11,StuData!$J667&lt;&gt;"GEN"),150,"")))))</f>
        <v/>
      </c>
      <c r="L667" s="89" t="str">
        <f>IF(StuData!$F667="","",IF(AND(StuData!$C667&gt;8,StuData!$C667&lt;11),50,""))</f>
        <v/>
      </c>
      <c r="M667" s="89" t="str">
        <f>IF(StuData!$F667="","",IF(AND(StuData!$C667&gt;=11,'School Fees'!$L$3="Yes"),100,""))</f>
        <v/>
      </c>
      <c r="N667" s="89" t="str">
        <f>IF(StuData!$F667="","",IF(AND(StuData!$C667&gt;8,StuData!$H667="F"),5,IF(StuData!$C667&lt;9,"",10)))</f>
        <v/>
      </c>
      <c r="O667" s="89" t="str">
        <f>IF(StuData!$F667="","",IF(StuData!$C667&gt;8,5,""))</f>
        <v/>
      </c>
      <c r="P667" s="89" t="str">
        <f>IF(StuData!$C667=9,'School Fees'!$K$6,IF(StuData!$C667=10,'School Fees'!$K$7,IF(StuData!$C667=11,'School Fees'!$K$8,IF(StuData!$C667=12,'School Fees'!$K$9,""))))</f>
        <v/>
      </c>
      <c r="Q667" s="89"/>
      <c r="R667" s="89"/>
      <c r="S667" s="89" t="str">
        <f>IF(SUM(StuData!$K667:$R667)=0,"",SUM(StuData!$K667:$R667))</f>
        <v/>
      </c>
      <c r="T667" s="92"/>
      <c r="U667" s="89"/>
      <c r="V667" s="23"/>
      <c r="W667" s="23"/>
    </row>
    <row r="668" ht="15.75" customHeight="1">
      <c r="A668" s="23"/>
      <c r="B668" s="89" t="str">
        <f t="shared" si="1"/>
        <v/>
      </c>
      <c r="C668" s="89" t="str">
        <f>IF('Student Record'!A666="","",'Student Record'!A666)</f>
        <v/>
      </c>
      <c r="D668" s="89" t="str">
        <f>IF('Student Record'!B666="","",'Student Record'!B666)</f>
        <v/>
      </c>
      <c r="E668" s="89" t="str">
        <f>IF('Student Record'!C666="","",'Student Record'!C666)</f>
        <v/>
      </c>
      <c r="F668" s="90" t="str">
        <f>IF('Student Record'!E666="","",'Student Record'!E666)</f>
        <v/>
      </c>
      <c r="G668" s="90" t="str">
        <f>IF('Student Record'!G666="","",'Student Record'!G666)</f>
        <v/>
      </c>
      <c r="H668" s="89" t="str">
        <f>IF('Student Record'!I666="","",'Student Record'!I666)</f>
        <v/>
      </c>
      <c r="I668" s="91" t="str">
        <f>IF('Student Record'!J666="","",'Student Record'!J666)</f>
        <v/>
      </c>
      <c r="J668" s="89" t="str">
        <f>IF('Student Record'!O666="","",'Student Record'!O666)</f>
        <v/>
      </c>
      <c r="K668" s="89" t="str">
        <f>IF(StuData!$F668="","",IF(AND(StuData!$C668&gt;8,StuData!$C668&lt;11,StuData!$J668="GEN"),200,IF(AND(StuData!$C668&gt;=11,StuData!$J668="GEN"),300,IF(AND(StuData!$C668&gt;8,StuData!$C668&lt;11,StuData!$J668&lt;&gt;"GEN"),100,IF(AND(StuData!$C668&gt;=11,StuData!$J668&lt;&gt;"GEN"),150,"")))))</f>
        <v/>
      </c>
      <c r="L668" s="89" t="str">
        <f>IF(StuData!$F668="","",IF(AND(StuData!$C668&gt;8,StuData!$C668&lt;11),50,""))</f>
        <v/>
      </c>
      <c r="M668" s="89" t="str">
        <f>IF(StuData!$F668="","",IF(AND(StuData!$C668&gt;=11,'School Fees'!$L$3="Yes"),100,""))</f>
        <v/>
      </c>
      <c r="N668" s="89" t="str">
        <f>IF(StuData!$F668="","",IF(AND(StuData!$C668&gt;8,StuData!$H668="F"),5,IF(StuData!$C668&lt;9,"",10)))</f>
        <v/>
      </c>
      <c r="O668" s="89" t="str">
        <f>IF(StuData!$F668="","",IF(StuData!$C668&gt;8,5,""))</f>
        <v/>
      </c>
      <c r="P668" s="89" t="str">
        <f>IF(StuData!$C668=9,'School Fees'!$K$6,IF(StuData!$C668=10,'School Fees'!$K$7,IF(StuData!$C668=11,'School Fees'!$K$8,IF(StuData!$C668=12,'School Fees'!$K$9,""))))</f>
        <v/>
      </c>
      <c r="Q668" s="89"/>
      <c r="R668" s="89"/>
      <c r="S668" s="89" t="str">
        <f>IF(SUM(StuData!$K668:$R668)=0,"",SUM(StuData!$K668:$R668))</f>
        <v/>
      </c>
      <c r="T668" s="92"/>
      <c r="U668" s="89"/>
      <c r="V668" s="23"/>
      <c r="W668" s="23"/>
    </row>
    <row r="669" ht="15.75" customHeight="1">
      <c r="A669" s="23"/>
      <c r="B669" s="89" t="str">
        <f t="shared" si="1"/>
        <v/>
      </c>
      <c r="C669" s="89" t="str">
        <f>IF('Student Record'!A667="","",'Student Record'!A667)</f>
        <v/>
      </c>
      <c r="D669" s="89" t="str">
        <f>IF('Student Record'!B667="","",'Student Record'!B667)</f>
        <v/>
      </c>
      <c r="E669" s="89" t="str">
        <f>IF('Student Record'!C667="","",'Student Record'!C667)</f>
        <v/>
      </c>
      <c r="F669" s="90" t="str">
        <f>IF('Student Record'!E667="","",'Student Record'!E667)</f>
        <v/>
      </c>
      <c r="G669" s="90" t="str">
        <f>IF('Student Record'!G667="","",'Student Record'!G667)</f>
        <v/>
      </c>
      <c r="H669" s="89" t="str">
        <f>IF('Student Record'!I667="","",'Student Record'!I667)</f>
        <v/>
      </c>
      <c r="I669" s="91" t="str">
        <f>IF('Student Record'!J667="","",'Student Record'!J667)</f>
        <v/>
      </c>
      <c r="J669" s="89" t="str">
        <f>IF('Student Record'!O667="","",'Student Record'!O667)</f>
        <v/>
      </c>
      <c r="K669" s="89" t="str">
        <f>IF(StuData!$F669="","",IF(AND(StuData!$C669&gt;8,StuData!$C669&lt;11,StuData!$J669="GEN"),200,IF(AND(StuData!$C669&gt;=11,StuData!$J669="GEN"),300,IF(AND(StuData!$C669&gt;8,StuData!$C669&lt;11,StuData!$J669&lt;&gt;"GEN"),100,IF(AND(StuData!$C669&gt;=11,StuData!$J669&lt;&gt;"GEN"),150,"")))))</f>
        <v/>
      </c>
      <c r="L669" s="89" t="str">
        <f>IF(StuData!$F669="","",IF(AND(StuData!$C669&gt;8,StuData!$C669&lt;11),50,""))</f>
        <v/>
      </c>
      <c r="M669" s="89" t="str">
        <f>IF(StuData!$F669="","",IF(AND(StuData!$C669&gt;=11,'School Fees'!$L$3="Yes"),100,""))</f>
        <v/>
      </c>
      <c r="N669" s="89" t="str">
        <f>IF(StuData!$F669="","",IF(AND(StuData!$C669&gt;8,StuData!$H669="F"),5,IF(StuData!$C669&lt;9,"",10)))</f>
        <v/>
      </c>
      <c r="O669" s="89" t="str">
        <f>IF(StuData!$F669="","",IF(StuData!$C669&gt;8,5,""))</f>
        <v/>
      </c>
      <c r="P669" s="89" t="str">
        <f>IF(StuData!$C669=9,'School Fees'!$K$6,IF(StuData!$C669=10,'School Fees'!$K$7,IF(StuData!$C669=11,'School Fees'!$K$8,IF(StuData!$C669=12,'School Fees'!$K$9,""))))</f>
        <v/>
      </c>
      <c r="Q669" s="89"/>
      <c r="R669" s="89"/>
      <c r="S669" s="89" t="str">
        <f>IF(SUM(StuData!$K669:$R669)=0,"",SUM(StuData!$K669:$R669))</f>
        <v/>
      </c>
      <c r="T669" s="92"/>
      <c r="U669" s="89"/>
      <c r="V669" s="23"/>
      <c r="W669" s="23"/>
    </row>
    <row r="670" ht="15.75" customHeight="1">
      <c r="A670" s="23"/>
      <c r="B670" s="89" t="str">
        <f t="shared" si="1"/>
        <v/>
      </c>
      <c r="C670" s="89" t="str">
        <f>IF('Student Record'!A668="","",'Student Record'!A668)</f>
        <v/>
      </c>
      <c r="D670" s="89" t="str">
        <f>IF('Student Record'!B668="","",'Student Record'!B668)</f>
        <v/>
      </c>
      <c r="E670" s="89" t="str">
        <f>IF('Student Record'!C668="","",'Student Record'!C668)</f>
        <v/>
      </c>
      <c r="F670" s="90" t="str">
        <f>IF('Student Record'!E668="","",'Student Record'!E668)</f>
        <v/>
      </c>
      <c r="G670" s="90" t="str">
        <f>IF('Student Record'!G668="","",'Student Record'!G668)</f>
        <v/>
      </c>
      <c r="H670" s="89" t="str">
        <f>IF('Student Record'!I668="","",'Student Record'!I668)</f>
        <v/>
      </c>
      <c r="I670" s="91" t="str">
        <f>IF('Student Record'!J668="","",'Student Record'!J668)</f>
        <v/>
      </c>
      <c r="J670" s="89" t="str">
        <f>IF('Student Record'!O668="","",'Student Record'!O668)</f>
        <v/>
      </c>
      <c r="K670" s="89" t="str">
        <f>IF(StuData!$F670="","",IF(AND(StuData!$C670&gt;8,StuData!$C670&lt;11,StuData!$J670="GEN"),200,IF(AND(StuData!$C670&gt;=11,StuData!$J670="GEN"),300,IF(AND(StuData!$C670&gt;8,StuData!$C670&lt;11,StuData!$J670&lt;&gt;"GEN"),100,IF(AND(StuData!$C670&gt;=11,StuData!$J670&lt;&gt;"GEN"),150,"")))))</f>
        <v/>
      </c>
      <c r="L670" s="89" t="str">
        <f>IF(StuData!$F670="","",IF(AND(StuData!$C670&gt;8,StuData!$C670&lt;11),50,""))</f>
        <v/>
      </c>
      <c r="M670" s="89" t="str">
        <f>IF(StuData!$F670="","",IF(AND(StuData!$C670&gt;=11,'School Fees'!$L$3="Yes"),100,""))</f>
        <v/>
      </c>
      <c r="N670" s="89" t="str">
        <f>IF(StuData!$F670="","",IF(AND(StuData!$C670&gt;8,StuData!$H670="F"),5,IF(StuData!$C670&lt;9,"",10)))</f>
        <v/>
      </c>
      <c r="O670" s="89" t="str">
        <f>IF(StuData!$F670="","",IF(StuData!$C670&gt;8,5,""))</f>
        <v/>
      </c>
      <c r="P670" s="89" t="str">
        <f>IF(StuData!$C670=9,'School Fees'!$K$6,IF(StuData!$C670=10,'School Fees'!$K$7,IF(StuData!$C670=11,'School Fees'!$K$8,IF(StuData!$C670=12,'School Fees'!$K$9,""))))</f>
        <v/>
      </c>
      <c r="Q670" s="89"/>
      <c r="R670" s="89"/>
      <c r="S670" s="89" t="str">
        <f>IF(SUM(StuData!$K670:$R670)=0,"",SUM(StuData!$K670:$R670))</f>
        <v/>
      </c>
      <c r="T670" s="92"/>
      <c r="U670" s="89"/>
      <c r="V670" s="23"/>
      <c r="W670" s="23"/>
    </row>
    <row r="671" ht="15.75" customHeight="1">
      <c r="A671" s="23"/>
      <c r="B671" s="89" t="str">
        <f t="shared" si="1"/>
        <v/>
      </c>
      <c r="C671" s="89" t="str">
        <f>IF('Student Record'!A669="","",'Student Record'!A669)</f>
        <v/>
      </c>
      <c r="D671" s="89" t="str">
        <f>IF('Student Record'!B669="","",'Student Record'!B669)</f>
        <v/>
      </c>
      <c r="E671" s="89" t="str">
        <f>IF('Student Record'!C669="","",'Student Record'!C669)</f>
        <v/>
      </c>
      <c r="F671" s="90" t="str">
        <f>IF('Student Record'!E669="","",'Student Record'!E669)</f>
        <v/>
      </c>
      <c r="G671" s="90" t="str">
        <f>IF('Student Record'!G669="","",'Student Record'!G669)</f>
        <v/>
      </c>
      <c r="H671" s="89" t="str">
        <f>IF('Student Record'!I669="","",'Student Record'!I669)</f>
        <v/>
      </c>
      <c r="I671" s="91" t="str">
        <f>IF('Student Record'!J669="","",'Student Record'!J669)</f>
        <v/>
      </c>
      <c r="J671" s="89" t="str">
        <f>IF('Student Record'!O669="","",'Student Record'!O669)</f>
        <v/>
      </c>
      <c r="K671" s="89" t="str">
        <f>IF(StuData!$F671="","",IF(AND(StuData!$C671&gt;8,StuData!$C671&lt;11,StuData!$J671="GEN"),200,IF(AND(StuData!$C671&gt;=11,StuData!$J671="GEN"),300,IF(AND(StuData!$C671&gt;8,StuData!$C671&lt;11,StuData!$J671&lt;&gt;"GEN"),100,IF(AND(StuData!$C671&gt;=11,StuData!$J671&lt;&gt;"GEN"),150,"")))))</f>
        <v/>
      </c>
      <c r="L671" s="89" t="str">
        <f>IF(StuData!$F671="","",IF(AND(StuData!$C671&gt;8,StuData!$C671&lt;11),50,""))</f>
        <v/>
      </c>
      <c r="M671" s="89" t="str">
        <f>IF(StuData!$F671="","",IF(AND(StuData!$C671&gt;=11,'School Fees'!$L$3="Yes"),100,""))</f>
        <v/>
      </c>
      <c r="N671" s="89" t="str">
        <f>IF(StuData!$F671="","",IF(AND(StuData!$C671&gt;8,StuData!$H671="F"),5,IF(StuData!$C671&lt;9,"",10)))</f>
        <v/>
      </c>
      <c r="O671" s="89" t="str">
        <f>IF(StuData!$F671="","",IF(StuData!$C671&gt;8,5,""))</f>
        <v/>
      </c>
      <c r="P671" s="89" t="str">
        <f>IF(StuData!$C671=9,'School Fees'!$K$6,IF(StuData!$C671=10,'School Fees'!$K$7,IF(StuData!$C671=11,'School Fees'!$K$8,IF(StuData!$C671=12,'School Fees'!$K$9,""))))</f>
        <v/>
      </c>
      <c r="Q671" s="89"/>
      <c r="R671" s="89"/>
      <c r="S671" s="89" t="str">
        <f>IF(SUM(StuData!$K671:$R671)=0,"",SUM(StuData!$K671:$R671))</f>
        <v/>
      </c>
      <c r="T671" s="92"/>
      <c r="U671" s="89"/>
      <c r="V671" s="23"/>
      <c r="W671" s="23"/>
    </row>
    <row r="672" ht="15.75" customHeight="1">
      <c r="A672" s="23"/>
      <c r="B672" s="89" t="str">
        <f t="shared" si="1"/>
        <v/>
      </c>
      <c r="C672" s="89" t="str">
        <f>IF('Student Record'!A670="","",'Student Record'!A670)</f>
        <v/>
      </c>
      <c r="D672" s="89" t="str">
        <f>IF('Student Record'!B670="","",'Student Record'!B670)</f>
        <v/>
      </c>
      <c r="E672" s="89" t="str">
        <f>IF('Student Record'!C670="","",'Student Record'!C670)</f>
        <v/>
      </c>
      <c r="F672" s="90" t="str">
        <f>IF('Student Record'!E670="","",'Student Record'!E670)</f>
        <v/>
      </c>
      <c r="G672" s="90" t="str">
        <f>IF('Student Record'!G670="","",'Student Record'!G670)</f>
        <v/>
      </c>
      <c r="H672" s="89" t="str">
        <f>IF('Student Record'!I670="","",'Student Record'!I670)</f>
        <v/>
      </c>
      <c r="I672" s="91" t="str">
        <f>IF('Student Record'!J670="","",'Student Record'!J670)</f>
        <v/>
      </c>
      <c r="J672" s="89" t="str">
        <f>IF('Student Record'!O670="","",'Student Record'!O670)</f>
        <v/>
      </c>
      <c r="K672" s="89" t="str">
        <f>IF(StuData!$F672="","",IF(AND(StuData!$C672&gt;8,StuData!$C672&lt;11,StuData!$J672="GEN"),200,IF(AND(StuData!$C672&gt;=11,StuData!$J672="GEN"),300,IF(AND(StuData!$C672&gt;8,StuData!$C672&lt;11,StuData!$J672&lt;&gt;"GEN"),100,IF(AND(StuData!$C672&gt;=11,StuData!$J672&lt;&gt;"GEN"),150,"")))))</f>
        <v/>
      </c>
      <c r="L672" s="89" t="str">
        <f>IF(StuData!$F672="","",IF(AND(StuData!$C672&gt;8,StuData!$C672&lt;11),50,""))</f>
        <v/>
      </c>
      <c r="M672" s="89" t="str">
        <f>IF(StuData!$F672="","",IF(AND(StuData!$C672&gt;=11,'School Fees'!$L$3="Yes"),100,""))</f>
        <v/>
      </c>
      <c r="N672" s="89" t="str">
        <f>IF(StuData!$F672="","",IF(AND(StuData!$C672&gt;8,StuData!$H672="F"),5,IF(StuData!$C672&lt;9,"",10)))</f>
        <v/>
      </c>
      <c r="O672" s="89" t="str">
        <f>IF(StuData!$F672="","",IF(StuData!$C672&gt;8,5,""))</f>
        <v/>
      </c>
      <c r="P672" s="89" t="str">
        <f>IF(StuData!$C672=9,'School Fees'!$K$6,IF(StuData!$C672=10,'School Fees'!$K$7,IF(StuData!$C672=11,'School Fees'!$K$8,IF(StuData!$C672=12,'School Fees'!$K$9,""))))</f>
        <v/>
      </c>
      <c r="Q672" s="89"/>
      <c r="R672" s="89"/>
      <c r="S672" s="89" t="str">
        <f>IF(SUM(StuData!$K672:$R672)=0,"",SUM(StuData!$K672:$R672))</f>
        <v/>
      </c>
      <c r="T672" s="92"/>
      <c r="U672" s="89"/>
      <c r="V672" s="23"/>
      <c r="W672" s="23"/>
    </row>
    <row r="673" ht="15.75" customHeight="1">
      <c r="A673" s="23"/>
      <c r="B673" s="89" t="str">
        <f t="shared" si="1"/>
        <v/>
      </c>
      <c r="C673" s="89" t="str">
        <f>IF('Student Record'!A671="","",'Student Record'!A671)</f>
        <v/>
      </c>
      <c r="D673" s="89" t="str">
        <f>IF('Student Record'!B671="","",'Student Record'!B671)</f>
        <v/>
      </c>
      <c r="E673" s="89" t="str">
        <f>IF('Student Record'!C671="","",'Student Record'!C671)</f>
        <v/>
      </c>
      <c r="F673" s="90" t="str">
        <f>IF('Student Record'!E671="","",'Student Record'!E671)</f>
        <v/>
      </c>
      <c r="G673" s="90" t="str">
        <f>IF('Student Record'!G671="","",'Student Record'!G671)</f>
        <v/>
      </c>
      <c r="H673" s="89" t="str">
        <f>IF('Student Record'!I671="","",'Student Record'!I671)</f>
        <v/>
      </c>
      <c r="I673" s="91" t="str">
        <f>IF('Student Record'!J671="","",'Student Record'!J671)</f>
        <v/>
      </c>
      <c r="J673" s="89" t="str">
        <f>IF('Student Record'!O671="","",'Student Record'!O671)</f>
        <v/>
      </c>
      <c r="K673" s="89" t="str">
        <f>IF(StuData!$F673="","",IF(AND(StuData!$C673&gt;8,StuData!$C673&lt;11,StuData!$J673="GEN"),200,IF(AND(StuData!$C673&gt;=11,StuData!$J673="GEN"),300,IF(AND(StuData!$C673&gt;8,StuData!$C673&lt;11,StuData!$J673&lt;&gt;"GEN"),100,IF(AND(StuData!$C673&gt;=11,StuData!$J673&lt;&gt;"GEN"),150,"")))))</f>
        <v/>
      </c>
      <c r="L673" s="89" t="str">
        <f>IF(StuData!$F673="","",IF(AND(StuData!$C673&gt;8,StuData!$C673&lt;11),50,""))</f>
        <v/>
      </c>
      <c r="M673" s="89" t="str">
        <f>IF(StuData!$F673="","",IF(AND(StuData!$C673&gt;=11,'School Fees'!$L$3="Yes"),100,""))</f>
        <v/>
      </c>
      <c r="N673" s="89" t="str">
        <f>IF(StuData!$F673="","",IF(AND(StuData!$C673&gt;8,StuData!$H673="F"),5,IF(StuData!$C673&lt;9,"",10)))</f>
        <v/>
      </c>
      <c r="O673" s="89" t="str">
        <f>IF(StuData!$F673="","",IF(StuData!$C673&gt;8,5,""))</f>
        <v/>
      </c>
      <c r="P673" s="89" t="str">
        <f>IF(StuData!$C673=9,'School Fees'!$K$6,IF(StuData!$C673=10,'School Fees'!$K$7,IF(StuData!$C673=11,'School Fees'!$K$8,IF(StuData!$C673=12,'School Fees'!$K$9,""))))</f>
        <v/>
      </c>
      <c r="Q673" s="89"/>
      <c r="R673" s="89"/>
      <c r="S673" s="89" t="str">
        <f>IF(SUM(StuData!$K673:$R673)=0,"",SUM(StuData!$K673:$R673))</f>
        <v/>
      </c>
      <c r="T673" s="92"/>
      <c r="U673" s="89"/>
      <c r="V673" s="23"/>
      <c r="W673" s="23"/>
    </row>
    <row r="674" ht="15.75" customHeight="1">
      <c r="A674" s="23"/>
      <c r="B674" s="89" t="str">
        <f t="shared" si="1"/>
        <v/>
      </c>
      <c r="C674" s="89" t="str">
        <f>IF('Student Record'!A672="","",'Student Record'!A672)</f>
        <v/>
      </c>
      <c r="D674" s="89" t="str">
        <f>IF('Student Record'!B672="","",'Student Record'!B672)</f>
        <v/>
      </c>
      <c r="E674" s="89" t="str">
        <f>IF('Student Record'!C672="","",'Student Record'!C672)</f>
        <v/>
      </c>
      <c r="F674" s="90" t="str">
        <f>IF('Student Record'!E672="","",'Student Record'!E672)</f>
        <v/>
      </c>
      <c r="G674" s="90" t="str">
        <f>IF('Student Record'!G672="","",'Student Record'!G672)</f>
        <v/>
      </c>
      <c r="H674" s="89" t="str">
        <f>IF('Student Record'!I672="","",'Student Record'!I672)</f>
        <v/>
      </c>
      <c r="I674" s="91" t="str">
        <f>IF('Student Record'!J672="","",'Student Record'!J672)</f>
        <v/>
      </c>
      <c r="J674" s="89" t="str">
        <f>IF('Student Record'!O672="","",'Student Record'!O672)</f>
        <v/>
      </c>
      <c r="K674" s="89" t="str">
        <f>IF(StuData!$F674="","",IF(AND(StuData!$C674&gt;8,StuData!$C674&lt;11,StuData!$J674="GEN"),200,IF(AND(StuData!$C674&gt;=11,StuData!$J674="GEN"),300,IF(AND(StuData!$C674&gt;8,StuData!$C674&lt;11,StuData!$J674&lt;&gt;"GEN"),100,IF(AND(StuData!$C674&gt;=11,StuData!$J674&lt;&gt;"GEN"),150,"")))))</f>
        <v/>
      </c>
      <c r="L674" s="89" t="str">
        <f>IF(StuData!$F674="","",IF(AND(StuData!$C674&gt;8,StuData!$C674&lt;11),50,""))</f>
        <v/>
      </c>
      <c r="M674" s="89" t="str">
        <f>IF(StuData!$F674="","",IF(AND(StuData!$C674&gt;=11,'School Fees'!$L$3="Yes"),100,""))</f>
        <v/>
      </c>
      <c r="N674" s="89" t="str">
        <f>IF(StuData!$F674="","",IF(AND(StuData!$C674&gt;8,StuData!$H674="F"),5,IF(StuData!$C674&lt;9,"",10)))</f>
        <v/>
      </c>
      <c r="O674" s="89" t="str">
        <f>IF(StuData!$F674="","",IF(StuData!$C674&gt;8,5,""))</f>
        <v/>
      </c>
      <c r="P674" s="89" t="str">
        <f>IF(StuData!$C674=9,'School Fees'!$K$6,IF(StuData!$C674=10,'School Fees'!$K$7,IF(StuData!$C674=11,'School Fees'!$K$8,IF(StuData!$C674=12,'School Fees'!$K$9,""))))</f>
        <v/>
      </c>
      <c r="Q674" s="89"/>
      <c r="R674" s="89"/>
      <c r="S674" s="89" t="str">
        <f>IF(SUM(StuData!$K674:$R674)=0,"",SUM(StuData!$K674:$R674))</f>
        <v/>
      </c>
      <c r="T674" s="92"/>
      <c r="U674" s="89"/>
      <c r="V674" s="23"/>
      <c r="W674" s="23"/>
    </row>
    <row r="675" ht="15.75" customHeight="1">
      <c r="A675" s="23"/>
      <c r="B675" s="89" t="str">
        <f t="shared" si="1"/>
        <v/>
      </c>
      <c r="C675" s="89" t="str">
        <f>IF('Student Record'!A673="","",'Student Record'!A673)</f>
        <v/>
      </c>
      <c r="D675" s="89" t="str">
        <f>IF('Student Record'!B673="","",'Student Record'!B673)</f>
        <v/>
      </c>
      <c r="E675" s="89" t="str">
        <f>IF('Student Record'!C673="","",'Student Record'!C673)</f>
        <v/>
      </c>
      <c r="F675" s="90" t="str">
        <f>IF('Student Record'!E673="","",'Student Record'!E673)</f>
        <v/>
      </c>
      <c r="G675" s="90" t="str">
        <f>IF('Student Record'!G673="","",'Student Record'!G673)</f>
        <v/>
      </c>
      <c r="H675" s="89" t="str">
        <f>IF('Student Record'!I673="","",'Student Record'!I673)</f>
        <v/>
      </c>
      <c r="I675" s="91" t="str">
        <f>IF('Student Record'!J673="","",'Student Record'!J673)</f>
        <v/>
      </c>
      <c r="J675" s="89" t="str">
        <f>IF('Student Record'!O673="","",'Student Record'!O673)</f>
        <v/>
      </c>
      <c r="K675" s="89" t="str">
        <f>IF(StuData!$F675="","",IF(AND(StuData!$C675&gt;8,StuData!$C675&lt;11,StuData!$J675="GEN"),200,IF(AND(StuData!$C675&gt;=11,StuData!$J675="GEN"),300,IF(AND(StuData!$C675&gt;8,StuData!$C675&lt;11,StuData!$J675&lt;&gt;"GEN"),100,IF(AND(StuData!$C675&gt;=11,StuData!$J675&lt;&gt;"GEN"),150,"")))))</f>
        <v/>
      </c>
      <c r="L675" s="89" t="str">
        <f>IF(StuData!$F675="","",IF(AND(StuData!$C675&gt;8,StuData!$C675&lt;11),50,""))</f>
        <v/>
      </c>
      <c r="M675" s="89" t="str">
        <f>IF(StuData!$F675="","",IF(AND(StuData!$C675&gt;=11,'School Fees'!$L$3="Yes"),100,""))</f>
        <v/>
      </c>
      <c r="N675" s="89" t="str">
        <f>IF(StuData!$F675="","",IF(AND(StuData!$C675&gt;8,StuData!$H675="F"),5,IF(StuData!$C675&lt;9,"",10)))</f>
        <v/>
      </c>
      <c r="O675" s="89" t="str">
        <f>IF(StuData!$F675="","",IF(StuData!$C675&gt;8,5,""))</f>
        <v/>
      </c>
      <c r="P675" s="89" t="str">
        <f>IF(StuData!$C675=9,'School Fees'!$K$6,IF(StuData!$C675=10,'School Fees'!$K$7,IF(StuData!$C675=11,'School Fees'!$K$8,IF(StuData!$C675=12,'School Fees'!$K$9,""))))</f>
        <v/>
      </c>
      <c r="Q675" s="89"/>
      <c r="R675" s="89"/>
      <c r="S675" s="89" t="str">
        <f>IF(SUM(StuData!$K675:$R675)=0,"",SUM(StuData!$K675:$R675))</f>
        <v/>
      </c>
      <c r="T675" s="92"/>
      <c r="U675" s="89"/>
      <c r="V675" s="23"/>
      <c r="W675" s="23"/>
    </row>
    <row r="676" ht="15.75" customHeight="1">
      <c r="A676" s="23"/>
      <c r="B676" s="89" t="str">
        <f t="shared" si="1"/>
        <v/>
      </c>
      <c r="C676" s="89" t="str">
        <f>IF('Student Record'!A674="","",'Student Record'!A674)</f>
        <v/>
      </c>
      <c r="D676" s="89" t="str">
        <f>IF('Student Record'!B674="","",'Student Record'!B674)</f>
        <v/>
      </c>
      <c r="E676" s="89" t="str">
        <f>IF('Student Record'!C674="","",'Student Record'!C674)</f>
        <v/>
      </c>
      <c r="F676" s="90" t="str">
        <f>IF('Student Record'!E674="","",'Student Record'!E674)</f>
        <v/>
      </c>
      <c r="G676" s="90" t="str">
        <f>IF('Student Record'!G674="","",'Student Record'!G674)</f>
        <v/>
      </c>
      <c r="H676" s="89" t="str">
        <f>IF('Student Record'!I674="","",'Student Record'!I674)</f>
        <v/>
      </c>
      <c r="I676" s="91" t="str">
        <f>IF('Student Record'!J674="","",'Student Record'!J674)</f>
        <v/>
      </c>
      <c r="J676" s="89" t="str">
        <f>IF('Student Record'!O674="","",'Student Record'!O674)</f>
        <v/>
      </c>
      <c r="K676" s="89" t="str">
        <f>IF(StuData!$F676="","",IF(AND(StuData!$C676&gt;8,StuData!$C676&lt;11,StuData!$J676="GEN"),200,IF(AND(StuData!$C676&gt;=11,StuData!$J676="GEN"),300,IF(AND(StuData!$C676&gt;8,StuData!$C676&lt;11,StuData!$J676&lt;&gt;"GEN"),100,IF(AND(StuData!$C676&gt;=11,StuData!$J676&lt;&gt;"GEN"),150,"")))))</f>
        <v/>
      </c>
      <c r="L676" s="89" t="str">
        <f>IF(StuData!$F676="","",IF(AND(StuData!$C676&gt;8,StuData!$C676&lt;11),50,""))</f>
        <v/>
      </c>
      <c r="M676" s="89" t="str">
        <f>IF(StuData!$F676="","",IF(AND(StuData!$C676&gt;=11,'School Fees'!$L$3="Yes"),100,""))</f>
        <v/>
      </c>
      <c r="N676" s="89" t="str">
        <f>IF(StuData!$F676="","",IF(AND(StuData!$C676&gt;8,StuData!$H676="F"),5,IF(StuData!$C676&lt;9,"",10)))</f>
        <v/>
      </c>
      <c r="O676" s="89" t="str">
        <f>IF(StuData!$F676="","",IF(StuData!$C676&gt;8,5,""))</f>
        <v/>
      </c>
      <c r="P676" s="89" t="str">
        <f>IF(StuData!$C676=9,'School Fees'!$K$6,IF(StuData!$C676=10,'School Fees'!$K$7,IF(StuData!$C676=11,'School Fees'!$K$8,IF(StuData!$C676=12,'School Fees'!$K$9,""))))</f>
        <v/>
      </c>
      <c r="Q676" s="89"/>
      <c r="R676" s="89"/>
      <c r="S676" s="89" t="str">
        <f>IF(SUM(StuData!$K676:$R676)=0,"",SUM(StuData!$K676:$R676))</f>
        <v/>
      </c>
      <c r="T676" s="92"/>
      <c r="U676" s="89"/>
      <c r="V676" s="23"/>
      <c r="W676" s="23"/>
    </row>
    <row r="677" ht="15.75" customHeight="1">
      <c r="A677" s="23"/>
      <c r="B677" s="89" t="str">
        <f t="shared" si="1"/>
        <v/>
      </c>
      <c r="C677" s="89" t="str">
        <f>IF('Student Record'!A675="","",'Student Record'!A675)</f>
        <v/>
      </c>
      <c r="D677" s="89" t="str">
        <f>IF('Student Record'!B675="","",'Student Record'!B675)</f>
        <v/>
      </c>
      <c r="E677" s="89" t="str">
        <f>IF('Student Record'!C675="","",'Student Record'!C675)</f>
        <v/>
      </c>
      <c r="F677" s="90" t="str">
        <f>IF('Student Record'!E675="","",'Student Record'!E675)</f>
        <v/>
      </c>
      <c r="G677" s="90" t="str">
        <f>IF('Student Record'!G675="","",'Student Record'!G675)</f>
        <v/>
      </c>
      <c r="H677" s="89" t="str">
        <f>IF('Student Record'!I675="","",'Student Record'!I675)</f>
        <v/>
      </c>
      <c r="I677" s="91" t="str">
        <f>IF('Student Record'!J675="","",'Student Record'!J675)</f>
        <v/>
      </c>
      <c r="J677" s="89" t="str">
        <f>IF('Student Record'!O675="","",'Student Record'!O675)</f>
        <v/>
      </c>
      <c r="K677" s="89" t="str">
        <f>IF(StuData!$F677="","",IF(AND(StuData!$C677&gt;8,StuData!$C677&lt;11,StuData!$J677="GEN"),200,IF(AND(StuData!$C677&gt;=11,StuData!$J677="GEN"),300,IF(AND(StuData!$C677&gt;8,StuData!$C677&lt;11,StuData!$J677&lt;&gt;"GEN"),100,IF(AND(StuData!$C677&gt;=11,StuData!$J677&lt;&gt;"GEN"),150,"")))))</f>
        <v/>
      </c>
      <c r="L677" s="89" t="str">
        <f>IF(StuData!$F677="","",IF(AND(StuData!$C677&gt;8,StuData!$C677&lt;11),50,""))</f>
        <v/>
      </c>
      <c r="M677" s="89" t="str">
        <f>IF(StuData!$F677="","",IF(AND(StuData!$C677&gt;=11,'School Fees'!$L$3="Yes"),100,""))</f>
        <v/>
      </c>
      <c r="N677" s="89" t="str">
        <f>IF(StuData!$F677="","",IF(AND(StuData!$C677&gt;8,StuData!$H677="F"),5,IF(StuData!$C677&lt;9,"",10)))</f>
        <v/>
      </c>
      <c r="O677" s="89" t="str">
        <f>IF(StuData!$F677="","",IF(StuData!$C677&gt;8,5,""))</f>
        <v/>
      </c>
      <c r="P677" s="89" t="str">
        <f>IF(StuData!$C677=9,'School Fees'!$K$6,IF(StuData!$C677=10,'School Fees'!$K$7,IF(StuData!$C677=11,'School Fees'!$K$8,IF(StuData!$C677=12,'School Fees'!$K$9,""))))</f>
        <v/>
      </c>
      <c r="Q677" s="89"/>
      <c r="R677" s="89"/>
      <c r="S677" s="89" t="str">
        <f>IF(SUM(StuData!$K677:$R677)=0,"",SUM(StuData!$K677:$R677))</f>
        <v/>
      </c>
      <c r="T677" s="92"/>
      <c r="U677" s="89"/>
      <c r="V677" s="23"/>
      <c r="W677" s="23"/>
    </row>
    <row r="678" ht="15.75" customHeight="1">
      <c r="A678" s="23"/>
      <c r="B678" s="89" t="str">
        <f t="shared" si="1"/>
        <v/>
      </c>
      <c r="C678" s="89" t="str">
        <f>IF('Student Record'!A676="","",'Student Record'!A676)</f>
        <v/>
      </c>
      <c r="D678" s="89" t="str">
        <f>IF('Student Record'!B676="","",'Student Record'!B676)</f>
        <v/>
      </c>
      <c r="E678" s="89" t="str">
        <f>IF('Student Record'!C676="","",'Student Record'!C676)</f>
        <v/>
      </c>
      <c r="F678" s="90" t="str">
        <f>IF('Student Record'!E676="","",'Student Record'!E676)</f>
        <v/>
      </c>
      <c r="G678" s="90" t="str">
        <f>IF('Student Record'!G676="","",'Student Record'!G676)</f>
        <v/>
      </c>
      <c r="H678" s="89" t="str">
        <f>IF('Student Record'!I676="","",'Student Record'!I676)</f>
        <v/>
      </c>
      <c r="I678" s="91" t="str">
        <f>IF('Student Record'!J676="","",'Student Record'!J676)</f>
        <v/>
      </c>
      <c r="J678" s="89" t="str">
        <f>IF('Student Record'!O676="","",'Student Record'!O676)</f>
        <v/>
      </c>
      <c r="K678" s="89" t="str">
        <f>IF(StuData!$F678="","",IF(AND(StuData!$C678&gt;8,StuData!$C678&lt;11,StuData!$J678="GEN"),200,IF(AND(StuData!$C678&gt;=11,StuData!$J678="GEN"),300,IF(AND(StuData!$C678&gt;8,StuData!$C678&lt;11,StuData!$J678&lt;&gt;"GEN"),100,IF(AND(StuData!$C678&gt;=11,StuData!$J678&lt;&gt;"GEN"),150,"")))))</f>
        <v/>
      </c>
      <c r="L678" s="89" t="str">
        <f>IF(StuData!$F678="","",IF(AND(StuData!$C678&gt;8,StuData!$C678&lt;11),50,""))</f>
        <v/>
      </c>
      <c r="M678" s="89" t="str">
        <f>IF(StuData!$F678="","",IF(AND(StuData!$C678&gt;=11,'School Fees'!$L$3="Yes"),100,""))</f>
        <v/>
      </c>
      <c r="N678" s="89" t="str">
        <f>IF(StuData!$F678="","",IF(AND(StuData!$C678&gt;8,StuData!$H678="F"),5,IF(StuData!$C678&lt;9,"",10)))</f>
        <v/>
      </c>
      <c r="O678" s="89" t="str">
        <f>IF(StuData!$F678="","",IF(StuData!$C678&gt;8,5,""))</f>
        <v/>
      </c>
      <c r="P678" s="89" t="str">
        <f>IF(StuData!$C678=9,'School Fees'!$K$6,IF(StuData!$C678=10,'School Fees'!$K$7,IF(StuData!$C678=11,'School Fees'!$K$8,IF(StuData!$C678=12,'School Fees'!$K$9,""))))</f>
        <v/>
      </c>
      <c r="Q678" s="89"/>
      <c r="R678" s="89"/>
      <c r="S678" s="89" t="str">
        <f>IF(SUM(StuData!$K678:$R678)=0,"",SUM(StuData!$K678:$R678))</f>
        <v/>
      </c>
      <c r="T678" s="92"/>
      <c r="U678" s="89"/>
      <c r="V678" s="23"/>
      <c r="W678" s="23"/>
    </row>
    <row r="679" ht="15.75" customHeight="1">
      <c r="A679" s="23"/>
      <c r="B679" s="89" t="str">
        <f t="shared" si="1"/>
        <v/>
      </c>
      <c r="C679" s="89" t="str">
        <f>IF('Student Record'!A677="","",'Student Record'!A677)</f>
        <v/>
      </c>
      <c r="D679" s="89" t="str">
        <f>IF('Student Record'!B677="","",'Student Record'!B677)</f>
        <v/>
      </c>
      <c r="E679" s="89" t="str">
        <f>IF('Student Record'!C677="","",'Student Record'!C677)</f>
        <v/>
      </c>
      <c r="F679" s="90" t="str">
        <f>IF('Student Record'!E677="","",'Student Record'!E677)</f>
        <v/>
      </c>
      <c r="G679" s="90" t="str">
        <f>IF('Student Record'!G677="","",'Student Record'!G677)</f>
        <v/>
      </c>
      <c r="H679" s="89" t="str">
        <f>IF('Student Record'!I677="","",'Student Record'!I677)</f>
        <v/>
      </c>
      <c r="I679" s="91" t="str">
        <f>IF('Student Record'!J677="","",'Student Record'!J677)</f>
        <v/>
      </c>
      <c r="J679" s="89" t="str">
        <f>IF('Student Record'!O677="","",'Student Record'!O677)</f>
        <v/>
      </c>
      <c r="K679" s="89" t="str">
        <f>IF(StuData!$F679="","",IF(AND(StuData!$C679&gt;8,StuData!$C679&lt;11,StuData!$J679="GEN"),200,IF(AND(StuData!$C679&gt;=11,StuData!$J679="GEN"),300,IF(AND(StuData!$C679&gt;8,StuData!$C679&lt;11,StuData!$J679&lt;&gt;"GEN"),100,IF(AND(StuData!$C679&gt;=11,StuData!$J679&lt;&gt;"GEN"),150,"")))))</f>
        <v/>
      </c>
      <c r="L679" s="89" t="str">
        <f>IF(StuData!$F679="","",IF(AND(StuData!$C679&gt;8,StuData!$C679&lt;11),50,""))</f>
        <v/>
      </c>
      <c r="M679" s="89" t="str">
        <f>IF(StuData!$F679="","",IF(AND(StuData!$C679&gt;=11,'School Fees'!$L$3="Yes"),100,""))</f>
        <v/>
      </c>
      <c r="N679" s="89" t="str">
        <f>IF(StuData!$F679="","",IF(AND(StuData!$C679&gt;8,StuData!$H679="F"),5,IF(StuData!$C679&lt;9,"",10)))</f>
        <v/>
      </c>
      <c r="O679" s="89" t="str">
        <f>IF(StuData!$F679="","",IF(StuData!$C679&gt;8,5,""))</f>
        <v/>
      </c>
      <c r="P679" s="89" t="str">
        <f>IF(StuData!$C679=9,'School Fees'!$K$6,IF(StuData!$C679=10,'School Fees'!$K$7,IF(StuData!$C679=11,'School Fees'!$K$8,IF(StuData!$C679=12,'School Fees'!$K$9,""))))</f>
        <v/>
      </c>
      <c r="Q679" s="89"/>
      <c r="R679" s="89"/>
      <c r="S679" s="89" t="str">
        <f>IF(SUM(StuData!$K679:$R679)=0,"",SUM(StuData!$K679:$R679))</f>
        <v/>
      </c>
      <c r="T679" s="92"/>
      <c r="U679" s="89"/>
      <c r="V679" s="23"/>
      <c r="W679" s="23"/>
    </row>
    <row r="680" ht="15.75" customHeight="1">
      <c r="A680" s="23"/>
      <c r="B680" s="89" t="str">
        <f t="shared" si="1"/>
        <v/>
      </c>
      <c r="C680" s="89" t="str">
        <f>IF('Student Record'!A678="","",'Student Record'!A678)</f>
        <v/>
      </c>
      <c r="D680" s="89" t="str">
        <f>IF('Student Record'!B678="","",'Student Record'!B678)</f>
        <v/>
      </c>
      <c r="E680" s="89" t="str">
        <f>IF('Student Record'!C678="","",'Student Record'!C678)</f>
        <v/>
      </c>
      <c r="F680" s="90" t="str">
        <f>IF('Student Record'!E678="","",'Student Record'!E678)</f>
        <v/>
      </c>
      <c r="G680" s="90" t="str">
        <f>IF('Student Record'!G678="","",'Student Record'!G678)</f>
        <v/>
      </c>
      <c r="H680" s="89" t="str">
        <f>IF('Student Record'!I678="","",'Student Record'!I678)</f>
        <v/>
      </c>
      <c r="I680" s="91" t="str">
        <f>IF('Student Record'!J678="","",'Student Record'!J678)</f>
        <v/>
      </c>
      <c r="J680" s="89" t="str">
        <f>IF('Student Record'!O678="","",'Student Record'!O678)</f>
        <v/>
      </c>
      <c r="K680" s="89" t="str">
        <f>IF(StuData!$F680="","",IF(AND(StuData!$C680&gt;8,StuData!$C680&lt;11,StuData!$J680="GEN"),200,IF(AND(StuData!$C680&gt;=11,StuData!$J680="GEN"),300,IF(AND(StuData!$C680&gt;8,StuData!$C680&lt;11,StuData!$J680&lt;&gt;"GEN"),100,IF(AND(StuData!$C680&gt;=11,StuData!$J680&lt;&gt;"GEN"),150,"")))))</f>
        <v/>
      </c>
      <c r="L680" s="89" t="str">
        <f>IF(StuData!$F680="","",IF(AND(StuData!$C680&gt;8,StuData!$C680&lt;11),50,""))</f>
        <v/>
      </c>
      <c r="M680" s="89" t="str">
        <f>IF(StuData!$F680="","",IF(AND(StuData!$C680&gt;=11,'School Fees'!$L$3="Yes"),100,""))</f>
        <v/>
      </c>
      <c r="N680" s="89" t="str">
        <f>IF(StuData!$F680="","",IF(AND(StuData!$C680&gt;8,StuData!$H680="F"),5,IF(StuData!$C680&lt;9,"",10)))</f>
        <v/>
      </c>
      <c r="O680" s="89" t="str">
        <f>IF(StuData!$F680="","",IF(StuData!$C680&gt;8,5,""))</f>
        <v/>
      </c>
      <c r="P680" s="89" t="str">
        <f>IF(StuData!$C680=9,'School Fees'!$K$6,IF(StuData!$C680=10,'School Fees'!$K$7,IF(StuData!$C680=11,'School Fees'!$K$8,IF(StuData!$C680=12,'School Fees'!$K$9,""))))</f>
        <v/>
      </c>
      <c r="Q680" s="89"/>
      <c r="R680" s="89"/>
      <c r="S680" s="89" t="str">
        <f>IF(SUM(StuData!$K680:$R680)=0,"",SUM(StuData!$K680:$R680))</f>
        <v/>
      </c>
      <c r="T680" s="92"/>
      <c r="U680" s="89"/>
      <c r="V680" s="23"/>
      <c r="W680" s="23"/>
    </row>
    <row r="681" ht="15.75" customHeight="1">
      <c r="A681" s="23"/>
      <c r="B681" s="89" t="str">
        <f t="shared" si="1"/>
        <v/>
      </c>
      <c r="C681" s="89" t="str">
        <f>IF('Student Record'!A679="","",'Student Record'!A679)</f>
        <v/>
      </c>
      <c r="D681" s="89" t="str">
        <f>IF('Student Record'!B679="","",'Student Record'!B679)</f>
        <v/>
      </c>
      <c r="E681" s="89" t="str">
        <f>IF('Student Record'!C679="","",'Student Record'!C679)</f>
        <v/>
      </c>
      <c r="F681" s="90" t="str">
        <f>IF('Student Record'!E679="","",'Student Record'!E679)</f>
        <v/>
      </c>
      <c r="G681" s="90" t="str">
        <f>IF('Student Record'!G679="","",'Student Record'!G679)</f>
        <v/>
      </c>
      <c r="H681" s="89" t="str">
        <f>IF('Student Record'!I679="","",'Student Record'!I679)</f>
        <v/>
      </c>
      <c r="I681" s="91" t="str">
        <f>IF('Student Record'!J679="","",'Student Record'!J679)</f>
        <v/>
      </c>
      <c r="J681" s="89" t="str">
        <f>IF('Student Record'!O679="","",'Student Record'!O679)</f>
        <v/>
      </c>
      <c r="K681" s="89" t="str">
        <f>IF(StuData!$F681="","",IF(AND(StuData!$C681&gt;8,StuData!$C681&lt;11,StuData!$J681="GEN"),200,IF(AND(StuData!$C681&gt;=11,StuData!$J681="GEN"),300,IF(AND(StuData!$C681&gt;8,StuData!$C681&lt;11,StuData!$J681&lt;&gt;"GEN"),100,IF(AND(StuData!$C681&gt;=11,StuData!$J681&lt;&gt;"GEN"),150,"")))))</f>
        <v/>
      </c>
      <c r="L681" s="89" t="str">
        <f>IF(StuData!$F681="","",IF(AND(StuData!$C681&gt;8,StuData!$C681&lt;11),50,""))</f>
        <v/>
      </c>
      <c r="M681" s="89" t="str">
        <f>IF(StuData!$F681="","",IF(AND(StuData!$C681&gt;=11,'School Fees'!$L$3="Yes"),100,""))</f>
        <v/>
      </c>
      <c r="N681" s="89" t="str">
        <f>IF(StuData!$F681="","",IF(AND(StuData!$C681&gt;8,StuData!$H681="F"),5,IF(StuData!$C681&lt;9,"",10)))</f>
        <v/>
      </c>
      <c r="O681" s="89" t="str">
        <f>IF(StuData!$F681="","",IF(StuData!$C681&gt;8,5,""))</f>
        <v/>
      </c>
      <c r="P681" s="89" t="str">
        <f>IF(StuData!$C681=9,'School Fees'!$K$6,IF(StuData!$C681=10,'School Fees'!$K$7,IF(StuData!$C681=11,'School Fees'!$K$8,IF(StuData!$C681=12,'School Fees'!$K$9,""))))</f>
        <v/>
      </c>
      <c r="Q681" s="89"/>
      <c r="R681" s="89"/>
      <c r="S681" s="89" t="str">
        <f>IF(SUM(StuData!$K681:$R681)=0,"",SUM(StuData!$K681:$R681))</f>
        <v/>
      </c>
      <c r="T681" s="92"/>
      <c r="U681" s="89"/>
      <c r="V681" s="23"/>
      <c r="W681" s="23"/>
    </row>
    <row r="682" ht="15.75" customHeight="1">
      <c r="A682" s="23"/>
      <c r="B682" s="89" t="str">
        <f t="shared" si="1"/>
        <v/>
      </c>
      <c r="C682" s="89" t="str">
        <f>IF('Student Record'!A680="","",'Student Record'!A680)</f>
        <v/>
      </c>
      <c r="D682" s="89" t="str">
        <f>IF('Student Record'!B680="","",'Student Record'!B680)</f>
        <v/>
      </c>
      <c r="E682" s="89" t="str">
        <f>IF('Student Record'!C680="","",'Student Record'!C680)</f>
        <v/>
      </c>
      <c r="F682" s="90" t="str">
        <f>IF('Student Record'!E680="","",'Student Record'!E680)</f>
        <v/>
      </c>
      <c r="G682" s="90" t="str">
        <f>IF('Student Record'!G680="","",'Student Record'!G680)</f>
        <v/>
      </c>
      <c r="H682" s="89" t="str">
        <f>IF('Student Record'!I680="","",'Student Record'!I680)</f>
        <v/>
      </c>
      <c r="I682" s="91" t="str">
        <f>IF('Student Record'!J680="","",'Student Record'!J680)</f>
        <v/>
      </c>
      <c r="J682" s="89" t="str">
        <f>IF('Student Record'!O680="","",'Student Record'!O680)</f>
        <v/>
      </c>
      <c r="K682" s="89" t="str">
        <f>IF(StuData!$F682="","",IF(AND(StuData!$C682&gt;8,StuData!$C682&lt;11,StuData!$J682="GEN"),200,IF(AND(StuData!$C682&gt;=11,StuData!$J682="GEN"),300,IF(AND(StuData!$C682&gt;8,StuData!$C682&lt;11,StuData!$J682&lt;&gt;"GEN"),100,IF(AND(StuData!$C682&gt;=11,StuData!$J682&lt;&gt;"GEN"),150,"")))))</f>
        <v/>
      </c>
      <c r="L682" s="89" t="str">
        <f>IF(StuData!$F682="","",IF(AND(StuData!$C682&gt;8,StuData!$C682&lt;11),50,""))</f>
        <v/>
      </c>
      <c r="M682" s="89" t="str">
        <f>IF(StuData!$F682="","",IF(AND(StuData!$C682&gt;=11,'School Fees'!$L$3="Yes"),100,""))</f>
        <v/>
      </c>
      <c r="N682" s="89" t="str">
        <f>IF(StuData!$F682="","",IF(AND(StuData!$C682&gt;8,StuData!$H682="F"),5,IF(StuData!$C682&lt;9,"",10)))</f>
        <v/>
      </c>
      <c r="O682" s="89" t="str">
        <f>IF(StuData!$F682="","",IF(StuData!$C682&gt;8,5,""))</f>
        <v/>
      </c>
      <c r="P682" s="89" t="str">
        <f>IF(StuData!$C682=9,'School Fees'!$K$6,IF(StuData!$C682=10,'School Fees'!$K$7,IF(StuData!$C682=11,'School Fees'!$K$8,IF(StuData!$C682=12,'School Fees'!$K$9,""))))</f>
        <v/>
      </c>
      <c r="Q682" s="89"/>
      <c r="R682" s="89"/>
      <c r="S682" s="89" t="str">
        <f>IF(SUM(StuData!$K682:$R682)=0,"",SUM(StuData!$K682:$R682))</f>
        <v/>
      </c>
      <c r="T682" s="92"/>
      <c r="U682" s="89"/>
      <c r="V682" s="23"/>
      <c r="W682" s="23"/>
    </row>
    <row r="683" ht="15.75" customHeight="1">
      <c r="A683" s="23"/>
      <c r="B683" s="89" t="str">
        <f t="shared" si="1"/>
        <v/>
      </c>
      <c r="C683" s="89" t="str">
        <f>IF('Student Record'!A681="","",'Student Record'!A681)</f>
        <v/>
      </c>
      <c r="D683" s="89" t="str">
        <f>IF('Student Record'!B681="","",'Student Record'!B681)</f>
        <v/>
      </c>
      <c r="E683" s="89" t="str">
        <f>IF('Student Record'!C681="","",'Student Record'!C681)</f>
        <v/>
      </c>
      <c r="F683" s="90" t="str">
        <f>IF('Student Record'!E681="","",'Student Record'!E681)</f>
        <v/>
      </c>
      <c r="G683" s="90" t="str">
        <f>IF('Student Record'!G681="","",'Student Record'!G681)</f>
        <v/>
      </c>
      <c r="H683" s="89" t="str">
        <f>IF('Student Record'!I681="","",'Student Record'!I681)</f>
        <v/>
      </c>
      <c r="I683" s="91" t="str">
        <f>IF('Student Record'!J681="","",'Student Record'!J681)</f>
        <v/>
      </c>
      <c r="J683" s="89" t="str">
        <f>IF('Student Record'!O681="","",'Student Record'!O681)</f>
        <v/>
      </c>
      <c r="K683" s="89" t="str">
        <f>IF(StuData!$F683="","",IF(AND(StuData!$C683&gt;8,StuData!$C683&lt;11,StuData!$J683="GEN"),200,IF(AND(StuData!$C683&gt;=11,StuData!$J683="GEN"),300,IF(AND(StuData!$C683&gt;8,StuData!$C683&lt;11,StuData!$J683&lt;&gt;"GEN"),100,IF(AND(StuData!$C683&gt;=11,StuData!$J683&lt;&gt;"GEN"),150,"")))))</f>
        <v/>
      </c>
      <c r="L683" s="89" t="str">
        <f>IF(StuData!$F683="","",IF(AND(StuData!$C683&gt;8,StuData!$C683&lt;11),50,""))</f>
        <v/>
      </c>
      <c r="M683" s="89" t="str">
        <f>IF(StuData!$F683="","",IF(AND(StuData!$C683&gt;=11,'School Fees'!$L$3="Yes"),100,""))</f>
        <v/>
      </c>
      <c r="N683" s="89" t="str">
        <f>IF(StuData!$F683="","",IF(AND(StuData!$C683&gt;8,StuData!$H683="F"),5,IF(StuData!$C683&lt;9,"",10)))</f>
        <v/>
      </c>
      <c r="O683" s="89" t="str">
        <f>IF(StuData!$F683="","",IF(StuData!$C683&gt;8,5,""))</f>
        <v/>
      </c>
      <c r="P683" s="89" t="str">
        <f>IF(StuData!$C683=9,'School Fees'!$K$6,IF(StuData!$C683=10,'School Fees'!$K$7,IF(StuData!$C683=11,'School Fees'!$K$8,IF(StuData!$C683=12,'School Fees'!$K$9,""))))</f>
        <v/>
      </c>
      <c r="Q683" s="89"/>
      <c r="R683" s="89"/>
      <c r="S683" s="89" t="str">
        <f>IF(SUM(StuData!$K683:$R683)=0,"",SUM(StuData!$K683:$R683))</f>
        <v/>
      </c>
      <c r="T683" s="92"/>
      <c r="U683" s="89"/>
      <c r="V683" s="23"/>
      <c r="W683" s="23"/>
    </row>
    <row r="684" ht="15.75" customHeight="1">
      <c r="A684" s="23"/>
      <c r="B684" s="89" t="str">
        <f t="shared" si="1"/>
        <v/>
      </c>
      <c r="C684" s="89" t="str">
        <f>IF('Student Record'!A682="","",'Student Record'!A682)</f>
        <v/>
      </c>
      <c r="D684" s="89" t="str">
        <f>IF('Student Record'!B682="","",'Student Record'!B682)</f>
        <v/>
      </c>
      <c r="E684" s="89" t="str">
        <f>IF('Student Record'!C682="","",'Student Record'!C682)</f>
        <v/>
      </c>
      <c r="F684" s="90" t="str">
        <f>IF('Student Record'!E682="","",'Student Record'!E682)</f>
        <v/>
      </c>
      <c r="G684" s="90" t="str">
        <f>IF('Student Record'!G682="","",'Student Record'!G682)</f>
        <v/>
      </c>
      <c r="H684" s="89" t="str">
        <f>IF('Student Record'!I682="","",'Student Record'!I682)</f>
        <v/>
      </c>
      <c r="I684" s="91" t="str">
        <f>IF('Student Record'!J682="","",'Student Record'!J682)</f>
        <v/>
      </c>
      <c r="J684" s="89" t="str">
        <f>IF('Student Record'!O682="","",'Student Record'!O682)</f>
        <v/>
      </c>
      <c r="K684" s="89" t="str">
        <f>IF(StuData!$F684="","",IF(AND(StuData!$C684&gt;8,StuData!$C684&lt;11,StuData!$J684="GEN"),200,IF(AND(StuData!$C684&gt;=11,StuData!$J684="GEN"),300,IF(AND(StuData!$C684&gt;8,StuData!$C684&lt;11,StuData!$J684&lt;&gt;"GEN"),100,IF(AND(StuData!$C684&gt;=11,StuData!$J684&lt;&gt;"GEN"),150,"")))))</f>
        <v/>
      </c>
      <c r="L684" s="89" t="str">
        <f>IF(StuData!$F684="","",IF(AND(StuData!$C684&gt;8,StuData!$C684&lt;11),50,""))</f>
        <v/>
      </c>
      <c r="M684" s="89" t="str">
        <f>IF(StuData!$F684="","",IF(AND(StuData!$C684&gt;=11,'School Fees'!$L$3="Yes"),100,""))</f>
        <v/>
      </c>
      <c r="N684" s="89" t="str">
        <f>IF(StuData!$F684="","",IF(AND(StuData!$C684&gt;8,StuData!$H684="F"),5,IF(StuData!$C684&lt;9,"",10)))</f>
        <v/>
      </c>
      <c r="O684" s="89" t="str">
        <f>IF(StuData!$F684="","",IF(StuData!$C684&gt;8,5,""))</f>
        <v/>
      </c>
      <c r="P684" s="89" t="str">
        <f>IF(StuData!$C684=9,'School Fees'!$K$6,IF(StuData!$C684=10,'School Fees'!$K$7,IF(StuData!$C684=11,'School Fees'!$K$8,IF(StuData!$C684=12,'School Fees'!$K$9,""))))</f>
        <v/>
      </c>
      <c r="Q684" s="89"/>
      <c r="R684" s="89"/>
      <c r="S684" s="89" t="str">
        <f>IF(SUM(StuData!$K684:$R684)=0,"",SUM(StuData!$K684:$R684))</f>
        <v/>
      </c>
      <c r="T684" s="92"/>
      <c r="U684" s="89"/>
      <c r="V684" s="23"/>
      <c r="W684" s="23"/>
    </row>
    <row r="685" ht="15.75" customHeight="1">
      <c r="A685" s="23"/>
      <c r="B685" s="89" t="str">
        <f t="shared" si="1"/>
        <v/>
      </c>
      <c r="C685" s="89" t="str">
        <f>IF('Student Record'!A683="","",'Student Record'!A683)</f>
        <v/>
      </c>
      <c r="D685" s="89" t="str">
        <f>IF('Student Record'!B683="","",'Student Record'!B683)</f>
        <v/>
      </c>
      <c r="E685" s="89" t="str">
        <f>IF('Student Record'!C683="","",'Student Record'!C683)</f>
        <v/>
      </c>
      <c r="F685" s="90" t="str">
        <f>IF('Student Record'!E683="","",'Student Record'!E683)</f>
        <v/>
      </c>
      <c r="G685" s="90" t="str">
        <f>IF('Student Record'!G683="","",'Student Record'!G683)</f>
        <v/>
      </c>
      <c r="H685" s="89" t="str">
        <f>IF('Student Record'!I683="","",'Student Record'!I683)</f>
        <v/>
      </c>
      <c r="I685" s="91" t="str">
        <f>IF('Student Record'!J683="","",'Student Record'!J683)</f>
        <v/>
      </c>
      <c r="J685" s="89" t="str">
        <f>IF('Student Record'!O683="","",'Student Record'!O683)</f>
        <v/>
      </c>
      <c r="K685" s="89" t="str">
        <f>IF(StuData!$F685="","",IF(AND(StuData!$C685&gt;8,StuData!$C685&lt;11,StuData!$J685="GEN"),200,IF(AND(StuData!$C685&gt;=11,StuData!$J685="GEN"),300,IF(AND(StuData!$C685&gt;8,StuData!$C685&lt;11,StuData!$J685&lt;&gt;"GEN"),100,IF(AND(StuData!$C685&gt;=11,StuData!$J685&lt;&gt;"GEN"),150,"")))))</f>
        <v/>
      </c>
      <c r="L685" s="89" t="str">
        <f>IF(StuData!$F685="","",IF(AND(StuData!$C685&gt;8,StuData!$C685&lt;11),50,""))</f>
        <v/>
      </c>
      <c r="M685" s="89" t="str">
        <f>IF(StuData!$F685="","",IF(AND(StuData!$C685&gt;=11,'School Fees'!$L$3="Yes"),100,""))</f>
        <v/>
      </c>
      <c r="N685" s="89" t="str">
        <f>IF(StuData!$F685="","",IF(AND(StuData!$C685&gt;8,StuData!$H685="F"),5,IF(StuData!$C685&lt;9,"",10)))</f>
        <v/>
      </c>
      <c r="O685" s="89" t="str">
        <f>IF(StuData!$F685="","",IF(StuData!$C685&gt;8,5,""))</f>
        <v/>
      </c>
      <c r="P685" s="89" t="str">
        <f>IF(StuData!$C685=9,'School Fees'!$K$6,IF(StuData!$C685=10,'School Fees'!$K$7,IF(StuData!$C685=11,'School Fees'!$K$8,IF(StuData!$C685=12,'School Fees'!$K$9,""))))</f>
        <v/>
      </c>
      <c r="Q685" s="89"/>
      <c r="R685" s="89"/>
      <c r="S685" s="89" t="str">
        <f>IF(SUM(StuData!$K685:$R685)=0,"",SUM(StuData!$K685:$R685))</f>
        <v/>
      </c>
      <c r="T685" s="92"/>
      <c r="U685" s="89"/>
      <c r="V685" s="23"/>
      <c r="W685" s="23"/>
    </row>
    <row r="686" ht="15.75" customHeight="1">
      <c r="A686" s="23"/>
      <c r="B686" s="89" t="str">
        <f t="shared" si="1"/>
        <v/>
      </c>
      <c r="C686" s="89" t="str">
        <f>IF('Student Record'!A684="","",'Student Record'!A684)</f>
        <v/>
      </c>
      <c r="D686" s="89" t="str">
        <f>IF('Student Record'!B684="","",'Student Record'!B684)</f>
        <v/>
      </c>
      <c r="E686" s="89" t="str">
        <f>IF('Student Record'!C684="","",'Student Record'!C684)</f>
        <v/>
      </c>
      <c r="F686" s="90" t="str">
        <f>IF('Student Record'!E684="","",'Student Record'!E684)</f>
        <v/>
      </c>
      <c r="G686" s="90" t="str">
        <f>IF('Student Record'!G684="","",'Student Record'!G684)</f>
        <v/>
      </c>
      <c r="H686" s="89" t="str">
        <f>IF('Student Record'!I684="","",'Student Record'!I684)</f>
        <v/>
      </c>
      <c r="I686" s="91" t="str">
        <f>IF('Student Record'!J684="","",'Student Record'!J684)</f>
        <v/>
      </c>
      <c r="J686" s="89" t="str">
        <f>IF('Student Record'!O684="","",'Student Record'!O684)</f>
        <v/>
      </c>
      <c r="K686" s="89" t="str">
        <f>IF(StuData!$F686="","",IF(AND(StuData!$C686&gt;8,StuData!$C686&lt;11,StuData!$J686="GEN"),200,IF(AND(StuData!$C686&gt;=11,StuData!$J686="GEN"),300,IF(AND(StuData!$C686&gt;8,StuData!$C686&lt;11,StuData!$J686&lt;&gt;"GEN"),100,IF(AND(StuData!$C686&gt;=11,StuData!$J686&lt;&gt;"GEN"),150,"")))))</f>
        <v/>
      </c>
      <c r="L686" s="89" t="str">
        <f>IF(StuData!$F686="","",IF(AND(StuData!$C686&gt;8,StuData!$C686&lt;11),50,""))</f>
        <v/>
      </c>
      <c r="M686" s="89" t="str">
        <f>IF(StuData!$F686="","",IF(AND(StuData!$C686&gt;=11,'School Fees'!$L$3="Yes"),100,""))</f>
        <v/>
      </c>
      <c r="N686" s="89" t="str">
        <f>IF(StuData!$F686="","",IF(AND(StuData!$C686&gt;8,StuData!$H686="F"),5,IF(StuData!$C686&lt;9,"",10)))</f>
        <v/>
      </c>
      <c r="O686" s="89" t="str">
        <f>IF(StuData!$F686="","",IF(StuData!$C686&gt;8,5,""))</f>
        <v/>
      </c>
      <c r="P686" s="89" t="str">
        <f>IF(StuData!$C686=9,'School Fees'!$K$6,IF(StuData!$C686=10,'School Fees'!$K$7,IF(StuData!$C686=11,'School Fees'!$K$8,IF(StuData!$C686=12,'School Fees'!$K$9,""))))</f>
        <v/>
      </c>
      <c r="Q686" s="89"/>
      <c r="R686" s="89"/>
      <c r="S686" s="89" t="str">
        <f>IF(SUM(StuData!$K686:$R686)=0,"",SUM(StuData!$K686:$R686))</f>
        <v/>
      </c>
      <c r="T686" s="92"/>
      <c r="U686" s="89"/>
      <c r="V686" s="23"/>
      <c r="W686" s="23"/>
    </row>
    <row r="687" ht="15.75" customHeight="1">
      <c r="A687" s="23"/>
      <c r="B687" s="89" t="str">
        <f t="shared" si="1"/>
        <v/>
      </c>
      <c r="C687" s="89" t="str">
        <f>IF('Student Record'!A685="","",'Student Record'!A685)</f>
        <v/>
      </c>
      <c r="D687" s="89" t="str">
        <f>IF('Student Record'!B685="","",'Student Record'!B685)</f>
        <v/>
      </c>
      <c r="E687" s="89" t="str">
        <f>IF('Student Record'!C685="","",'Student Record'!C685)</f>
        <v/>
      </c>
      <c r="F687" s="90" t="str">
        <f>IF('Student Record'!E685="","",'Student Record'!E685)</f>
        <v/>
      </c>
      <c r="G687" s="90" t="str">
        <f>IF('Student Record'!G685="","",'Student Record'!G685)</f>
        <v/>
      </c>
      <c r="H687" s="89" t="str">
        <f>IF('Student Record'!I685="","",'Student Record'!I685)</f>
        <v/>
      </c>
      <c r="I687" s="91" t="str">
        <f>IF('Student Record'!J685="","",'Student Record'!J685)</f>
        <v/>
      </c>
      <c r="J687" s="89" t="str">
        <f>IF('Student Record'!O685="","",'Student Record'!O685)</f>
        <v/>
      </c>
      <c r="K687" s="89" t="str">
        <f>IF(StuData!$F687="","",IF(AND(StuData!$C687&gt;8,StuData!$C687&lt;11,StuData!$J687="GEN"),200,IF(AND(StuData!$C687&gt;=11,StuData!$J687="GEN"),300,IF(AND(StuData!$C687&gt;8,StuData!$C687&lt;11,StuData!$J687&lt;&gt;"GEN"),100,IF(AND(StuData!$C687&gt;=11,StuData!$J687&lt;&gt;"GEN"),150,"")))))</f>
        <v/>
      </c>
      <c r="L687" s="89" t="str">
        <f>IF(StuData!$F687="","",IF(AND(StuData!$C687&gt;8,StuData!$C687&lt;11),50,""))</f>
        <v/>
      </c>
      <c r="M687" s="89" t="str">
        <f>IF(StuData!$F687="","",IF(AND(StuData!$C687&gt;=11,'School Fees'!$L$3="Yes"),100,""))</f>
        <v/>
      </c>
      <c r="N687" s="89" t="str">
        <f>IF(StuData!$F687="","",IF(AND(StuData!$C687&gt;8,StuData!$H687="F"),5,IF(StuData!$C687&lt;9,"",10)))</f>
        <v/>
      </c>
      <c r="O687" s="89" t="str">
        <f>IF(StuData!$F687="","",IF(StuData!$C687&gt;8,5,""))</f>
        <v/>
      </c>
      <c r="P687" s="89" t="str">
        <f>IF(StuData!$C687=9,'School Fees'!$K$6,IF(StuData!$C687=10,'School Fees'!$K$7,IF(StuData!$C687=11,'School Fees'!$K$8,IF(StuData!$C687=12,'School Fees'!$K$9,""))))</f>
        <v/>
      </c>
      <c r="Q687" s="89"/>
      <c r="R687" s="89"/>
      <c r="S687" s="89" t="str">
        <f>IF(SUM(StuData!$K687:$R687)=0,"",SUM(StuData!$K687:$R687))</f>
        <v/>
      </c>
      <c r="T687" s="92"/>
      <c r="U687" s="89"/>
      <c r="V687" s="23"/>
      <c r="W687" s="23"/>
    </row>
    <row r="688" ht="15.75" customHeight="1">
      <c r="A688" s="23"/>
      <c r="B688" s="89" t="str">
        <f t="shared" si="1"/>
        <v/>
      </c>
      <c r="C688" s="89" t="str">
        <f>IF('Student Record'!A686="","",'Student Record'!A686)</f>
        <v/>
      </c>
      <c r="D688" s="89" t="str">
        <f>IF('Student Record'!B686="","",'Student Record'!B686)</f>
        <v/>
      </c>
      <c r="E688" s="89" t="str">
        <f>IF('Student Record'!C686="","",'Student Record'!C686)</f>
        <v/>
      </c>
      <c r="F688" s="90" t="str">
        <f>IF('Student Record'!E686="","",'Student Record'!E686)</f>
        <v/>
      </c>
      <c r="G688" s="90" t="str">
        <f>IF('Student Record'!G686="","",'Student Record'!G686)</f>
        <v/>
      </c>
      <c r="H688" s="89" t="str">
        <f>IF('Student Record'!I686="","",'Student Record'!I686)</f>
        <v/>
      </c>
      <c r="I688" s="91" t="str">
        <f>IF('Student Record'!J686="","",'Student Record'!J686)</f>
        <v/>
      </c>
      <c r="J688" s="89" t="str">
        <f>IF('Student Record'!O686="","",'Student Record'!O686)</f>
        <v/>
      </c>
      <c r="K688" s="89" t="str">
        <f>IF(StuData!$F688="","",IF(AND(StuData!$C688&gt;8,StuData!$C688&lt;11,StuData!$J688="GEN"),200,IF(AND(StuData!$C688&gt;=11,StuData!$J688="GEN"),300,IF(AND(StuData!$C688&gt;8,StuData!$C688&lt;11,StuData!$J688&lt;&gt;"GEN"),100,IF(AND(StuData!$C688&gt;=11,StuData!$J688&lt;&gt;"GEN"),150,"")))))</f>
        <v/>
      </c>
      <c r="L688" s="89" t="str">
        <f>IF(StuData!$F688="","",IF(AND(StuData!$C688&gt;8,StuData!$C688&lt;11),50,""))</f>
        <v/>
      </c>
      <c r="M688" s="89" t="str">
        <f>IF(StuData!$F688="","",IF(AND(StuData!$C688&gt;=11,'School Fees'!$L$3="Yes"),100,""))</f>
        <v/>
      </c>
      <c r="N688" s="89" t="str">
        <f>IF(StuData!$F688="","",IF(AND(StuData!$C688&gt;8,StuData!$H688="F"),5,IF(StuData!$C688&lt;9,"",10)))</f>
        <v/>
      </c>
      <c r="O688" s="89" t="str">
        <f>IF(StuData!$F688="","",IF(StuData!$C688&gt;8,5,""))</f>
        <v/>
      </c>
      <c r="P688" s="89" t="str">
        <f>IF(StuData!$C688=9,'School Fees'!$K$6,IF(StuData!$C688=10,'School Fees'!$K$7,IF(StuData!$C688=11,'School Fees'!$K$8,IF(StuData!$C688=12,'School Fees'!$K$9,""))))</f>
        <v/>
      </c>
      <c r="Q688" s="89"/>
      <c r="R688" s="89"/>
      <c r="S688" s="89" t="str">
        <f>IF(SUM(StuData!$K688:$R688)=0,"",SUM(StuData!$K688:$R688))</f>
        <v/>
      </c>
      <c r="T688" s="92"/>
      <c r="U688" s="89"/>
      <c r="V688" s="23"/>
      <c r="W688" s="23"/>
    </row>
    <row r="689" ht="15.75" customHeight="1">
      <c r="A689" s="23"/>
      <c r="B689" s="89" t="str">
        <f t="shared" si="1"/>
        <v/>
      </c>
      <c r="C689" s="89" t="str">
        <f>IF('Student Record'!A687="","",'Student Record'!A687)</f>
        <v/>
      </c>
      <c r="D689" s="89" t="str">
        <f>IF('Student Record'!B687="","",'Student Record'!B687)</f>
        <v/>
      </c>
      <c r="E689" s="89" t="str">
        <f>IF('Student Record'!C687="","",'Student Record'!C687)</f>
        <v/>
      </c>
      <c r="F689" s="90" t="str">
        <f>IF('Student Record'!E687="","",'Student Record'!E687)</f>
        <v/>
      </c>
      <c r="G689" s="90" t="str">
        <f>IF('Student Record'!G687="","",'Student Record'!G687)</f>
        <v/>
      </c>
      <c r="H689" s="89" t="str">
        <f>IF('Student Record'!I687="","",'Student Record'!I687)</f>
        <v/>
      </c>
      <c r="I689" s="91" t="str">
        <f>IF('Student Record'!J687="","",'Student Record'!J687)</f>
        <v/>
      </c>
      <c r="J689" s="89" t="str">
        <f>IF('Student Record'!O687="","",'Student Record'!O687)</f>
        <v/>
      </c>
      <c r="K689" s="89" t="str">
        <f>IF(StuData!$F689="","",IF(AND(StuData!$C689&gt;8,StuData!$C689&lt;11,StuData!$J689="GEN"),200,IF(AND(StuData!$C689&gt;=11,StuData!$J689="GEN"),300,IF(AND(StuData!$C689&gt;8,StuData!$C689&lt;11,StuData!$J689&lt;&gt;"GEN"),100,IF(AND(StuData!$C689&gt;=11,StuData!$J689&lt;&gt;"GEN"),150,"")))))</f>
        <v/>
      </c>
      <c r="L689" s="89" t="str">
        <f>IF(StuData!$F689="","",IF(AND(StuData!$C689&gt;8,StuData!$C689&lt;11),50,""))</f>
        <v/>
      </c>
      <c r="M689" s="89" t="str">
        <f>IF(StuData!$F689="","",IF(AND(StuData!$C689&gt;=11,'School Fees'!$L$3="Yes"),100,""))</f>
        <v/>
      </c>
      <c r="N689" s="89" t="str">
        <f>IF(StuData!$F689="","",IF(AND(StuData!$C689&gt;8,StuData!$H689="F"),5,IF(StuData!$C689&lt;9,"",10)))</f>
        <v/>
      </c>
      <c r="O689" s="89" t="str">
        <f>IF(StuData!$F689="","",IF(StuData!$C689&gt;8,5,""))</f>
        <v/>
      </c>
      <c r="P689" s="89" t="str">
        <f>IF(StuData!$C689=9,'School Fees'!$K$6,IF(StuData!$C689=10,'School Fees'!$K$7,IF(StuData!$C689=11,'School Fees'!$K$8,IF(StuData!$C689=12,'School Fees'!$K$9,""))))</f>
        <v/>
      </c>
      <c r="Q689" s="89"/>
      <c r="R689" s="89"/>
      <c r="S689" s="89" t="str">
        <f>IF(SUM(StuData!$K689:$R689)=0,"",SUM(StuData!$K689:$R689))</f>
        <v/>
      </c>
      <c r="T689" s="92"/>
      <c r="U689" s="89"/>
      <c r="V689" s="23"/>
      <c r="W689" s="23"/>
    </row>
    <row r="690" ht="15.75" customHeight="1">
      <c r="A690" s="23"/>
      <c r="B690" s="89" t="str">
        <f t="shared" si="1"/>
        <v/>
      </c>
      <c r="C690" s="89" t="str">
        <f>IF('Student Record'!A688="","",'Student Record'!A688)</f>
        <v/>
      </c>
      <c r="D690" s="89" t="str">
        <f>IF('Student Record'!B688="","",'Student Record'!B688)</f>
        <v/>
      </c>
      <c r="E690" s="89" t="str">
        <f>IF('Student Record'!C688="","",'Student Record'!C688)</f>
        <v/>
      </c>
      <c r="F690" s="90" t="str">
        <f>IF('Student Record'!E688="","",'Student Record'!E688)</f>
        <v/>
      </c>
      <c r="G690" s="90" t="str">
        <f>IF('Student Record'!G688="","",'Student Record'!G688)</f>
        <v/>
      </c>
      <c r="H690" s="89" t="str">
        <f>IF('Student Record'!I688="","",'Student Record'!I688)</f>
        <v/>
      </c>
      <c r="I690" s="91" t="str">
        <f>IF('Student Record'!J688="","",'Student Record'!J688)</f>
        <v/>
      </c>
      <c r="J690" s="89" t="str">
        <f>IF('Student Record'!O688="","",'Student Record'!O688)</f>
        <v/>
      </c>
      <c r="K690" s="89" t="str">
        <f>IF(StuData!$F690="","",IF(AND(StuData!$C690&gt;8,StuData!$C690&lt;11,StuData!$J690="GEN"),200,IF(AND(StuData!$C690&gt;=11,StuData!$J690="GEN"),300,IF(AND(StuData!$C690&gt;8,StuData!$C690&lt;11,StuData!$J690&lt;&gt;"GEN"),100,IF(AND(StuData!$C690&gt;=11,StuData!$J690&lt;&gt;"GEN"),150,"")))))</f>
        <v/>
      </c>
      <c r="L690" s="89" t="str">
        <f>IF(StuData!$F690="","",IF(AND(StuData!$C690&gt;8,StuData!$C690&lt;11),50,""))</f>
        <v/>
      </c>
      <c r="M690" s="89" t="str">
        <f>IF(StuData!$F690="","",IF(AND(StuData!$C690&gt;=11,'School Fees'!$L$3="Yes"),100,""))</f>
        <v/>
      </c>
      <c r="N690" s="89" t="str">
        <f>IF(StuData!$F690="","",IF(AND(StuData!$C690&gt;8,StuData!$H690="F"),5,IF(StuData!$C690&lt;9,"",10)))</f>
        <v/>
      </c>
      <c r="O690" s="89" t="str">
        <f>IF(StuData!$F690="","",IF(StuData!$C690&gt;8,5,""))</f>
        <v/>
      </c>
      <c r="P690" s="89" t="str">
        <f>IF(StuData!$C690=9,'School Fees'!$K$6,IF(StuData!$C690=10,'School Fees'!$K$7,IF(StuData!$C690=11,'School Fees'!$K$8,IF(StuData!$C690=12,'School Fees'!$K$9,""))))</f>
        <v/>
      </c>
      <c r="Q690" s="89"/>
      <c r="R690" s="89"/>
      <c r="S690" s="89" t="str">
        <f>IF(SUM(StuData!$K690:$R690)=0,"",SUM(StuData!$K690:$R690))</f>
        <v/>
      </c>
      <c r="T690" s="92"/>
      <c r="U690" s="89"/>
      <c r="V690" s="23"/>
      <c r="W690" s="23"/>
    </row>
    <row r="691" ht="15.75" customHeight="1">
      <c r="A691" s="23"/>
      <c r="B691" s="89" t="str">
        <f t="shared" si="1"/>
        <v/>
      </c>
      <c r="C691" s="89" t="str">
        <f>IF('Student Record'!A689="","",'Student Record'!A689)</f>
        <v/>
      </c>
      <c r="D691" s="89" t="str">
        <f>IF('Student Record'!B689="","",'Student Record'!B689)</f>
        <v/>
      </c>
      <c r="E691" s="89" t="str">
        <f>IF('Student Record'!C689="","",'Student Record'!C689)</f>
        <v/>
      </c>
      <c r="F691" s="90" t="str">
        <f>IF('Student Record'!E689="","",'Student Record'!E689)</f>
        <v/>
      </c>
      <c r="G691" s="90" t="str">
        <f>IF('Student Record'!G689="","",'Student Record'!G689)</f>
        <v/>
      </c>
      <c r="H691" s="89" t="str">
        <f>IF('Student Record'!I689="","",'Student Record'!I689)</f>
        <v/>
      </c>
      <c r="I691" s="91" t="str">
        <f>IF('Student Record'!J689="","",'Student Record'!J689)</f>
        <v/>
      </c>
      <c r="J691" s="89" t="str">
        <f>IF('Student Record'!O689="","",'Student Record'!O689)</f>
        <v/>
      </c>
      <c r="K691" s="89" t="str">
        <f>IF(StuData!$F691="","",IF(AND(StuData!$C691&gt;8,StuData!$C691&lt;11,StuData!$J691="GEN"),200,IF(AND(StuData!$C691&gt;=11,StuData!$J691="GEN"),300,IF(AND(StuData!$C691&gt;8,StuData!$C691&lt;11,StuData!$J691&lt;&gt;"GEN"),100,IF(AND(StuData!$C691&gt;=11,StuData!$J691&lt;&gt;"GEN"),150,"")))))</f>
        <v/>
      </c>
      <c r="L691" s="89" t="str">
        <f>IF(StuData!$F691="","",IF(AND(StuData!$C691&gt;8,StuData!$C691&lt;11),50,""))</f>
        <v/>
      </c>
      <c r="M691" s="89" t="str">
        <f>IF(StuData!$F691="","",IF(AND(StuData!$C691&gt;=11,'School Fees'!$L$3="Yes"),100,""))</f>
        <v/>
      </c>
      <c r="N691" s="89" t="str">
        <f>IF(StuData!$F691="","",IF(AND(StuData!$C691&gt;8,StuData!$H691="F"),5,IF(StuData!$C691&lt;9,"",10)))</f>
        <v/>
      </c>
      <c r="O691" s="89" t="str">
        <f>IF(StuData!$F691="","",IF(StuData!$C691&gt;8,5,""))</f>
        <v/>
      </c>
      <c r="P691" s="89" t="str">
        <f>IF(StuData!$C691=9,'School Fees'!$K$6,IF(StuData!$C691=10,'School Fees'!$K$7,IF(StuData!$C691=11,'School Fees'!$K$8,IF(StuData!$C691=12,'School Fees'!$K$9,""))))</f>
        <v/>
      </c>
      <c r="Q691" s="89"/>
      <c r="R691" s="89"/>
      <c r="S691" s="89" t="str">
        <f>IF(SUM(StuData!$K691:$R691)=0,"",SUM(StuData!$K691:$R691))</f>
        <v/>
      </c>
      <c r="T691" s="92"/>
      <c r="U691" s="89"/>
      <c r="V691" s="23"/>
      <c r="W691" s="23"/>
    </row>
    <row r="692" ht="15.75" customHeight="1">
      <c r="A692" s="23"/>
      <c r="B692" s="89" t="str">
        <f t="shared" si="1"/>
        <v/>
      </c>
      <c r="C692" s="89" t="str">
        <f>IF('Student Record'!A690="","",'Student Record'!A690)</f>
        <v/>
      </c>
      <c r="D692" s="89" t="str">
        <f>IF('Student Record'!B690="","",'Student Record'!B690)</f>
        <v/>
      </c>
      <c r="E692" s="89" t="str">
        <f>IF('Student Record'!C690="","",'Student Record'!C690)</f>
        <v/>
      </c>
      <c r="F692" s="90" t="str">
        <f>IF('Student Record'!E690="","",'Student Record'!E690)</f>
        <v/>
      </c>
      <c r="G692" s="90" t="str">
        <f>IF('Student Record'!G690="","",'Student Record'!G690)</f>
        <v/>
      </c>
      <c r="H692" s="89" t="str">
        <f>IF('Student Record'!I690="","",'Student Record'!I690)</f>
        <v/>
      </c>
      <c r="I692" s="91" t="str">
        <f>IF('Student Record'!J690="","",'Student Record'!J690)</f>
        <v/>
      </c>
      <c r="J692" s="89" t="str">
        <f>IF('Student Record'!O690="","",'Student Record'!O690)</f>
        <v/>
      </c>
      <c r="K692" s="89" t="str">
        <f>IF(StuData!$F692="","",IF(AND(StuData!$C692&gt;8,StuData!$C692&lt;11,StuData!$J692="GEN"),200,IF(AND(StuData!$C692&gt;=11,StuData!$J692="GEN"),300,IF(AND(StuData!$C692&gt;8,StuData!$C692&lt;11,StuData!$J692&lt;&gt;"GEN"),100,IF(AND(StuData!$C692&gt;=11,StuData!$J692&lt;&gt;"GEN"),150,"")))))</f>
        <v/>
      </c>
      <c r="L692" s="89" t="str">
        <f>IF(StuData!$F692="","",IF(AND(StuData!$C692&gt;8,StuData!$C692&lt;11),50,""))</f>
        <v/>
      </c>
      <c r="M692" s="89" t="str">
        <f>IF(StuData!$F692="","",IF(AND(StuData!$C692&gt;=11,'School Fees'!$L$3="Yes"),100,""))</f>
        <v/>
      </c>
      <c r="N692" s="89" t="str">
        <f>IF(StuData!$F692="","",IF(AND(StuData!$C692&gt;8,StuData!$H692="F"),5,IF(StuData!$C692&lt;9,"",10)))</f>
        <v/>
      </c>
      <c r="O692" s="89" t="str">
        <f>IF(StuData!$F692="","",IF(StuData!$C692&gt;8,5,""))</f>
        <v/>
      </c>
      <c r="P692" s="89" t="str">
        <f>IF(StuData!$C692=9,'School Fees'!$K$6,IF(StuData!$C692=10,'School Fees'!$K$7,IF(StuData!$C692=11,'School Fees'!$K$8,IF(StuData!$C692=12,'School Fees'!$K$9,""))))</f>
        <v/>
      </c>
      <c r="Q692" s="89"/>
      <c r="R692" s="89"/>
      <c r="S692" s="89" t="str">
        <f>IF(SUM(StuData!$K692:$R692)=0,"",SUM(StuData!$K692:$R692))</f>
        <v/>
      </c>
      <c r="T692" s="92"/>
      <c r="U692" s="89"/>
      <c r="V692" s="23"/>
      <c r="W692" s="23"/>
    </row>
    <row r="693" ht="15.75" customHeight="1">
      <c r="A693" s="23"/>
      <c r="B693" s="89" t="str">
        <f t="shared" si="1"/>
        <v/>
      </c>
      <c r="C693" s="89" t="str">
        <f>IF('Student Record'!A691="","",'Student Record'!A691)</f>
        <v/>
      </c>
      <c r="D693" s="89" t="str">
        <f>IF('Student Record'!B691="","",'Student Record'!B691)</f>
        <v/>
      </c>
      <c r="E693" s="89" t="str">
        <f>IF('Student Record'!C691="","",'Student Record'!C691)</f>
        <v/>
      </c>
      <c r="F693" s="90" t="str">
        <f>IF('Student Record'!E691="","",'Student Record'!E691)</f>
        <v/>
      </c>
      <c r="G693" s="90" t="str">
        <f>IF('Student Record'!G691="","",'Student Record'!G691)</f>
        <v/>
      </c>
      <c r="H693" s="89" t="str">
        <f>IF('Student Record'!I691="","",'Student Record'!I691)</f>
        <v/>
      </c>
      <c r="I693" s="91" t="str">
        <f>IF('Student Record'!J691="","",'Student Record'!J691)</f>
        <v/>
      </c>
      <c r="J693" s="89" t="str">
        <f>IF('Student Record'!O691="","",'Student Record'!O691)</f>
        <v/>
      </c>
      <c r="K693" s="89" t="str">
        <f>IF(StuData!$F693="","",IF(AND(StuData!$C693&gt;8,StuData!$C693&lt;11,StuData!$J693="GEN"),200,IF(AND(StuData!$C693&gt;=11,StuData!$J693="GEN"),300,IF(AND(StuData!$C693&gt;8,StuData!$C693&lt;11,StuData!$J693&lt;&gt;"GEN"),100,IF(AND(StuData!$C693&gt;=11,StuData!$J693&lt;&gt;"GEN"),150,"")))))</f>
        <v/>
      </c>
      <c r="L693" s="89" t="str">
        <f>IF(StuData!$F693="","",IF(AND(StuData!$C693&gt;8,StuData!$C693&lt;11),50,""))</f>
        <v/>
      </c>
      <c r="M693" s="89" t="str">
        <f>IF(StuData!$F693="","",IF(AND(StuData!$C693&gt;=11,'School Fees'!$L$3="Yes"),100,""))</f>
        <v/>
      </c>
      <c r="N693" s="89" t="str">
        <f>IF(StuData!$F693="","",IF(AND(StuData!$C693&gt;8,StuData!$H693="F"),5,IF(StuData!$C693&lt;9,"",10)))</f>
        <v/>
      </c>
      <c r="O693" s="89" t="str">
        <f>IF(StuData!$F693="","",IF(StuData!$C693&gt;8,5,""))</f>
        <v/>
      </c>
      <c r="P693" s="89" t="str">
        <f>IF(StuData!$C693=9,'School Fees'!$K$6,IF(StuData!$C693=10,'School Fees'!$K$7,IF(StuData!$C693=11,'School Fees'!$K$8,IF(StuData!$C693=12,'School Fees'!$K$9,""))))</f>
        <v/>
      </c>
      <c r="Q693" s="89"/>
      <c r="R693" s="89"/>
      <c r="S693" s="89" t="str">
        <f>IF(SUM(StuData!$K693:$R693)=0,"",SUM(StuData!$K693:$R693))</f>
        <v/>
      </c>
      <c r="T693" s="92"/>
      <c r="U693" s="89"/>
      <c r="V693" s="23"/>
      <c r="W693" s="23"/>
    </row>
    <row r="694" ht="15.75" customHeight="1">
      <c r="A694" s="23"/>
      <c r="B694" s="89" t="str">
        <f t="shared" si="1"/>
        <v/>
      </c>
      <c r="C694" s="89" t="str">
        <f>IF('Student Record'!A692="","",'Student Record'!A692)</f>
        <v/>
      </c>
      <c r="D694" s="89" t="str">
        <f>IF('Student Record'!B692="","",'Student Record'!B692)</f>
        <v/>
      </c>
      <c r="E694" s="89" t="str">
        <f>IF('Student Record'!C692="","",'Student Record'!C692)</f>
        <v/>
      </c>
      <c r="F694" s="90" t="str">
        <f>IF('Student Record'!E692="","",'Student Record'!E692)</f>
        <v/>
      </c>
      <c r="G694" s="90" t="str">
        <f>IF('Student Record'!G692="","",'Student Record'!G692)</f>
        <v/>
      </c>
      <c r="H694" s="89" t="str">
        <f>IF('Student Record'!I692="","",'Student Record'!I692)</f>
        <v/>
      </c>
      <c r="I694" s="91" t="str">
        <f>IF('Student Record'!J692="","",'Student Record'!J692)</f>
        <v/>
      </c>
      <c r="J694" s="89" t="str">
        <f>IF('Student Record'!O692="","",'Student Record'!O692)</f>
        <v/>
      </c>
      <c r="K694" s="89" t="str">
        <f>IF(StuData!$F694="","",IF(AND(StuData!$C694&gt;8,StuData!$C694&lt;11,StuData!$J694="GEN"),200,IF(AND(StuData!$C694&gt;=11,StuData!$J694="GEN"),300,IF(AND(StuData!$C694&gt;8,StuData!$C694&lt;11,StuData!$J694&lt;&gt;"GEN"),100,IF(AND(StuData!$C694&gt;=11,StuData!$J694&lt;&gt;"GEN"),150,"")))))</f>
        <v/>
      </c>
      <c r="L694" s="89" t="str">
        <f>IF(StuData!$F694="","",IF(AND(StuData!$C694&gt;8,StuData!$C694&lt;11),50,""))</f>
        <v/>
      </c>
      <c r="M694" s="89" t="str">
        <f>IF(StuData!$F694="","",IF(AND(StuData!$C694&gt;=11,'School Fees'!$L$3="Yes"),100,""))</f>
        <v/>
      </c>
      <c r="N694" s="89" t="str">
        <f>IF(StuData!$F694="","",IF(AND(StuData!$C694&gt;8,StuData!$H694="F"),5,IF(StuData!$C694&lt;9,"",10)))</f>
        <v/>
      </c>
      <c r="O694" s="89" t="str">
        <f>IF(StuData!$F694="","",IF(StuData!$C694&gt;8,5,""))</f>
        <v/>
      </c>
      <c r="P694" s="89" t="str">
        <f>IF(StuData!$C694=9,'School Fees'!$K$6,IF(StuData!$C694=10,'School Fees'!$K$7,IF(StuData!$C694=11,'School Fees'!$K$8,IF(StuData!$C694=12,'School Fees'!$K$9,""))))</f>
        <v/>
      </c>
      <c r="Q694" s="89"/>
      <c r="R694" s="89"/>
      <c r="S694" s="89" t="str">
        <f>IF(SUM(StuData!$K694:$R694)=0,"",SUM(StuData!$K694:$R694))</f>
        <v/>
      </c>
      <c r="T694" s="92"/>
      <c r="U694" s="89"/>
      <c r="V694" s="23"/>
      <c r="W694" s="23"/>
    </row>
    <row r="695" ht="15.75" customHeight="1">
      <c r="A695" s="23"/>
      <c r="B695" s="89" t="str">
        <f t="shared" si="1"/>
        <v/>
      </c>
      <c r="C695" s="89" t="str">
        <f>IF('Student Record'!A693="","",'Student Record'!A693)</f>
        <v/>
      </c>
      <c r="D695" s="89" t="str">
        <f>IF('Student Record'!B693="","",'Student Record'!B693)</f>
        <v/>
      </c>
      <c r="E695" s="89" t="str">
        <f>IF('Student Record'!C693="","",'Student Record'!C693)</f>
        <v/>
      </c>
      <c r="F695" s="90" t="str">
        <f>IF('Student Record'!E693="","",'Student Record'!E693)</f>
        <v/>
      </c>
      <c r="G695" s="90" t="str">
        <f>IF('Student Record'!G693="","",'Student Record'!G693)</f>
        <v/>
      </c>
      <c r="H695" s="89" t="str">
        <f>IF('Student Record'!I693="","",'Student Record'!I693)</f>
        <v/>
      </c>
      <c r="I695" s="91" t="str">
        <f>IF('Student Record'!J693="","",'Student Record'!J693)</f>
        <v/>
      </c>
      <c r="J695" s="89" t="str">
        <f>IF('Student Record'!O693="","",'Student Record'!O693)</f>
        <v/>
      </c>
      <c r="K695" s="89" t="str">
        <f>IF(StuData!$F695="","",IF(AND(StuData!$C695&gt;8,StuData!$C695&lt;11,StuData!$J695="GEN"),200,IF(AND(StuData!$C695&gt;=11,StuData!$J695="GEN"),300,IF(AND(StuData!$C695&gt;8,StuData!$C695&lt;11,StuData!$J695&lt;&gt;"GEN"),100,IF(AND(StuData!$C695&gt;=11,StuData!$J695&lt;&gt;"GEN"),150,"")))))</f>
        <v/>
      </c>
      <c r="L695" s="89" t="str">
        <f>IF(StuData!$F695="","",IF(AND(StuData!$C695&gt;8,StuData!$C695&lt;11),50,""))</f>
        <v/>
      </c>
      <c r="M695" s="89" t="str">
        <f>IF(StuData!$F695="","",IF(AND(StuData!$C695&gt;=11,'School Fees'!$L$3="Yes"),100,""))</f>
        <v/>
      </c>
      <c r="N695" s="89" t="str">
        <f>IF(StuData!$F695="","",IF(AND(StuData!$C695&gt;8,StuData!$H695="F"),5,IF(StuData!$C695&lt;9,"",10)))</f>
        <v/>
      </c>
      <c r="O695" s="89" t="str">
        <f>IF(StuData!$F695="","",IF(StuData!$C695&gt;8,5,""))</f>
        <v/>
      </c>
      <c r="P695" s="89" t="str">
        <f>IF(StuData!$C695=9,'School Fees'!$K$6,IF(StuData!$C695=10,'School Fees'!$K$7,IF(StuData!$C695=11,'School Fees'!$K$8,IF(StuData!$C695=12,'School Fees'!$K$9,""))))</f>
        <v/>
      </c>
      <c r="Q695" s="89"/>
      <c r="R695" s="89"/>
      <c r="S695" s="89" t="str">
        <f>IF(SUM(StuData!$K695:$R695)=0,"",SUM(StuData!$K695:$R695))</f>
        <v/>
      </c>
      <c r="T695" s="92"/>
      <c r="U695" s="89"/>
      <c r="V695" s="23"/>
      <c r="W695" s="23"/>
    </row>
    <row r="696" ht="15.75" customHeight="1">
      <c r="A696" s="23"/>
      <c r="B696" s="89" t="str">
        <f t="shared" si="1"/>
        <v/>
      </c>
      <c r="C696" s="89" t="str">
        <f>IF('Student Record'!A694="","",'Student Record'!A694)</f>
        <v/>
      </c>
      <c r="D696" s="89" t="str">
        <f>IF('Student Record'!B694="","",'Student Record'!B694)</f>
        <v/>
      </c>
      <c r="E696" s="89" t="str">
        <f>IF('Student Record'!C694="","",'Student Record'!C694)</f>
        <v/>
      </c>
      <c r="F696" s="90" t="str">
        <f>IF('Student Record'!E694="","",'Student Record'!E694)</f>
        <v/>
      </c>
      <c r="G696" s="90" t="str">
        <f>IF('Student Record'!G694="","",'Student Record'!G694)</f>
        <v/>
      </c>
      <c r="H696" s="89" t="str">
        <f>IF('Student Record'!I694="","",'Student Record'!I694)</f>
        <v/>
      </c>
      <c r="I696" s="91" t="str">
        <f>IF('Student Record'!J694="","",'Student Record'!J694)</f>
        <v/>
      </c>
      <c r="J696" s="89" t="str">
        <f>IF('Student Record'!O694="","",'Student Record'!O694)</f>
        <v/>
      </c>
      <c r="K696" s="89" t="str">
        <f>IF(StuData!$F696="","",IF(AND(StuData!$C696&gt;8,StuData!$C696&lt;11,StuData!$J696="GEN"),200,IF(AND(StuData!$C696&gt;=11,StuData!$J696="GEN"),300,IF(AND(StuData!$C696&gt;8,StuData!$C696&lt;11,StuData!$J696&lt;&gt;"GEN"),100,IF(AND(StuData!$C696&gt;=11,StuData!$J696&lt;&gt;"GEN"),150,"")))))</f>
        <v/>
      </c>
      <c r="L696" s="89" t="str">
        <f>IF(StuData!$F696="","",IF(AND(StuData!$C696&gt;8,StuData!$C696&lt;11),50,""))</f>
        <v/>
      </c>
      <c r="M696" s="89" t="str">
        <f>IF(StuData!$F696="","",IF(AND(StuData!$C696&gt;=11,'School Fees'!$L$3="Yes"),100,""))</f>
        <v/>
      </c>
      <c r="N696" s="89" t="str">
        <f>IF(StuData!$F696="","",IF(AND(StuData!$C696&gt;8,StuData!$H696="F"),5,IF(StuData!$C696&lt;9,"",10)))</f>
        <v/>
      </c>
      <c r="O696" s="89" t="str">
        <f>IF(StuData!$F696="","",IF(StuData!$C696&gt;8,5,""))</f>
        <v/>
      </c>
      <c r="P696" s="89" t="str">
        <f>IF(StuData!$C696=9,'School Fees'!$K$6,IF(StuData!$C696=10,'School Fees'!$K$7,IF(StuData!$C696=11,'School Fees'!$K$8,IF(StuData!$C696=12,'School Fees'!$K$9,""))))</f>
        <v/>
      </c>
      <c r="Q696" s="89"/>
      <c r="R696" s="89"/>
      <c r="S696" s="89" t="str">
        <f>IF(SUM(StuData!$K696:$R696)=0,"",SUM(StuData!$K696:$R696))</f>
        <v/>
      </c>
      <c r="T696" s="92"/>
      <c r="U696" s="89"/>
      <c r="V696" s="23"/>
      <c r="W696" s="23"/>
    </row>
    <row r="697" ht="15.75" customHeight="1">
      <c r="A697" s="23"/>
      <c r="B697" s="89" t="str">
        <f t="shared" si="1"/>
        <v/>
      </c>
      <c r="C697" s="89" t="str">
        <f>IF('Student Record'!A695="","",'Student Record'!A695)</f>
        <v/>
      </c>
      <c r="D697" s="89" t="str">
        <f>IF('Student Record'!B695="","",'Student Record'!B695)</f>
        <v/>
      </c>
      <c r="E697" s="89" t="str">
        <f>IF('Student Record'!C695="","",'Student Record'!C695)</f>
        <v/>
      </c>
      <c r="F697" s="90" t="str">
        <f>IF('Student Record'!E695="","",'Student Record'!E695)</f>
        <v/>
      </c>
      <c r="G697" s="90" t="str">
        <f>IF('Student Record'!G695="","",'Student Record'!G695)</f>
        <v/>
      </c>
      <c r="H697" s="89" t="str">
        <f>IF('Student Record'!I695="","",'Student Record'!I695)</f>
        <v/>
      </c>
      <c r="I697" s="91" t="str">
        <f>IF('Student Record'!J695="","",'Student Record'!J695)</f>
        <v/>
      </c>
      <c r="J697" s="89" t="str">
        <f>IF('Student Record'!O695="","",'Student Record'!O695)</f>
        <v/>
      </c>
      <c r="K697" s="89" t="str">
        <f>IF(StuData!$F697="","",IF(AND(StuData!$C697&gt;8,StuData!$C697&lt;11,StuData!$J697="GEN"),200,IF(AND(StuData!$C697&gt;=11,StuData!$J697="GEN"),300,IF(AND(StuData!$C697&gt;8,StuData!$C697&lt;11,StuData!$J697&lt;&gt;"GEN"),100,IF(AND(StuData!$C697&gt;=11,StuData!$J697&lt;&gt;"GEN"),150,"")))))</f>
        <v/>
      </c>
      <c r="L697" s="89" t="str">
        <f>IF(StuData!$F697="","",IF(AND(StuData!$C697&gt;8,StuData!$C697&lt;11),50,""))</f>
        <v/>
      </c>
      <c r="M697" s="89" t="str">
        <f>IF(StuData!$F697="","",IF(AND(StuData!$C697&gt;=11,'School Fees'!$L$3="Yes"),100,""))</f>
        <v/>
      </c>
      <c r="N697" s="89" t="str">
        <f>IF(StuData!$F697="","",IF(AND(StuData!$C697&gt;8,StuData!$H697="F"),5,IF(StuData!$C697&lt;9,"",10)))</f>
        <v/>
      </c>
      <c r="O697" s="89" t="str">
        <f>IF(StuData!$F697="","",IF(StuData!$C697&gt;8,5,""))</f>
        <v/>
      </c>
      <c r="P697" s="89" t="str">
        <f>IF(StuData!$C697=9,'School Fees'!$K$6,IF(StuData!$C697=10,'School Fees'!$K$7,IF(StuData!$C697=11,'School Fees'!$K$8,IF(StuData!$C697=12,'School Fees'!$K$9,""))))</f>
        <v/>
      </c>
      <c r="Q697" s="89"/>
      <c r="R697" s="89"/>
      <c r="S697" s="89" t="str">
        <f>IF(SUM(StuData!$K697:$R697)=0,"",SUM(StuData!$K697:$R697))</f>
        <v/>
      </c>
      <c r="T697" s="92"/>
      <c r="U697" s="89"/>
      <c r="V697" s="23"/>
      <c r="W697" s="23"/>
    </row>
    <row r="698" ht="15.75" customHeight="1">
      <c r="A698" s="23"/>
      <c r="B698" s="89" t="str">
        <f t="shared" si="1"/>
        <v/>
      </c>
      <c r="C698" s="89" t="str">
        <f>IF('Student Record'!A696="","",'Student Record'!A696)</f>
        <v/>
      </c>
      <c r="D698" s="89" t="str">
        <f>IF('Student Record'!B696="","",'Student Record'!B696)</f>
        <v/>
      </c>
      <c r="E698" s="89" t="str">
        <f>IF('Student Record'!C696="","",'Student Record'!C696)</f>
        <v/>
      </c>
      <c r="F698" s="90" t="str">
        <f>IF('Student Record'!E696="","",'Student Record'!E696)</f>
        <v/>
      </c>
      <c r="G698" s="90" t="str">
        <f>IF('Student Record'!G696="","",'Student Record'!G696)</f>
        <v/>
      </c>
      <c r="H698" s="89" t="str">
        <f>IF('Student Record'!I696="","",'Student Record'!I696)</f>
        <v/>
      </c>
      <c r="I698" s="91" t="str">
        <f>IF('Student Record'!J696="","",'Student Record'!J696)</f>
        <v/>
      </c>
      <c r="J698" s="89" t="str">
        <f>IF('Student Record'!O696="","",'Student Record'!O696)</f>
        <v/>
      </c>
      <c r="K698" s="89" t="str">
        <f>IF(StuData!$F698="","",IF(AND(StuData!$C698&gt;8,StuData!$C698&lt;11,StuData!$J698="GEN"),200,IF(AND(StuData!$C698&gt;=11,StuData!$J698="GEN"),300,IF(AND(StuData!$C698&gt;8,StuData!$C698&lt;11,StuData!$J698&lt;&gt;"GEN"),100,IF(AND(StuData!$C698&gt;=11,StuData!$J698&lt;&gt;"GEN"),150,"")))))</f>
        <v/>
      </c>
      <c r="L698" s="89" t="str">
        <f>IF(StuData!$F698="","",IF(AND(StuData!$C698&gt;8,StuData!$C698&lt;11),50,""))</f>
        <v/>
      </c>
      <c r="M698" s="89" t="str">
        <f>IF(StuData!$F698="","",IF(AND(StuData!$C698&gt;=11,'School Fees'!$L$3="Yes"),100,""))</f>
        <v/>
      </c>
      <c r="N698" s="89" t="str">
        <f>IF(StuData!$F698="","",IF(AND(StuData!$C698&gt;8,StuData!$H698="F"),5,IF(StuData!$C698&lt;9,"",10)))</f>
        <v/>
      </c>
      <c r="O698" s="89" t="str">
        <f>IF(StuData!$F698="","",IF(StuData!$C698&gt;8,5,""))</f>
        <v/>
      </c>
      <c r="P698" s="89" t="str">
        <f>IF(StuData!$C698=9,'School Fees'!$K$6,IF(StuData!$C698=10,'School Fees'!$K$7,IF(StuData!$C698=11,'School Fees'!$K$8,IF(StuData!$C698=12,'School Fees'!$K$9,""))))</f>
        <v/>
      </c>
      <c r="Q698" s="89"/>
      <c r="R698" s="89"/>
      <c r="S698" s="89" t="str">
        <f>IF(SUM(StuData!$K698:$R698)=0,"",SUM(StuData!$K698:$R698))</f>
        <v/>
      </c>
      <c r="T698" s="92"/>
      <c r="U698" s="89"/>
      <c r="V698" s="23"/>
      <c r="W698" s="23"/>
    </row>
    <row r="699" ht="15.75" customHeight="1">
      <c r="A699" s="23"/>
      <c r="B699" s="89" t="str">
        <f t="shared" si="1"/>
        <v/>
      </c>
      <c r="C699" s="89" t="str">
        <f>IF('Student Record'!A697="","",'Student Record'!A697)</f>
        <v/>
      </c>
      <c r="D699" s="89" t="str">
        <f>IF('Student Record'!B697="","",'Student Record'!B697)</f>
        <v/>
      </c>
      <c r="E699" s="89" t="str">
        <f>IF('Student Record'!C697="","",'Student Record'!C697)</f>
        <v/>
      </c>
      <c r="F699" s="90" t="str">
        <f>IF('Student Record'!E697="","",'Student Record'!E697)</f>
        <v/>
      </c>
      <c r="G699" s="90" t="str">
        <f>IF('Student Record'!G697="","",'Student Record'!G697)</f>
        <v/>
      </c>
      <c r="H699" s="89" t="str">
        <f>IF('Student Record'!I697="","",'Student Record'!I697)</f>
        <v/>
      </c>
      <c r="I699" s="91" t="str">
        <f>IF('Student Record'!J697="","",'Student Record'!J697)</f>
        <v/>
      </c>
      <c r="J699" s="89" t="str">
        <f>IF('Student Record'!O697="","",'Student Record'!O697)</f>
        <v/>
      </c>
      <c r="K699" s="89" t="str">
        <f>IF(StuData!$F699="","",IF(AND(StuData!$C699&gt;8,StuData!$C699&lt;11,StuData!$J699="GEN"),200,IF(AND(StuData!$C699&gt;=11,StuData!$J699="GEN"),300,IF(AND(StuData!$C699&gt;8,StuData!$C699&lt;11,StuData!$J699&lt;&gt;"GEN"),100,IF(AND(StuData!$C699&gt;=11,StuData!$J699&lt;&gt;"GEN"),150,"")))))</f>
        <v/>
      </c>
      <c r="L699" s="89" t="str">
        <f>IF(StuData!$F699="","",IF(AND(StuData!$C699&gt;8,StuData!$C699&lt;11),50,""))</f>
        <v/>
      </c>
      <c r="M699" s="89" t="str">
        <f>IF(StuData!$F699="","",IF(AND(StuData!$C699&gt;=11,'School Fees'!$L$3="Yes"),100,""))</f>
        <v/>
      </c>
      <c r="N699" s="89" t="str">
        <f>IF(StuData!$F699="","",IF(AND(StuData!$C699&gt;8,StuData!$H699="F"),5,IF(StuData!$C699&lt;9,"",10)))</f>
        <v/>
      </c>
      <c r="O699" s="89" t="str">
        <f>IF(StuData!$F699="","",IF(StuData!$C699&gt;8,5,""))</f>
        <v/>
      </c>
      <c r="P699" s="89" t="str">
        <f>IF(StuData!$C699=9,'School Fees'!$K$6,IF(StuData!$C699=10,'School Fees'!$K$7,IF(StuData!$C699=11,'School Fees'!$K$8,IF(StuData!$C699=12,'School Fees'!$K$9,""))))</f>
        <v/>
      </c>
      <c r="Q699" s="89"/>
      <c r="R699" s="89"/>
      <c r="S699" s="89" t="str">
        <f>IF(SUM(StuData!$K699:$R699)=0,"",SUM(StuData!$K699:$R699))</f>
        <v/>
      </c>
      <c r="T699" s="92"/>
      <c r="U699" s="89"/>
      <c r="V699" s="23"/>
      <c r="W699" s="23"/>
    </row>
    <row r="700" ht="15.75" customHeight="1">
      <c r="A700" s="23"/>
      <c r="B700" s="89" t="str">
        <f t="shared" si="1"/>
        <v/>
      </c>
      <c r="C700" s="89" t="str">
        <f>IF('Student Record'!A698="","",'Student Record'!A698)</f>
        <v/>
      </c>
      <c r="D700" s="89" t="str">
        <f>IF('Student Record'!B698="","",'Student Record'!B698)</f>
        <v/>
      </c>
      <c r="E700" s="89" t="str">
        <f>IF('Student Record'!C698="","",'Student Record'!C698)</f>
        <v/>
      </c>
      <c r="F700" s="90" t="str">
        <f>IF('Student Record'!E698="","",'Student Record'!E698)</f>
        <v/>
      </c>
      <c r="G700" s="90" t="str">
        <f>IF('Student Record'!G698="","",'Student Record'!G698)</f>
        <v/>
      </c>
      <c r="H700" s="89" t="str">
        <f>IF('Student Record'!I698="","",'Student Record'!I698)</f>
        <v/>
      </c>
      <c r="I700" s="91" t="str">
        <f>IF('Student Record'!J698="","",'Student Record'!J698)</f>
        <v/>
      </c>
      <c r="J700" s="89" t="str">
        <f>IF('Student Record'!O698="","",'Student Record'!O698)</f>
        <v/>
      </c>
      <c r="K700" s="89" t="str">
        <f>IF(StuData!$F700="","",IF(AND(StuData!$C700&gt;8,StuData!$C700&lt;11,StuData!$J700="GEN"),200,IF(AND(StuData!$C700&gt;=11,StuData!$J700="GEN"),300,IF(AND(StuData!$C700&gt;8,StuData!$C700&lt;11,StuData!$J700&lt;&gt;"GEN"),100,IF(AND(StuData!$C700&gt;=11,StuData!$J700&lt;&gt;"GEN"),150,"")))))</f>
        <v/>
      </c>
      <c r="L700" s="89" t="str">
        <f>IF(StuData!$F700="","",IF(AND(StuData!$C700&gt;8,StuData!$C700&lt;11),50,""))</f>
        <v/>
      </c>
      <c r="M700" s="89" t="str">
        <f>IF(StuData!$F700="","",IF(AND(StuData!$C700&gt;=11,'School Fees'!$L$3="Yes"),100,""))</f>
        <v/>
      </c>
      <c r="N700" s="89" t="str">
        <f>IF(StuData!$F700="","",IF(AND(StuData!$C700&gt;8,StuData!$H700="F"),5,IF(StuData!$C700&lt;9,"",10)))</f>
        <v/>
      </c>
      <c r="O700" s="89" t="str">
        <f>IF(StuData!$F700="","",IF(StuData!$C700&gt;8,5,""))</f>
        <v/>
      </c>
      <c r="P700" s="89" t="str">
        <f>IF(StuData!$C700=9,'School Fees'!$K$6,IF(StuData!$C700=10,'School Fees'!$K$7,IF(StuData!$C700=11,'School Fees'!$K$8,IF(StuData!$C700=12,'School Fees'!$K$9,""))))</f>
        <v/>
      </c>
      <c r="Q700" s="89"/>
      <c r="R700" s="89"/>
      <c r="S700" s="89" t="str">
        <f>IF(SUM(StuData!$K700:$R700)=0,"",SUM(StuData!$K700:$R700))</f>
        <v/>
      </c>
      <c r="T700" s="92"/>
      <c r="U700" s="89"/>
      <c r="V700" s="23"/>
      <c r="W700" s="23"/>
    </row>
    <row r="701" ht="15.75" customHeight="1">
      <c r="A701" s="23"/>
      <c r="B701" s="89" t="str">
        <f t="shared" si="1"/>
        <v/>
      </c>
      <c r="C701" s="89" t="str">
        <f>IF('Student Record'!A699="","",'Student Record'!A699)</f>
        <v/>
      </c>
      <c r="D701" s="89" t="str">
        <f>IF('Student Record'!B699="","",'Student Record'!B699)</f>
        <v/>
      </c>
      <c r="E701" s="89" t="str">
        <f>IF('Student Record'!C699="","",'Student Record'!C699)</f>
        <v/>
      </c>
      <c r="F701" s="90" t="str">
        <f>IF('Student Record'!E699="","",'Student Record'!E699)</f>
        <v/>
      </c>
      <c r="G701" s="90" t="str">
        <f>IF('Student Record'!G699="","",'Student Record'!G699)</f>
        <v/>
      </c>
      <c r="H701" s="89" t="str">
        <f>IF('Student Record'!I699="","",'Student Record'!I699)</f>
        <v/>
      </c>
      <c r="I701" s="91" t="str">
        <f>IF('Student Record'!J699="","",'Student Record'!J699)</f>
        <v/>
      </c>
      <c r="J701" s="89" t="str">
        <f>IF('Student Record'!O699="","",'Student Record'!O699)</f>
        <v/>
      </c>
      <c r="K701" s="89" t="str">
        <f>IF(StuData!$F701="","",IF(AND(StuData!$C701&gt;8,StuData!$C701&lt;11,StuData!$J701="GEN"),200,IF(AND(StuData!$C701&gt;=11,StuData!$J701="GEN"),300,IF(AND(StuData!$C701&gt;8,StuData!$C701&lt;11,StuData!$J701&lt;&gt;"GEN"),100,IF(AND(StuData!$C701&gt;=11,StuData!$J701&lt;&gt;"GEN"),150,"")))))</f>
        <v/>
      </c>
      <c r="L701" s="89" t="str">
        <f>IF(StuData!$F701="","",IF(AND(StuData!$C701&gt;8,StuData!$C701&lt;11),50,""))</f>
        <v/>
      </c>
      <c r="M701" s="89" t="str">
        <f>IF(StuData!$F701="","",IF(AND(StuData!$C701&gt;=11,'School Fees'!$L$3="Yes"),100,""))</f>
        <v/>
      </c>
      <c r="N701" s="89" t="str">
        <f>IF(StuData!$F701="","",IF(AND(StuData!$C701&gt;8,StuData!$H701="F"),5,IF(StuData!$C701&lt;9,"",10)))</f>
        <v/>
      </c>
      <c r="O701" s="89" t="str">
        <f>IF(StuData!$F701="","",IF(StuData!$C701&gt;8,5,""))</f>
        <v/>
      </c>
      <c r="P701" s="89" t="str">
        <f>IF(StuData!$C701=9,'School Fees'!$K$6,IF(StuData!$C701=10,'School Fees'!$K$7,IF(StuData!$C701=11,'School Fees'!$K$8,IF(StuData!$C701=12,'School Fees'!$K$9,""))))</f>
        <v/>
      </c>
      <c r="Q701" s="89"/>
      <c r="R701" s="89"/>
      <c r="S701" s="89" t="str">
        <f>IF(SUM(StuData!$K701:$R701)=0,"",SUM(StuData!$K701:$R701))</f>
        <v/>
      </c>
      <c r="T701" s="92"/>
      <c r="U701" s="89"/>
      <c r="V701" s="23"/>
      <c r="W701" s="23"/>
    </row>
    <row r="702" ht="15.75" customHeight="1">
      <c r="A702" s="23"/>
      <c r="B702" s="89" t="str">
        <f t="shared" si="1"/>
        <v/>
      </c>
      <c r="C702" s="89" t="str">
        <f>IF('Student Record'!A700="","",'Student Record'!A700)</f>
        <v/>
      </c>
      <c r="D702" s="89" t="str">
        <f>IF('Student Record'!B700="","",'Student Record'!B700)</f>
        <v/>
      </c>
      <c r="E702" s="89" t="str">
        <f>IF('Student Record'!C700="","",'Student Record'!C700)</f>
        <v/>
      </c>
      <c r="F702" s="90" t="str">
        <f>IF('Student Record'!E700="","",'Student Record'!E700)</f>
        <v/>
      </c>
      <c r="G702" s="90" t="str">
        <f>IF('Student Record'!G700="","",'Student Record'!G700)</f>
        <v/>
      </c>
      <c r="H702" s="89" t="str">
        <f>IF('Student Record'!I700="","",'Student Record'!I700)</f>
        <v/>
      </c>
      <c r="I702" s="91" t="str">
        <f>IF('Student Record'!J700="","",'Student Record'!J700)</f>
        <v/>
      </c>
      <c r="J702" s="89" t="str">
        <f>IF('Student Record'!O700="","",'Student Record'!O700)</f>
        <v/>
      </c>
      <c r="K702" s="89" t="str">
        <f>IF(StuData!$F702="","",IF(AND(StuData!$C702&gt;8,StuData!$C702&lt;11,StuData!$J702="GEN"),200,IF(AND(StuData!$C702&gt;=11,StuData!$J702="GEN"),300,IF(AND(StuData!$C702&gt;8,StuData!$C702&lt;11,StuData!$J702&lt;&gt;"GEN"),100,IF(AND(StuData!$C702&gt;=11,StuData!$J702&lt;&gt;"GEN"),150,"")))))</f>
        <v/>
      </c>
      <c r="L702" s="89" t="str">
        <f>IF(StuData!$F702="","",IF(AND(StuData!$C702&gt;8,StuData!$C702&lt;11),50,""))</f>
        <v/>
      </c>
      <c r="M702" s="89" t="str">
        <f>IF(StuData!$F702="","",IF(AND(StuData!$C702&gt;=11,'School Fees'!$L$3="Yes"),100,""))</f>
        <v/>
      </c>
      <c r="N702" s="89" t="str">
        <f>IF(StuData!$F702="","",IF(AND(StuData!$C702&gt;8,StuData!$H702="F"),5,IF(StuData!$C702&lt;9,"",10)))</f>
        <v/>
      </c>
      <c r="O702" s="89" t="str">
        <f>IF(StuData!$F702="","",IF(StuData!$C702&gt;8,5,""))</f>
        <v/>
      </c>
      <c r="P702" s="89" t="str">
        <f>IF(StuData!$C702=9,'School Fees'!$K$6,IF(StuData!$C702=10,'School Fees'!$K$7,IF(StuData!$C702=11,'School Fees'!$K$8,IF(StuData!$C702=12,'School Fees'!$K$9,""))))</f>
        <v/>
      </c>
      <c r="Q702" s="89"/>
      <c r="R702" s="89"/>
      <c r="S702" s="89" t="str">
        <f>IF(SUM(StuData!$K702:$R702)=0,"",SUM(StuData!$K702:$R702))</f>
        <v/>
      </c>
      <c r="T702" s="92"/>
      <c r="U702" s="89"/>
      <c r="V702" s="23"/>
      <c r="W702" s="23"/>
    </row>
    <row r="703" ht="15.75" customHeight="1">
      <c r="A703" s="23"/>
      <c r="B703" s="89" t="str">
        <f t="shared" si="1"/>
        <v/>
      </c>
      <c r="C703" s="89" t="str">
        <f>IF('Student Record'!A701="","",'Student Record'!A701)</f>
        <v/>
      </c>
      <c r="D703" s="89" t="str">
        <f>IF('Student Record'!B701="","",'Student Record'!B701)</f>
        <v/>
      </c>
      <c r="E703" s="89" t="str">
        <f>IF('Student Record'!C701="","",'Student Record'!C701)</f>
        <v/>
      </c>
      <c r="F703" s="90" t="str">
        <f>IF('Student Record'!E701="","",'Student Record'!E701)</f>
        <v/>
      </c>
      <c r="G703" s="90" t="str">
        <f>IF('Student Record'!G701="","",'Student Record'!G701)</f>
        <v/>
      </c>
      <c r="H703" s="89" t="str">
        <f>IF('Student Record'!I701="","",'Student Record'!I701)</f>
        <v/>
      </c>
      <c r="I703" s="91" t="str">
        <f>IF('Student Record'!J701="","",'Student Record'!J701)</f>
        <v/>
      </c>
      <c r="J703" s="89" t="str">
        <f>IF('Student Record'!O701="","",'Student Record'!O701)</f>
        <v/>
      </c>
      <c r="K703" s="89" t="str">
        <f>IF(StuData!$F703="","",IF(AND(StuData!$C703&gt;8,StuData!$C703&lt;11,StuData!$J703="GEN"),200,IF(AND(StuData!$C703&gt;=11,StuData!$J703="GEN"),300,IF(AND(StuData!$C703&gt;8,StuData!$C703&lt;11,StuData!$J703&lt;&gt;"GEN"),100,IF(AND(StuData!$C703&gt;=11,StuData!$J703&lt;&gt;"GEN"),150,"")))))</f>
        <v/>
      </c>
      <c r="L703" s="89" t="str">
        <f>IF(StuData!$F703="","",IF(AND(StuData!$C703&gt;8,StuData!$C703&lt;11),50,""))</f>
        <v/>
      </c>
      <c r="M703" s="89" t="str">
        <f>IF(StuData!$F703="","",IF(AND(StuData!$C703&gt;=11,'School Fees'!$L$3="Yes"),100,""))</f>
        <v/>
      </c>
      <c r="N703" s="89" t="str">
        <f>IF(StuData!$F703="","",IF(AND(StuData!$C703&gt;8,StuData!$H703="F"),5,IF(StuData!$C703&lt;9,"",10)))</f>
        <v/>
      </c>
      <c r="O703" s="89" t="str">
        <f>IF(StuData!$F703="","",IF(StuData!$C703&gt;8,5,""))</f>
        <v/>
      </c>
      <c r="P703" s="89" t="str">
        <f>IF(StuData!$C703=9,'School Fees'!$K$6,IF(StuData!$C703=10,'School Fees'!$K$7,IF(StuData!$C703=11,'School Fees'!$K$8,IF(StuData!$C703=12,'School Fees'!$K$9,""))))</f>
        <v/>
      </c>
      <c r="Q703" s="89"/>
      <c r="R703" s="89"/>
      <c r="S703" s="89" t="str">
        <f>IF(SUM(StuData!$K703:$R703)=0,"",SUM(StuData!$K703:$R703))</f>
        <v/>
      </c>
      <c r="T703" s="92"/>
      <c r="U703" s="89"/>
      <c r="V703" s="23"/>
      <c r="W703" s="23"/>
    </row>
    <row r="704" ht="15.75" customHeight="1">
      <c r="A704" s="23"/>
      <c r="B704" s="89" t="str">
        <f t="shared" si="1"/>
        <v/>
      </c>
      <c r="C704" s="89" t="str">
        <f>IF('Student Record'!A702="","",'Student Record'!A702)</f>
        <v/>
      </c>
      <c r="D704" s="89" t="str">
        <f>IF('Student Record'!B702="","",'Student Record'!B702)</f>
        <v/>
      </c>
      <c r="E704" s="89" t="str">
        <f>IF('Student Record'!C702="","",'Student Record'!C702)</f>
        <v/>
      </c>
      <c r="F704" s="90" t="str">
        <f>IF('Student Record'!E702="","",'Student Record'!E702)</f>
        <v/>
      </c>
      <c r="G704" s="90" t="str">
        <f>IF('Student Record'!G702="","",'Student Record'!G702)</f>
        <v/>
      </c>
      <c r="H704" s="89" t="str">
        <f>IF('Student Record'!I702="","",'Student Record'!I702)</f>
        <v/>
      </c>
      <c r="I704" s="91" t="str">
        <f>IF('Student Record'!J702="","",'Student Record'!J702)</f>
        <v/>
      </c>
      <c r="J704" s="89" t="str">
        <f>IF('Student Record'!O702="","",'Student Record'!O702)</f>
        <v/>
      </c>
      <c r="K704" s="89" t="str">
        <f>IF(StuData!$F704="","",IF(AND(StuData!$C704&gt;8,StuData!$C704&lt;11,StuData!$J704="GEN"),200,IF(AND(StuData!$C704&gt;=11,StuData!$J704="GEN"),300,IF(AND(StuData!$C704&gt;8,StuData!$C704&lt;11,StuData!$J704&lt;&gt;"GEN"),100,IF(AND(StuData!$C704&gt;=11,StuData!$J704&lt;&gt;"GEN"),150,"")))))</f>
        <v/>
      </c>
      <c r="L704" s="89" t="str">
        <f>IF(StuData!$F704="","",IF(AND(StuData!$C704&gt;8,StuData!$C704&lt;11),50,""))</f>
        <v/>
      </c>
      <c r="M704" s="89" t="str">
        <f>IF(StuData!$F704="","",IF(AND(StuData!$C704&gt;=11,'School Fees'!$L$3="Yes"),100,""))</f>
        <v/>
      </c>
      <c r="N704" s="89" t="str">
        <f>IF(StuData!$F704="","",IF(AND(StuData!$C704&gt;8,StuData!$H704="F"),5,IF(StuData!$C704&lt;9,"",10)))</f>
        <v/>
      </c>
      <c r="O704" s="89" t="str">
        <f>IF(StuData!$F704="","",IF(StuData!$C704&gt;8,5,""))</f>
        <v/>
      </c>
      <c r="P704" s="89" t="str">
        <f>IF(StuData!$C704=9,'School Fees'!$K$6,IF(StuData!$C704=10,'School Fees'!$K$7,IF(StuData!$C704=11,'School Fees'!$K$8,IF(StuData!$C704=12,'School Fees'!$K$9,""))))</f>
        <v/>
      </c>
      <c r="Q704" s="89"/>
      <c r="R704" s="89"/>
      <c r="S704" s="89" t="str">
        <f>IF(SUM(StuData!$K704:$R704)=0,"",SUM(StuData!$K704:$R704))</f>
        <v/>
      </c>
      <c r="T704" s="92"/>
      <c r="U704" s="89"/>
      <c r="V704" s="23"/>
      <c r="W704" s="23"/>
    </row>
    <row r="705" ht="15.75" customHeight="1">
      <c r="A705" s="23"/>
      <c r="B705" s="89" t="str">
        <f t="shared" si="1"/>
        <v/>
      </c>
      <c r="C705" s="89" t="str">
        <f>IF('Student Record'!A703="","",'Student Record'!A703)</f>
        <v/>
      </c>
      <c r="D705" s="89" t="str">
        <f>IF('Student Record'!B703="","",'Student Record'!B703)</f>
        <v/>
      </c>
      <c r="E705" s="89" t="str">
        <f>IF('Student Record'!C703="","",'Student Record'!C703)</f>
        <v/>
      </c>
      <c r="F705" s="90" t="str">
        <f>IF('Student Record'!E703="","",'Student Record'!E703)</f>
        <v/>
      </c>
      <c r="G705" s="90" t="str">
        <f>IF('Student Record'!G703="","",'Student Record'!G703)</f>
        <v/>
      </c>
      <c r="H705" s="89" t="str">
        <f>IF('Student Record'!I703="","",'Student Record'!I703)</f>
        <v/>
      </c>
      <c r="I705" s="91" t="str">
        <f>IF('Student Record'!J703="","",'Student Record'!J703)</f>
        <v/>
      </c>
      <c r="J705" s="89" t="str">
        <f>IF('Student Record'!O703="","",'Student Record'!O703)</f>
        <v/>
      </c>
      <c r="K705" s="89" t="str">
        <f>IF(StuData!$F705="","",IF(AND(StuData!$C705&gt;8,StuData!$C705&lt;11,StuData!$J705="GEN"),200,IF(AND(StuData!$C705&gt;=11,StuData!$J705="GEN"),300,IF(AND(StuData!$C705&gt;8,StuData!$C705&lt;11,StuData!$J705&lt;&gt;"GEN"),100,IF(AND(StuData!$C705&gt;=11,StuData!$J705&lt;&gt;"GEN"),150,"")))))</f>
        <v/>
      </c>
      <c r="L705" s="89" t="str">
        <f>IF(StuData!$F705="","",IF(AND(StuData!$C705&gt;8,StuData!$C705&lt;11),50,""))</f>
        <v/>
      </c>
      <c r="M705" s="89" t="str">
        <f>IF(StuData!$F705="","",IF(AND(StuData!$C705&gt;=11,'School Fees'!$L$3="Yes"),100,""))</f>
        <v/>
      </c>
      <c r="N705" s="89" t="str">
        <f>IF(StuData!$F705="","",IF(AND(StuData!$C705&gt;8,StuData!$H705="F"),5,IF(StuData!$C705&lt;9,"",10)))</f>
        <v/>
      </c>
      <c r="O705" s="89" t="str">
        <f>IF(StuData!$F705="","",IF(StuData!$C705&gt;8,5,""))</f>
        <v/>
      </c>
      <c r="P705" s="89" t="str">
        <f>IF(StuData!$C705=9,'School Fees'!$K$6,IF(StuData!$C705=10,'School Fees'!$K$7,IF(StuData!$C705=11,'School Fees'!$K$8,IF(StuData!$C705=12,'School Fees'!$K$9,""))))</f>
        <v/>
      </c>
      <c r="Q705" s="89"/>
      <c r="R705" s="89"/>
      <c r="S705" s="89" t="str">
        <f>IF(SUM(StuData!$K705:$R705)=0,"",SUM(StuData!$K705:$R705))</f>
        <v/>
      </c>
      <c r="T705" s="92"/>
      <c r="U705" s="89"/>
      <c r="V705" s="23"/>
      <c r="W705" s="23"/>
    </row>
    <row r="706" ht="15.75" customHeight="1">
      <c r="A706" s="23"/>
      <c r="B706" s="89" t="str">
        <f t="shared" si="1"/>
        <v/>
      </c>
      <c r="C706" s="89" t="str">
        <f>IF('Student Record'!A704="","",'Student Record'!A704)</f>
        <v/>
      </c>
      <c r="D706" s="89" t="str">
        <f>IF('Student Record'!B704="","",'Student Record'!B704)</f>
        <v/>
      </c>
      <c r="E706" s="89" t="str">
        <f>IF('Student Record'!C704="","",'Student Record'!C704)</f>
        <v/>
      </c>
      <c r="F706" s="90" t="str">
        <f>IF('Student Record'!E704="","",'Student Record'!E704)</f>
        <v/>
      </c>
      <c r="G706" s="90" t="str">
        <f>IF('Student Record'!G704="","",'Student Record'!G704)</f>
        <v/>
      </c>
      <c r="H706" s="89" t="str">
        <f>IF('Student Record'!I704="","",'Student Record'!I704)</f>
        <v/>
      </c>
      <c r="I706" s="91" t="str">
        <f>IF('Student Record'!J704="","",'Student Record'!J704)</f>
        <v/>
      </c>
      <c r="J706" s="89" t="str">
        <f>IF('Student Record'!O704="","",'Student Record'!O704)</f>
        <v/>
      </c>
      <c r="K706" s="89" t="str">
        <f>IF(StuData!$F706="","",IF(AND(StuData!$C706&gt;8,StuData!$C706&lt;11,StuData!$J706="GEN"),200,IF(AND(StuData!$C706&gt;=11,StuData!$J706="GEN"),300,IF(AND(StuData!$C706&gt;8,StuData!$C706&lt;11,StuData!$J706&lt;&gt;"GEN"),100,IF(AND(StuData!$C706&gt;=11,StuData!$J706&lt;&gt;"GEN"),150,"")))))</f>
        <v/>
      </c>
      <c r="L706" s="89" t="str">
        <f>IF(StuData!$F706="","",IF(AND(StuData!$C706&gt;8,StuData!$C706&lt;11),50,""))</f>
        <v/>
      </c>
      <c r="M706" s="89" t="str">
        <f>IF(StuData!$F706="","",IF(AND(StuData!$C706&gt;=11,'School Fees'!$L$3="Yes"),100,""))</f>
        <v/>
      </c>
      <c r="N706" s="89" t="str">
        <f>IF(StuData!$F706="","",IF(AND(StuData!$C706&gt;8,StuData!$H706="F"),5,IF(StuData!$C706&lt;9,"",10)))</f>
        <v/>
      </c>
      <c r="O706" s="89" t="str">
        <f>IF(StuData!$F706="","",IF(StuData!$C706&gt;8,5,""))</f>
        <v/>
      </c>
      <c r="P706" s="89" t="str">
        <f>IF(StuData!$C706=9,'School Fees'!$K$6,IF(StuData!$C706=10,'School Fees'!$K$7,IF(StuData!$C706=11,'School Fees'!$K$8,IF(StuData!$C706=12,'School Fees'!$K$9,""))))</f>
        <v/>
      </c>
      <c r="Q706" s="89"/>
      <c r="R706" s="89"/>
      <c r="S706" s="89" t="str">
        <f>IF(SUM(StuData!$K706:$R706)=0,"",SUM(StuData!$K706:$R706))</f>
        <v/>
      </c>
      <c r="T706" s="92"/>
      <c r="U706" s="89"/>
      <c r="V706" s="23"/>
      <c r="W706" s="23"/>
    </row>
    <row r="707" ht="15.75" customHeight="1">
      <c r="A707" s="23"/>
      <c r="B707" s="89" t="str">
        <f t="shared" si="1"/>
        <v/>
      </c>
      <c r="C707" s="89" t="str">
        <f>IF('Student Record'!A705="","",'Student Record'!A705)</f>
        <v/>
      </c>
      <c r="D707" s="89" t="str">
        <f>IF('Student Record'!B705="","",'Student Record'!B705)</f>
        <v/>
      </c>
      <c r="E707" s="89" t="str">
        <f>IF('Student Record'!C705="","",'Student Record'!C705)</f>
        <v/>
      </c>
      <c r="F707" s="90" t="str">
        <f>IF('Student Record'!E705="","",'Student Record'!E705)</f>
        <v/>
      </c>
      <c r="G707" s="90" t="str">
        <f>IF('Student Record'!G705="","",'Student Record'!G705)</f>
        <v/>
      </c>
      <c r="H707" s="89" t="str">
        <f>IF('Student Record'!I705="","",'Student Record'!I705)</f>
        <v/>
      </c>
      <c r="I707" s="91" t="str">
        <f>IF('Student Record'!J705="","",'Student Record'!J705)</f>
        <v/>
      </c>
      <c r="J707" s="89" t="str">
        <f>IF('Student Record'!O705="","",'Student Record'!O705)</f>
        <v/>
      </c>
      <c r="K707" s="89" t="str">
        <f>IF(StuData!$F707="","",IF(AND(StuData!$C707&gt;8,StuData!$C707&lt;11,StuData!$J707="GEN"),200,IF(AND(StuData!$C707&gt;=11,StuData!$J707="GEN"),300,IF(AND(StuData!$C707&gt;8,StuData!$C707&lt;11,StuData!$J707&lt;&gt;"GEN"),100,IF(AND(StuData!$C707&gt;=11,StuData!$J707&lt;&gt;"GEN"),150,"")))))</f>
        <v/>
      </c>
      <c r="L707" s="89" t="str">
        <f>IF(StuData!$F707="","",IF(AND(StuData!$C707&gt;8,StuData!$C707&lt;11),50,""))</f>
        <v/>
      </c>
      <c r="M707" s="89" t="str">
        <f>IF(StuData!$F707="","",IF(AND(StuData!$C707&gt;=11,'School Fees'!$L$3="Yes"),100,""))</f>
        <v/>
      </c>
      <c r="N707" s="89" t="str">
        <f>IF(StuData!$F707="","",IF(AND(StuData!$C707&gt;8,StuData!$H707="F"),5,IF(StuData!$C707&lt;9,"",10)))</f>
        <v/>
      </c>
      <c r="O707" s="89" t="str">
        <f>IF(StuData!$F707="","",IF(StuData!$C707&gt;8,5,""))</f>
        <v/>
      </c>
      <c r="P707" s="89" t="str">
        <f>IF(StuData!$C707=9,'School Fees'!$K$6,IF(StuData!$C707=10,'School Fees'!$K$7,IF(StuData!$C707=11,'School Fees'!$K$8,IF(StuData!$C707=12,'School Fees'!$K$9,""))))</f>
        <v/>
      </c>
      <c r="Q707" s="89"/>
      <c r="R707" s="89"/>
      <c r="S707" s="89" t="str">
        <f>IF(SUM(StuData!$K707:$R707)=0,"",SUM(StuData!$K707:$R707))</f>
        <v/>
      </c>
      <c r="T707" s="92"/>
      <c r="U707" s="89"/>
      <c r="V707" s="23"/>
      <c r="W707" s="23"/>
    </row>
    <row r="708" ht="15.75" customHeight="1">
      <c r="A708" s="23"/>
      <c r="B708" s="89" t="str">
        <f t="shared" si="1"/>
        <v/>
      </c>
      <c r="C708" s="89" t="str">
        <f>IF('Student Record'!A706="","",'Student Record'!A706)</f>
        <v/>
      </c>
      <c r="D708" s="89" t="str">
        <f>IF('Student Record'!B706="","",'Student Record'!B706)</f>
        <v/>
      </c>
      <c r="E708" s="89" t="str">
        <f>IF('Student Record'!C706="","",'Student Record'!C706)</f>
        <v/>
      </c>
      <c r="F708" s="90" t="str">
        <f>IF('Student Record'!E706="","",'Student Record'!E706)</f>
        <v/>
      </c>
      <c r="G708" s="90" t="str">
        <f>IF('Student Record'!G706="","",'Student Record'!G706)</f>
        <v/>
      </c>
      <c r="H708" s="89" t="str">
        <f>IF('Student Record'!I706="","",'Student Record'!I706)</f>
        <v/>
      </c>
      <c r="I708" s="91" t="str">
        <f>IF('Student Record'!J706="","",'Student Record'!J706)</f>
        <v/>
      </c>
      <c r="J708" s="89" t="str">
        <f>IF('Student Record'!O706="","",'Student Record'!O706)</f>
        <v/>
      </c>
      <c r="K708" s="89" t="str">
        <f>IF(StuData!$F708="","",IF(AND(StuData!$C708&gt;8,StuData!$C708&lt;11,StuData!$J708="GEN"),200,IF(AND(StuData!$C708&gt;=11,StuData!$J708="GEN"),300,IF(AND(StuData!$C708&gt;8,StuData!$C708&lt;11,StuData!$J708&lt;&gt;"GEN"),100,IF(AND(StuData!$C708&gt;=11,StuData!$J708&lt;&gt;"GEN"),150,"")))))</f>
        <v/>
      </c>
      <c r="L708" s="89" t="str">
        <f>IF(StuData!$F708="","",IF(AND(StuData!$C708&gt;8,StuData!$C708&lt;11),50,""))</f>
        <v/>
      </c>
      <c r="M708" s="89" t="str">
        <f>IF(StuData!$F708="","",IF(AND(StuData!$C708&gt;=11,'School Fees'!$L$3="Yes"),100,""))</f>
        <v/>
      </c>
      <c r="N708" s="89" t="str">
        <f>IF(StuData!$F708="","",IF(AND(StuData!$C708&gt;8,StuData!$H708="F"),5,IF(StuData!$C708&lt;9,"",10)))</f>
        <v/>
      </c>
      <c r="O708" s="89" t="str">
        <f>IF(StuData!$F708="","",IF(StuData!$C708&gt;8,5,""))</f>
        <v/>
      </c>
      <c r="P708" s="89" t="str">
        <f>IF(StuData!$C708=9,'School Fees'!$K$6,IF(StuData!$C708=10,'School Fees'!$K$7,IF(StuData!$C708=11,'School Fees'!$K$8,IF(StuData!$C708=12,'School Fees'!$K$9,""))))</f>
        <v/>
      </c>
      <c r="Q708" s="89"/>
      <c r="R708" s="89"/>
      <c r="S708" s="89" t="str">
        <f>IF(SUM(StuData!$K708:$R708)=0,"",SUM(StuData!$K708:$R708))</f>
        <v/>
      </c>
      <c r="T708" s="92"/>
      <c r="U708" s="89"/>
      <c r="V708" s="23"/>
      <c r="W708" s="23"/>
    </row>
    <row r="709" ht="15.75" customHeight="1">
      <c r="A709" s="23"/>
      <c r="B709" s="89" t="str">
        <f t="shared" si="1"/>
        <v/>
      </c>
      <c r="C709" s="89" t="str">
        <f>IF('Student Record'!A707="","",'Student Record'!A707)</f>
        <v/>
      </c>
      <c r="D709" s="89" t="str">
        <f>IF('Student Record'!B707="","",'Student Record'!B707)</f>
        <v/>
      </c>
      <c r="E709" s="89" t="str">
        <f>IF('Student Record'!C707="","",'Student Record'!C707)</f>
        <v/>
      </c>
      <c r="F709" s="90" t="str">
        <f>IF('Student Record'!E707="","",'Student Record'!E707)</f>
        <v/>
      </c>
      <c r="G709" s="90" t="str">
        <f>IF('Student Record'!G707="","",'Student Record'!G707)</f>
        <v/>
      </c>
      <c r="H709" s="89" t="str">
        <f>IF('Student Record'!I707="","",'Student Record'!I707)</f>
        <v/>
      </c>
      <c r="I709" s="91" t="str">
        <f>IF('Student Record'!J707="","",'Student Record'!J707)</f>
        <v/>
      </c>
      <c r="J709" s="89" t="str">
        <f>IF('Student Record'!O707="","",'Student Record'!O707)</f>
        <v/>
      </c>
      <c r="K709" s="89" t="str">
        <f>IF(StuData!$F709="","",IF(AND(StuData!$C709&gt;8,StuData!$C709&lt;11,StuData!$J709="GEN"),200,IF(AND(StuData!$C709&gt;=11,StuData!$J709="GEN"),300,IF(AND(StuData!$C709&gt;8,StuData!$C709&lt;11,StuData!$J709&lt;&gt;"GEN"),100,IF(AND(StuData!$C709&gt;=11,StuData!$J709&lt;&gt;"GEN"),150,"")))))</f>
        <v/>
      </c>
      <c r="L709" s="89" t="str">
        <f>IF(StuData!$F709="","",IF(AND(StuData!$C709&gt;8,StuData!$C709&lt;11),50,""))</f>
        <v/>
      </c>
      <c r="M709" s="89" t="str">
        <f>IF(StuData!$F709="","",IF(AND(StuData!$C709&gt;=11,'School Fees'!$L$3="Yes"),100,""))</f>
        <v/>
      </c>
      <c r="N709" s="89" t="str">
        <f>IF(StuData!$F709="","",IF(AND(StuData!$C709&gt;8,StuData!$H709="F"),5,IF(StuData!$C709&lt;9,"",10)))</f>
        <v/>
      </c>
      <c r="O709" s="89" t="str">
        <f>IF(StuData!$F709="","",IF(StuData!$C709&gt;8,5,""))</f>
        <v/>
      </c>
      <c r="P709" s="89" t="str">
        <f>IF(StuData!$C709=9,'School Fees'!$K$6,IF(StuData!$C709=10,'School Fees'!$K$7,IF(StuData!$C709=11,'School Fees'!$K$8,IF(StuData!$C709=12,'School Fees'!$K$9,""))))</f>
        <v/>
      </c>
      <c r="Q709" s="89"/>
      <c r="R709" s="89"/>
      <c r="S709" s="89" t="str">
        <f>IF(SUM(StuData!$K709:$R709)=0,"",SUM(StuData!$K709:$R709))</f>
        <v/>
      </c>
      <c r="T709" s="92"/>
      <c r="U709" s="89"/>
      <c r="V709" s="23"/>
      <c r="W709" s="23"/>
    </row>
    <row r="710" ht="15.75" customHeight="1">
      <c r="A710" s="23"/>
      <c r="B710" s="89" t="str">
        <f t="shared" si="1"/>
        <v/>
      </c>
      <c r="C710" s="89" t="str">
        <f>IF('Student Record'!A708="","",'Student Record'!A708)</f>
        <v/>
      </c>
      <c r="D710" s="89" t="str">
        <f>IF('Student Record'!B708="","",'Student Record'!B708)</f>
        <v/>
      </c>
      <c r="E710" s="89" t="str">
        <f>IF('Student Record'!C708="","",'Student Record'!C708)</f>
        <v/>
      </c>
      <c r="F710" s="90" t="str">
        <f>IF('Student Record'!E708="","",'Student Record'!E708)</f>
        <v/>
      </c>
      <c r="G710" s="90" t="str">
        <f>IF('Student Record'!G708="","",'Student Record'!G708)</f>
        <v/>
      </c>
      <c r="H710" s="89" t="str">
        <f>IF('Student Record'!I708="","",'Student Record'!I708)</f>
        <v/>
      </c>
      <c r="I710" s="91" t="str">
        <f>IF('Student Record'!J708="","",'Student Record'!J708)</f>
        <v/>
      </c>
      <c r="J710" s="89" t="str">
        <f>IF('Student Record'!O708="","",'Student Record'!O708)</f>
        <v/>
      </c>
      <c r="K710" s="89" t="str">
        <f>IF(StuData!$F710="","",IF(AND(StuData!$C710&gt;8,StuData!$C710&lt;11,StuData!$J710="GEN"),200,IF(AND(StuData!$C710&gt;=11,StuData!$J710="GEN"),300,IF(AND(StuData!$C710&gt;8,StuData!$C710&lt;11,StuData!$J710&lt;&gt;"GEN"),100,IF(AND(StuData!$C710&gt;=11,StuData!$J710&lt;&gt;"GEN"),150,"")))))</f>
        <v/>
      </c>
      <c r="L710" s="89" t="str">
        <f>IF(StuData!$F710="","",IF(AND(StuData!$C710&gt;8,StuData!$C710&lt;11),50,""))</f>
        <v/>
      </c>
      <c r="M710" s="89" t="str">
        <f>IF(StuData!$F710="","",IF(AND(StuData!$C710&gt;=11,'School Fees'!$L$3="Yes"),100,""))</f>
        <v/>
      </c>
      <c r="N710" s="89" t="str">
        <f>IF(StuData!$F710="","",IF(AND(StuData!$C710&gt;8,StuData!$H710="F"),5,IF(StuData!$C710&lt;9,"",10)))</f>
        <v/>
      </c>
      <c r="O710" s="89" t="str">
        <f>IF(StuData!$F710="","",IF(StuData!$C710&gt;8,5,""))</f>
        <v/>
      </c>
      <c r="P710" s="89" t="str">
        <f>IF(StuData!$C710=9,'School Fees'!$K$6,IF(StuData!$C710=10,'School Fees'!$K$7,IF(StuData!$C710=11,'School Fees'!$K$8,IF(StuData!$C710=12,'School Fees'!$K$9,""))))</f>
        <v/>
      </c>
      <c r="Q710" s="89"/>
      <c r="R710" s="89"/>
      <c r="S710" s="89" t="str">
        <f>IF(SUM(StuData!$K710:$R710)=0,"",SUM(StuData!$K710:$R710))</f>
        <v/>
      </c>
      <c r="T710" s="92"/>
      <c r="U710" s="89"/>
      <c r="V710" s="23"/>
      <c r="W710" s="23"/>
    </row>
    <row r="711" ht="15.75" customHeight="1">
      <c r="A711" s="23"/>
      <c r="B711" s="89" t="str">
        <f t="shared" si="1"/>
        <v/>
      </c>
      <c r="C711" s="89" t="str">
        <f>IF('Student Record'!A709="","",'Student Record'!A709)</f>
        <v/>
      </c>
      <c r="D711" s="89" t="str">
        <f>IF('Student Record'!B709="","",'Student Record'!B709)</f>
        <v/>
      </c>
      <c r="E711" s="89" t="str">
        <f>IF('Student Record'!C709="","",'Student Record'!C709)</f>
        <v/>
      </c>
      <c r="F711" s="90" t="str">
        <f>IF('Student Record'!E709="","",'Student Record'!E709)</f>
        <v/>
      </c>
      <c r="G711" s="90" t="str">
        <f>IF('Student Record'!G709="","",'Student Record'!G709)</f>
        <v/>
      </c>
      <c r="H711" s="89" t="str">
        <f>IF('Student Record'!I709="","",'Student Record'!I709)</f>
        <v/>
      </c>
      <c r="I711" s="91" t="str">
        <f>IF('Student Record'!J709="","",'Student Record'!J709)</f>
        <v/>
      </c>
      <c r="J711" s="89" t="str">
        <f>IF('Student Record'!O709="","",'Student Record'!O709)</f>
        <v/>
      </c>
      <c r="K711" s="89" t="str">
        <f>IF(StuData!$F711="","",IF(AND(StuData!$C711&gt;8,StuData!$C711&lt;11,StuData!$J711="GEN"),200,IF(AND(StuData!$C711&gt;=11,StuData!$J711="GEN"),300,IF(AND(StuData!$C711&gt;8,StuData!$C711&lt;11,StuData!$J711&lt;&gt;"GEN"),100,IF(AND(StuData!$C711&gt;=11,StuData!$J711&lt;&gt;"GEN"),150,"")))))</f>
        <v/>
      </c>
      <c r="L711" s="89" t="str">
        <f>IF(StuData!$F711="","",IF(AND(StuData!$C711&gt;8,StuData!$C711&lt;11),50,""))</f>
        <v/>
      </c>
      <c r="M711" s="89" t="str">
        <f>IF(StuData!$F711="","",IF(AND(StuData!$C711&gt;=11,'School Fees'!$L$3="Yes"),100,""))</f>
        <v/>
      </c>
      <c r="N711" s="89" t="str">
        <f>IF(StuData!$F711="","",IF(AND(StuData!$C711&gt;8,StuData!$H711="F"),5,IF(StuData!$C711&lt;9,"",10)))</f>
        <v/>
      </c>
      <c r="O711" s="89" t="str">
        <f>IF(StuData!$F711="","",IF(StuData!$C711&gt;8,5,""))</f>
        <v/>
      </c>
      <c r="P711" s="89" t="str">
        <f>IF(StuData!$C711=9,'School Fees'!$K$6,IF(StuData!$C711=10,'School Fees'!$K$7,IF(StuData!$C711=11,'School Fees'!$K$8,IF(StuData!$C711=12,'School Fees'!$K$9,""))))</f>
        <v/>
      </c>
      <c r="Q711" s="89"/>
      <c r="R711" s="89"/>
      <c r="S711" s="89" t="str">
        <f>IF(SUM(StuData!$K711:$R711)=0,"",SUM(StuData!$K711:$R711))</f>
        <v/>
      </c>
      <c r="T711" s="92"/>
      <c r="U711" s="89"/>
      <c r="V711" s="23"/>
      <c r="W711" s="23"/>
    </row>
    <row r="712" ht="15.75" customHeight="1">
      <c r="A712" s="23"/>
      <c r="B712" s="89" t="str">
        <f t="shared" si="1"/>
        <v/>
      </c>
      <c r="C712" s="89" t="str">
        <f>IF('Student Record'!A710="","",'Student Record'!A710)</f>
        <v/>
      </c>
      <c r="D712" s="89" t="str">
        <f>IF('Student Record'!B710="","",'Student Record'!B710)</f>
        <v/>
      </c>
      <c r="E712" s="89" t="str">
        <f>IF('Student Record'!C710="","",'Student Record'!C710)</f>
        <v/>
      </c>
      <c r="F712" s="90" t="str">
        <f>IF('Student Record'!E710="","",'Student Record'!E710)</f>
        <v/>
      </c>
      <c r="G712" s="90" t="str">
        <f>IF('Student Record'!G710="","",'Student Record'!G710)</f>
        <v/>
      </c>
      <c r="H712" s="89" t="str">
        <f>IF('Student Record'!I710="","",'Student Record'!I710)</f>
        <v/>
      </c>
      <c r="I712" s="91" t="str">
        <f>IF('Student Record'!J710="","",'Student Record'!J710)</f>
        <v/>
      </c>
      <c r="J712" s="89" t="str">
        <f>IF('Student Record'!O710="","",'Student Record'!O710)</f>
        <v/>
      </c>
      <c r="K712" s="89" t="str">
        <f>IF(StuData!$F712="","",IF(AND(StuData!$C712&gt;8,StuData!$C712&lt;11,StuData!$J712="GEN"),200,IF(AND(StuData!$C712&gt;=11,StuData!$J712="GEN"),300,IF(AND(StuData!$C712&gt;8,StuData!$C712&lt;11,StuData!$J712&lt;&gt;"GEN"),100,IF(AND(StuData!$C712&gt;=11,StuData!$J712&lt;&gt;"GEN"),150,"")))))</f>
        <v/>
      </c>
      <c r="L712" s="89" t="str">
        <f>IF(StuData!$F712="","",IF(AND(StuData!$C712&gt;8,StuData!$C712&lt;11),50,""))</f>
        <v/>
      </c>
      <c r="M712" s="89" t="str">
        <f>IF(StuData!$F712="","",IF(AND(StuData!$C712&gt;=11,'School Fees'!$L$3="Yes"),100,""))</f>
        <v/>
      </c>
      <c r="N712" s="89" t="str">
        <f>IF(StuData!$F712="","",IF(AND(StuData!$C712&gt;8,StuData!$H712="F"),5,IF(StuData!$C712&lt;9,"",10)))</f>
        <v/>
      </c>
      <c r="O712" s="89" t="str">
        <f>IF(StuData!$F712="","",IF(StuData!$C712&gt;8,5,""))</f>
        <v/>
      </c>
      <c r="P712" s="89" t="str">
        <f>IF(StuData!$C712=9,'School Fees'!$K$6,IF(StuData!$C712=10,'School Fees'!$K$7,IF(StuData!$C712=11,'School Fees'!$K$8,IF(StuData!$C712=12,'School Fees'!$K$9,""))))</f>
        <v/>
      </c>
      <c r="Q712" s="89"/>
      <c r="R712" s="89"/>
      <c r="S712" s="89" t="str">
        <f>IF(SUM(StuData!$K712:$R712)=0,"",SUM(StuData!$K712:$R712))</f>
        <v/>
      </c>
      <c r="T712" s="92"/>
      <c r="U712" s="89"/>
      <c r="V712" s="23"/>
      <c r="W712" s="23"/>
    </row>
    <row r="713" ht="15.75" customHeight="1">
      <c r="A713" s="23"/>
      <c r="B713" s="89" t="str">
        <f t="shared" si="1"/>
        <v/>
      </c>
      <c r="C713" s="89" t="str">
        <f>IF('Student Record'!A711="","",'Student Record'!A711)</f>
        <v/>
      </c>
      <c r="D713" s="89" t="str">
        <f>IF('Student Record'!B711="","",'Student Record'!B711)</f>
        <v/>
      </c>
      <c r="E713" s="89" t="str">
        <f>IF('Student Record'!C711="","",'Student Record'!C711)</f>
        <v/>
      </c>
      <c r="F713" s="90" t="str">
        <f>IF('Student Record'!E711="","",'Student Record'!E711)</f>
        <v/>
      </c>
      <c r="G713" s="90" t="str">
        <f>IF('Student Record'!G711="","",'Student Record'!G711)</f>
        <v/>
      </c>
      <c r="H713" s="89" t="str">
        <f>IF('Student Record'!I711="","",'Student Record'!I711)</f>
        <v/>
      </c>
      <c r="I713" s="91" t="str">
        <f>IF('Student Record'!J711="","",'Student Record'!J711)</f>
        <v/>
      </c>
      <c r="J713" s="89" t="str">
        <f>IF('Student Record'!O711="","",'Student Record'!O711)</f>
        <v/>
      </c>
      <c r="K713" s="89" t="str">
        <f>IF(StuData!$F713="","",IF(AND(StuData!$C713&gt;8,StuData!$C713&lt;11,StuData!$J713="GEN"),200,IF(AND(StuData!$C713&gt;=11,StuData!$J713="GEN"),300,IF(AND(StuData!$C713&gt;8,StuData!$C713&lt;11,StuData!$J713&lt;&gt;"GEN"),100,IF(AND(StuData!$C713&gt;=11,StuData!$J713&lt;&gt;"GEN"),150,"")))))</f>
        <v/>
      </c>
      <c r="L713" s="89" t="str">
        <f>IF(StuData!$F713="","",IF(AND(StuData!$C713&gt;8,StuData!$C713&lt;11),50,""))</f>
        <v/>
      </c>
      <c r="M713" s="89" t="str">
        <f>IF(StuData!$F713="","",IF(AND(StuData!$C713&gt;=11,'School Fees'!$L$3="Yes"),100,""))</f>
        <v/>
      </c>
      <c r="N713" s="89" t="str">
        <f>IF(StuData!$F713="","",IF(AND(StuData!$C713&gt;8,StuData!$H713="F"),5,IF(StuData!$C713&lt;9,"",10)))</f>
        <v/>
      </c>
      <c r="O713" s="89" t="str">
        <f>IF(StuData!$F713="","",IF(StuData!$C713&gt;8,5,""))</f>
        <v/>
      </c>
      <c r="P713" s="89" t="str">
        <f>IF(StuData!$C713=9,'School Fees'!$K$6,IF(StuData!$C713=10,'School Fees'!$K$7,IF(StuData!$C713=11,'School Fees'!$K$8,IF(StuData!$C713=12,'School Fees'!$K$9,""))))</f>
        <v/>
      </c>
      <c r="Q713" s="89"/>
      <c r="R713" s="89"/>
      <c r="S713" s="89" t="str">
        <f>IF(SUM(StuData!$K713:$R713)=0,"",SUM(StuData!$K713:$R713))</f>
        <v/>
      </c>
      <c r="T713" s="92"/>
      <c r="U713" s="89"/>
      <c r="V713" s="23"/>
      <c r="W713" s="23"/>
    </row>
    <row r="714" ht="15.75" customHeight="1">
      <c r="A714" s="23"/>
      <c r="B714" s="89" t="str">
        <f t="shared" si="1"/>
        <v/>
      </c>
      <c r="C714" s="89" t="str">
        <f>IF('Student Record'!A712="","",'Student Record'!A712)</f>
        <v/>
      </c>
      <c r="D714" s="89" t="str">
        <f>IF('Student Record'!B712="","",'Student Record'!B712)</f>
        <v/>
      </c>
      <c r="E714" s="89" t="str">
        <f>IF('Student Record'!C712="","",'Student Record'!C712)</f>
        <v/>
      </c>
      <c r="F714" s="90" t="str">
        <f>IF('Student Record'!E712="","",'Student Record'!E712)</f>
        <v/>
      </c>
      <c r="G714" s="90" t="str">
        <f>IF('Student Record'!G712="","",'Student Record'!G712)</f>
        <v/>
      </c>
      <c r="H714" s="89" t="str">
        <f>IF('Student Record'!I712="","",'Student Record'!I712)</f>
        <v/>
      </c>
      <c r="I714" s="91" t="str">
        <f>IF('Student Record'!J712="","",'Student Record'!J712)</f>
        <v/>
      </c>
      <c r="J714" s="89" t="str">
        <f>IF('Student Record'!O712="","",'Student Record'!O712)</f>
        <v/>
      </c>
      <c r="K714" s="89" t="str">
        <f>IF(StuData!$F714="","",IF(AND(StuData!$C714&gt;8,StuData!$C714&lt;11,StuData!$J714="GEN"),200,IF(AND(StuData!$C714&gt;=11,StuData!$J714="GEN"),300,IF(AND(StuData!$C714&gt;8,StuData!$C714&lt;11,StuData!$J714&lt;&gt;"GEN"),100,IF(AND(StuData!$C714&gt;=11,StuData!$J714&lt;&gt;"GEN"),150,"")))))</f>
        <v/>
      </c>
      <c r="L714" s="89" t="str">
        <f>IF(StuData!$F714="","",IF(AND(StuData!$C714&gt;8,StuData!$C714&lt;11),50,""))</f>
        <v/>
      </c>
      <c r="M714" s="89" t="str">
        <f>IF(StuData!$F714="","",IF(AND(StuData!$C714&gt;=11,'School Fees'!$L$3="Yes"),100,""))</f>
        <v/>
      </c>
      <c r="N714" s="89" t="str">
        <f>IF(StuData!$F714="","",IF(AND(StuData!$C714&gt;8,StuData!$H714="F"),5,IF(StuData!$C714&lt;9,"",10)))</f>
        <v/>
      </c>
      <c r="O714" s="89" t="str">
        <f>IF(StuData!$F714="","",IF(StuData!$C714&gt;8,5,""))</f>
        <v/>
      </c>
      <c r="P714" s="89" t="str">
        <f>IF(StuData!$C714=9,'School Fees'!$K$6,IF(StuData!$C714=10,'School Fees'!$K$7,IF(StuData!$C714=11,'School Fees'!$K$8,IF(StuData!$C714=12,'School Fees'!$K$9,""))))</f>
        <v/>
      </c>
      <c r="Q714" s="89"/>
      <c r="R714" s="89"/>
      <c r="S714" s="89" t="str">
        <f>IF(SUM(StuData!$K714:$R714)=0,"",SUM(StuData!$K714:$R714))</f>
        <v/>
      </c>
      <c r="T714" s="92"/>
      <c r="U714" s="89"/>
      <c r="V714" s="23"/>
      <c r="W714" s="23"/>
    </row>
    <row r="715" ht="15.75" customHeight="1">
      <c r="A715" s="23"/>
      <c r="B715" s="89" t="str">
        <f t="shared" si="1"/>
        <v/>
      </c>
      <c r="C715" s="89" t="str">
        <f>IF('Student Record'!A713="","",'Student Record'!A713)</f>
        <v/>
      </c>
      <c r="D715" s="89" t="str">
        <f>IF('Student Record'!B713="","",'Student Record'!B713)</f>
        <v/>
      </c>
      <c r="E715" s="89" t="str">
        <f>IF('Student Record'!C713="","",'Student Record'!C713)</f>
        <v/>
      </c>
      <c r="F715" s="90" t="str">
        <f>IF('Student Record'!E713="","",'Student Record'!E713)</f>
        <v/>
      </c>
      <c r="G715" s="90" t="str">
        <f>IF('Student Record'!G713="","",'Student Record'!G713)</f>
        <v/>
      </c>
      <c r="H715" s="89" t="str">
        <f>IF('Student Record'!I713="","",'Student Record'!I713)</f>
        <v/>
      </c>
      <c r="I715" s="91" t="str">
        <f>IF('Student Record'!J713="","",'Student Record'!J713)</f>
        <v/>
      </c>
      <c r="J715" s="89" t="str">
        <f>IF('Student Record'!O713="","",'Student Record'!O713)</f>
        <v/>
      </c>
      <c r="K715" s="89" t="str">
        <f>IF(StuData!$F715="","",IF(AND(StuData!$C715&gt;8,StuData!$C715&lt;11,StuData!$J715="GEN"),200,IF(AND(StuData!$C715&gt;=11,StuData!$J715="GEN"),300,IF(AND(StuData!$C715&gt;8,StuData!$C715&lt;11,StuData!$J715&lt;&gt;"GEN"),100,IF(AND(StuData!$C715&gt;=11,StuData!$J715&lt;&gt;"GEN"),150,"")))))</f>
        <v/>
      </c>
      <c r="L715" s="89" t="str">
        <f>IF(StuData!$F715="","",IF(AND(StuData!$C715&gt;8,StuData!$C715&lt;11),50,""))</f>
        <v/>
      </c>
      <c r="M715" s="89" t="str">
        <f>IF(StuData!$F715="","",IF(AND(StuData!$C715&gt;=11,'School Fees'!$L$3="Yes"),100,""))</f>
        <v/>
      </c>
      <c r="N715" s="89" t="str">
        <f>IF(StuData!$F715="","",IF(AND(StuData!$C715&gt;8,StuData!$H715="F"),5,IF(StuData!$C715&lt;9,"",10)))</f>
        <v/>
      </c>
      <c r="O715" s="89" t="str">
        <f>IF(StuData!$F715="","",IF(StuData!$C715&gt;8,5,""))</f>
        <v/>
      </c>
      <c r="P715" s="89" t="str">
        <f>IF(StuData!$C715=9,'School Fees'!$K$6,IF(StuData!$C715=10,'School Fees'!$K$7,IF(StuData!$C715=11,'School Fees'!$K$8,IF(StuData!$C715=12,'School Fees'!$K$9,""))))</f>
        <v/>
      </c>
      <c r="Q715" s="89"/>
      <c r="R715" s="89"/>
      <c r="S715" s="89" t="str">
        <f>IF(SUM(StuData!$K715:$R715)=0,"",SUM(StuData!$K715:$R715))</f>
        <v/>
      </c>
      <c r="T715" s="92"/>
      <c r="U715" s="89"/>
      <c r="V715" s="23"/>
      <c r="W715" s="23"/>
    </row>
    <row r="716" ht="15.75" customHeight="1">
      <c r="A716" s="23"/>
      <c r="B716" s="89" t="str">
        <f t="shared" si="1"/>
        <v/>
      </c>
      <c r="C716" s="89" t="str">
        <f>IF('Student Record'!A714="","",'Student Record'!A714)</f>
        <v/>
      </c>
      <c r="D716" s="89" t="str">
        <f>IF('Student Record'!B714="","",'Student Record'!B714)</f>
        <v/>
      </c>
      <c r="E716" s="89" t="str">
        <f>IF('Student Record'!C714="","",'Student Record'!C714)</f>
        <v/>
      </c>
      <c r="F716" s="90" t="str">
        <f>IF('Student Record'!E714="","",'Student Record'!E714)</f>
        <v/>
      </c>
      <c r="G716" s="90" t="str">
        <f>IF('Student Record'!G714="","",'Student Record'!G714)</f>
        <v/>
      </c>
      <c r="H716" s="89" t="str">
        <f>IF('Student Record'!I714="","",'Student Record'!I714)</f>
        <v/>
      </c>
      <c r="I716" s="91" t="str">
        <f>IF('Student Record'!J714="","",'Student Record'!J714)</f>
        <v/>
      </c>
      <c r="J716" s="89" t="str">
        <f>IF('Student Record'!O714="","",'Student Record'!O714)</f>
        <v/>
      </c>
      <c r="K716" s="89" t="str">
        <f>IF(StuData!$F716="","",IF(AND(StuData!$C716&gt;8,StuData!$C716&lt;11,StuData!$J716="GEN"),200,IF(AND(StuData!$C716&gt;=11,StuData!$J716="GEN"),300,IF(AND(StuData!$C716&gt;8,StuData!$C716&lt;11,StuData!$J716&lt;&gt;"GEN"),100,IF(AND(StuData!$C716&gt;=11,StuData!$J716&lt;&gt;"GEN"),150,"")))))</f>
        <v/>
      </c>
      <c r="L716" s="89" t="str">
        <f>IF(StuData!$F716="","",IF(AND(StuData!$C716&gt;8,StuData!$C716&lt;11),50,""))</f>
        <v/>
      </c>
      <c r="M716" s="89" t="str">
        <f>IF(StuData!$F716="","",IF(AND(StuData!$C716&gt;=11,'School Fees'!$L$3="Yes"),100,""))</f>
        <v/>
      </c>
      <c r="N716" s="89" t="str">
        <f>IF(StuData!$F716="","",IF(AND(StuData!$C716&gt;8,StuData!$H716="F"),5,IF(StuData!$C716&lt;9,"",10)))</f>
        <v/>
      </c>
      <c r="O716" s="89" t="str">
        <f>IF(StuData!$F716="","",IF(StuData!$C716&gt;8,5,""))</f>
        <v/>
      </c>
      <c r="P716" s="89" t="str">
        <f>IF(StuData!$C716=9,'School Fees'!$K$6,IF(StuData!$C716=10,'School Fees'!$K$7,IF(StuData!$C716=11,'School Fees'!$K$8,IF(StuData!$C716=12,'School Fees'!$K$9,""))))</f>
        <v/>
      </c>
      <c r="Q716" s="89"/>
      <c r="R716" s="89"/>
      <c r="S716" s="89" t="str">
        <f>IF(SUM(StuData!$K716:$R716)=0,"",SUM(StuData!$K716:$R716))</f>
        <v/>
      </c>
      <c r="T716" s="92"/>
      <c r="U716" s="89"/>
      <c r="V716" s="23"/>
      <c r="W716" s="23"/>
    </row>
    <row r="717" ht="15.75" customHeight="1">
      <c r="A717" s="23"/>
      <c r="B717" s="89" t="str">
        <f t="shared" si="1"/>
        <v/>
      </c>
      <c r="C717" s="89" t="str">
        <f>IF('Student Record'!A715="","",'Student Record'!A715)</f>
        <v/>
      </c>
      <c r="D717" s="89" t="str">
        <f>IF('Student Record'!B715="","",'Student Record'!B715)</f>
        <v/>
      </c>
      <c r="E717" s="89" t="str">
        <f>IF('Student Record'!C715="","",'Student Record'!C715)</f>
        <v/>
      </c>
      <c r="F717" s="90" t="str">
        <f>IF('Student Record'!E715="","",'Student Record'!E715)</f>
        <v/>
      </c>
      <c r="G717" s="90" t="str">
        <f>IF('Student Record'!G715="","",'Student Record'!G715)</f>
        <v/>
      </c>
      <c r="H717" s="89" t="str">
        <f>IF('Student Record'!I715="","",'Student Record'!I715)</f>
        <v/>
      </c>
      <c r="I717" s="91" t="str">
        <f>IF('Student Record'!J715="","",'Student Record'!J715)</f>
        <v/>
      </c>
      <c r="J717" s="89" t="str">
        <f>IF('Student Record'!O715="","",'Student Record'!O715)</f>
        <v/>
      </c>
      <c r="K717" s="89" t="str">
        <f>IF(StuData!$F717="","",IF(AND(StuData!$C717&gt;8,StuData!$C717&lt;11,StuData!$J717="GEN"),200,IF(AND(StuData!$C717&gt;=11,StuData!$J717="GEN"),300,IF(AND(StuData!$C717&gt;8,StuData!$C717&lt;11,StuData!$J717&lt;&gt;"GEN"),100,IF(AND(StuData!$C717&gt;=11,StuData!$J717&lt;&gt;"GEN"),150,"")))))</f>
        <v/>
      </c>
      <c r="L717" s="89" t="str">
        <f>IF(StuData!$F717="","",IF(AND(StuData!$C717&gt;8,StuData!$C717&lt;11),50,""))</f>
        <v/>
      </c>
      <c r="M717" s="89" t="str">
        <f>IF(StuData!$F717="","",IF(AND(StuData!$C717&gt;=11,'School Fees'!$L$3="Yes"),100,""))</f>
        <v/>
      </c>
      <c r="N717" s="89" t="str">
        <f>IF(StuData!$F717="","",IF(AND(StuData!$C717&gt;8,StuData!$H717="F"),5,IF(StuData!$C717&lt;9,"",10)))</f>
        <v/>
      </c>
      <c r="O717" s="89" t="str">
        <f>IF(StuData!$F717="","",IF(StuData!$C717&gt;8,5,""))</f>
        <v/>
      </c>
      <c r="P717" s="89" t="str">
        <f>IF(StuData!$C717=9,'School Fees'!$K$6,IF(StuData!$C717=10,'School Fees'!$K$7,IF(StuData!$C717=11,'School Fees'!$K$8,IF(StuData!$C717=12,'School Fees'!$K$9,""))))</f>
        <v/>
      </c>
      <c r="Q717" s="89"/>
      <c r="R717" s="89"/>
      <c r="S717" s="89" t="str">
        <f>IF(SUM(StuData!$K717:$R717)=0,"",SUM(StuData!$K717:$R717))</f>
        <v/>
      </c>
      <c r="T717" s="92"/>
      <c r="U717" s="89"/>
      <c r="V717" s="23"/>
      <c r="W717" s="23"/>
    </row>
    <row r="718" ht="15.75" customHeight="1">
      <c r="A718" s="23"/>
      <c r="B718" s="89" t="str">
        <f t="shared" si="1"/>
        <v/>
      </c>
      <c r="C718" s="89" t="str">
        <f>IF('Student Record'!A716="","",'Student Record'!A716)</f>
        <v/>
      </c>
      <c r="D718" s="89" t="str">
        <f>IF('Student Record'!B716="","",'Student Record'!B716)</f>
        <v/>
      </c>
      <c r="E718" s="89" t="str">
        <f>IF('Student Record'!C716="","",'Student Record'!C716)</f>
        <v/>
      </c>
      <c r="F718" s="90" t="str">
        <f>IF('Student Record'!E716="","",'Student Record'!E716)</f>
        <v/>
      </c>
      <c r="G718" s="90" t="str">
        <f>IF('Student Record'!G716="","",'Student Record'!G716)</f>
        <v/>
      </c>
      <c r="H718" s="89" t="str">
        <f>IF('Student Record'!I716="","",'Student Record'!I716)</f>
        <v/>
      </c>
      <c r="I718" s="91" t="str">
        <f>IF('Student Record'!J716="","",'Student Record'!J716)</f>
        <v/>
      </c>
      <c r="J718" s="89" t="str">
        <f>IF('Student Record'!O716="","",'Student Record'!O716)</f>
        <v/>
      </c>
      <c r="K718" s="89" t="str">
        <f>IF(StuData!$F718="","",IF(AND(StuData!$C718&gt;8,StuData!$C718&lt;11,StuData!$J718="GEN"),200,IF(AND(StuData!$C718&gt;=11,StuData!$J718="GEN"),300,IF(AND(StuData!$C718&gt;8,StuData!$C718&lt;11,StuData!$J718&lt;&gt;"GEN"),100,IF(AND(StuData!$C718&gt;=11,StuData!$J718&lt;&gt;"GEN"),150,"")))))</f>
        <v/>
      </c>
      <c r="L718" s="89" t="str">
        <f>IF(StuData!$F718="","",IF(AND(StuData!$C718&gt;8,StuData!$C718&lt;11),50,""))</f>
        <v/>
      </c>
      <c r="M718" s="89" t="str">
        <f>IF(StuData!$F718="","",IF(AND(StuData!$C718&gt;=11,'School Fees'!$L$3="Yes"),100,""))</f>
        <v/>
      </c>
      <c r="N718" s="89" t="str">
        <f>IF(StuData!$F718="","",IF(AND(StuData!$C718&gt;8,StuData!$H718="F"),5,IF(StuData!$C718&lt;9,"",10)))</f>
        <v/>
      </c>
      <c r="O718" s="89" t="str">
        <f>IF(StuData!$F718="","",IF(StuData!$C718&gt;8,5,""))</f>
        <v/>
      </c>
      <c r="P718" s="89" t="str">
        <f>IF(StuData!$C718=9,'School Fees'!$K$6,IF(StuData!$C718=10,'School Fees'!$K$7,IF(StuData!$C718=11,'School Fees'!$K$8,IF(StuData!$C718=12,'School Fees'!$K$9,""))))</f>
        <v/>
      </c>
      <c r="Q718" s="89"/>
      <c r="R718" s="89"/>
      <c r="S718" s="89" t="str">
        <f>IF(SUM(StuData!$K718:$R718)=0,"",SUM(StuData!$K718:$R718))</f>
        <v/>
      </c>
      <c r="T718" s="92"/>
      <c r="U718" s="89"/>
      <c r="V718" s="23"/>
      <c r="W718" s="23"/>
    </row>
    <row r="719" ht="15.75" customHeight="1">
      <c r="A719" s="23"/>
      <c r="B719" s="89" t="str">
        <f t="shared" si="1"/>
        <v/>
      </c>
      <c r="C719" s="89" t="str">
        <f>IF('Student Record'!A717="","",'Student Record'!A717)</f>
        <v/>
      </c>
      <c r="D719" s="89" t="str">
        <f>IF('Student Record'!B717="","",'Student Record'!B717)</f>
        <v/>
      </c>
      <c r="E719" s="89" t="str">
        <f>IF('Student Record'!C717="","",'Student Record'!C717)</f>
        <v/>
      </c>
      <c r="F719" s="90" t="str">
        <f>IF('Student Record'!E717="","",'Student Record'!E717)</f>
        <v/>
      </c>
      <c r="G719" s="90" t="str">
        <f>IF('Student Record'!G717="","",'Student Record'!G717)</f>
        <v/>
      </c>
      <c r="H719" s="89" t="str">
        <f>IF('Student Record'!I717="","",'Student Record'!I717)</f>
        <v/>
      </c>
      <c r="I719" s="91" t="str">
        <f>IF('Student Record'!J717="","",'Student Record'!J717)</f>
        <v/>
      </c>
      <c r="J719" s="89" t="str">
        <f>IF('Student Record'!O717="","",'Student Record'!O717)</f>
        <v/>
      </c>
      <c r="K719" s="89" t="str">
        <f>IF(StuData!$F719="","",IF(AND(StuData!$C719&gt;8,StuData!$C719&lt;11,StuData!$J719="GEN"),200,IF(AND(StuData!$C719&gt;=11,StuData!$J719="GEN"),300,IF(AND(StuData!$C719&gt;8,StuData!$C719&lt;11,StuData!$J719&lt;&gt;"GEN"),100,IF(AND(StuData!$C719&gt;=11,StuData!$J719&lt;&gt;"GEN"),150,"")))))</f>
        <v/>
      </c>
      <c r="L719" s="89" t="str">
        <f>IF(StuData!$F719="","",IF(AND(StuData!$C719&gt;8,StuData!$C719&lt;11),50,""))</f>
        <v/>
      </c>
      <c r="M719" s="89" t="str">
        <f>IF(StuData!$F719="","",IF(AND(StuData!$C719&gt;=11,'School Fees'!$L$3="Yes"),100,""))</f>
        <v/>
      </c>
      <c r="N719" s="89" t="str">
        <f>IF(StuData!$F719="","",IF(AND(StuData!$C719&gt;8,StuData!$H719="F"),5,IF(StuData!$C719&lt;9,"",10)))</f>
        <v/>
      </c>
      <c r="O719" s="89" t="str">
        <f>IF(StuData!$F719="","",IF(StuData!$C719&gt;8,5,""))</f>
        <v/>
      </c>
      <c r="P719" s="89" t="str">
        <f>IF(StuData!$C719=9,'School Fees'!$K$6,IF(StuData!$C719=10,'School Fees'!$K$7,IF(StuData!$C719=11,'School Fees'!$K$8,IF(StuData!$C719=12,'School Fees'!$K$9,""))))</f>
        <v/>
      </c>
      <c r="Q719" s="89"/>
      <c r="R719" s="89"/>
      <c r="S719" s="89" t="str">
        <f>IF(SUM(StuData!$K719:$R719)=0,"",SUM(StuData!$K719:$R719))</f>
        <v/>
      </c>
      <c r="T719" s="92"/>
      <c r="U719" s="89"/>
      <c r="V719" s="23"/>
      <c r="W719" s="23"/>
    </row>
    <row r="720" ht="15.75" customHeight="1">
      <c r="A720" s="23"/>
      <c r="B720" s="89" t="str">
        <f t="shared" si="1"/>
        <v/>
      </c>
      <c r="C720" s="89" t="str">
        <f>IF('Student Record'!A718="","",'Student Record'!A718)</f>
        <v/>
      </c>
      <c r="D720" s="89" t="str">
        <f>IF('Student Record'!B718="","",'Student Record'!B718)</f>
        <v/>
      </c>
      <c r="E720" s="89" t="str">
        <f>IF('Student Record'!C718="","",'Student Record'!C718)</f>
        <v/>
      </c>
      <c r="F720" s="90" t="str">
        <f>IF('Student Record'!E718="","",'Student Record'!E718)</f>
        <v/>
      </c>
      <c r="G720" s="90" t="str">
        <f>IF('Student Record'!G718="","",'Student Record'!G718)</f>
        <v/>
      </c>
      <c r="H720" s="89" t="str">
        <f>IF('Student Record'!I718="","",'Student Record'!I718)</f>
        <v/>
      </c>
      <c r="I720" s="91" t="str">
        <f>IF('Student Record'!J718="","",'Student Record'!J718)</f>
        <v/>
      </c>
      <c r="J720" s="89" t="str">
        <f>IF('Student Record'!O718="","",'Student Record'!O718)</f>
        <v/>
      </c>
      <c r="K720" s="89" t="str">
        <f>IF(StuData!$F720="","",IF(AND(StuData!$C720&gt;8,StuData!$C720&lt;11,StuData!$J720="GEN"),200,IF(AND(StuData!$C720&gt;=11,StuData!$J720="GEN"),300,IF(AND(StuData!$C720&gt;8,StuData!$C720&lt;11,StuData!$J720&lt;&gt;"GEN"),100,IF(AND(StuData!$C720&gt;=11,StuData!$J720&lt;&gt;"GEN"),150,"")))))</f>
        <v/>
      </c>
      <c r="L720" s="89" t="str">
        <f>IF(StuData!$F720="","",IF(AND(StuData!$C720&gt;8,StuData!$C720&lt;11),50,""))</f>
        <v/>
      </c>
      <c r="M720" s="89" t="str">
        <f>IF(StuData!$F720="","",IF(AND(StuData!$C720&gt;=11,'School Fees'!$L$3="Yes"),100,""))</f>
        <v/>
      </c>
      <c r="N720" s="89" t="str">
        <f>IF(StuData!$F720="","",IF(AND(StuData!$C720&gt;8,StuData!$H720="F"),5,IF(StuData!$C720&lt;9,"",10)))</f>
        <v/>
      </c>
      <c r="O720" s="89" t="str">
        <f>IF(StuData!$F720="","",IF(StuData!$C720&gt;8,5,""))</f>
        <v/>
      </c>
      <c r="P720" s="89" t="str">
        <f>IF(StuData!$C720=9,'School Fees'!$K$6,IF(StuData!$C720=10,'School Fees'!$K$7,IF(StuData!$C720=11,'School Fees'!$K$8,IF(StuData!$C720=12,'School Fees'!$K$9,""))))</f>
        <v/>
      </c>
      <c r="Q720" s="89"/>
      <c r="R720" s="89"/>
      <c r="S720" s="89" t="str">
        <f>IF(SUM(StuData!$K720:$R720)=0,"",SUM(StuData!$K720:$R720))</f>
        <v/>
      </c>
      <c r="T720" s="92"/>
      <c r="U720" s="89"/>
      <c r="V720" s="23"/>
      <c r="W720" s="23"/>
    </row>
    <row r="721" ht="15.75" customHeight="1">
      <c r="A721" s="23"/>
      <c r="B721" s="89" t="str">
        <f t="shared" si="1"/>
        <v/>
      </c>
      <c r="C721" s="89" t="str">
        <f>IF('Student Record'!A719="","",'Student Record'!A719)</f>
        <v/>
      </c>
      <c r="D721" s="89" t="str">
        <f>IF('Student Record'!B719="","",'Student Record'!B719)</f>
        <v/>
      </c>
      <c r="E721" s="89" t="str">
        <f>IF('Student Record'!C719="","",'Student Record'!C719)</f>
        <v/>
      </c>
      <c r="F721" s="90" t="str">
        <f>IF('Student Record'!E719="","",'Student Record'!E719)</f>
        <v/>
      </c>
      <c r="G721" s="90" t="str">
        <f>IF('Student Record'!G719="","",'Student Record'!G719)</f>
        <v/>
      </c>
      <c r="H721" s="89" t="str">
        <f>IF('Student Record'!I719="","",'Student Record'!I719)</f>
        <v/>
      </c>
      <c r="I721" s="91" t="str">
        <f>IF('Student Record'!J719="","",'Student Record'!J719)</f>
        <v/>
      </c>
      <c r="J721" s="89" t="str">
        <f>IF('Student Record'!O719="","",'Student Record'!O719)</f>
        <v/>
      </c>
      <c r="K721" s="89" t="str">
        <f>IF(StuData!$F721="","",IF(AND(StuData!$C721&gt;8,StuData!$C721&lt;11,StuData!$J721="GEN"),200,IF(AND(StuData!$C721&gt;=11,StuData!$J721="GEN"),300,IF(AND(StuData!$C721&gt;8,StuData!$C721&lt;11,StuData!$J721&lt;&gt;"GEN"),100,IF(AND(StuData!$C721&gt;=11,StuData!$J721&lt;&gt;"GEN"),150,"")))))</f>
        <v/>
      </c>
      <c r="L721" s="89" t="str">
        <f>IF(StuData!$F721="","",IF(AND(StuData!$C721&gt;8,StuData!$C721&lt;11),50,""))</f>
        <v/>
      </c>
      <c r="M721" s="89" t="str">
        <f>IF(StuData!$F721="","",IF(AND(StuData!$C721&gt;=11,'School Fees'!$L$3="Yes"),100,""))</f>
        <v/>
      </c>
      <c r="N721" s="89" t="str">
        <f>IF(StuData!$F721="","",IF(AND(StuData!$C721&gt;8,StuData!$H721="F"),5,IF(StuData!$C721&lt;9,"",10)))</f>
        <v/>
      </c>
      <c r="O721" s="89" t="str">
        <f>IF(StuData!$F721="","",IF(StuData!$C721&gt;8,5,""))</f>
        <v/>
      </c>
      <c r="P721" s="89" t="str">
        <f>IF(StuData!$C721=9,'School Fees'!$K$6,IF(StuData!$C721=10,'School Fees'!$K$7,IF(StuData!$C721=11,'School Fees'!$K$8,IF(StuData!$C721=12,'School Fees'!$K$9,""))))</f>
        <v/>
      </c>
      <c r="Q721" s="89"/>
      <c r="R721" s="89"/>
      <c r="S721" s="89" t="str">
        <f>IF(SUM(StuData!$K721:$R721)=0,"",SUM(StuData!$K721:$R721))</f>
        <v/>
      </c>
      <c r="T721" s="92"/>
      <c r="U721" s="89"/>
      <c r="V721" s="23"/>
      <c r="W721" s="23"/>
    </row>
    <row r="722" ht="15.75" customHeight="1">
      <c r="A722" s="23"/>
      <c r="B722" s="89" t="str">
        <f t="shared" si="1"/>
        <v/>
      </c>
      <c r="C722" s="89" t="str">
        <f>IF('Student Record'!A720="","",'Student Record'!A720)</f>
        <v/>
      </c>
      <c r="D722" s="89" t="str">
        <f>IF('Student Record'!B720="","",'Student Record'!B720)</f>
        <v/>
      </c>
      <c r="E722" s="89" t="str">
        <f>IF('Student Record'!C720="","",'Student Record'!C720)</f>
        <v/>
      </c>
      <c r="F722" s="90" t="str">
        <f>IF('Student Record'!E720="","",'Student Record'!E720)</f>
        <v/>
      </c>
      <c r="G722" s="90" t="str">
        <f>IF('Student Record'!G720="","",'Student Record'!G720)</f>
        <v/>
      </c>
      <c r="H722" s="89" t="str">
        <f>IF('Student Record'!I720="","",'Student Record'!I720)</f>
        <v/>
      </c>
      <c r="I722" s="91" t="str">
        <f>IF('Student Record'!J720="","",'Student Record'!J720)</f>
        <v/>
      </c>
      <c r="J722" s="89" t="str">
        <f>IF('Student Record'!O720="","",'Student Record'!O720)</f>
        <v/>
      </c>
      <c r="K722" s="89" t="str">
        <f>IF(StuData!$F722="","",IF(AND(StuData!$C722&gt;8,StuData!$C722&lt;11,StuData!$J722="GEN"),200,IF(AND(StuData!$C722&gt;=11,StuData!$J722="GEN"),300,IF(AND(StuData!$C722&gt;8,StuData!$C722&lt;11,StuData!$J722&lt;&gt;"GEN"),100,IF(AND(StuData!$C722&gt;=11,StuData!$J722&lt;&gt;"GEN"),150,"")))))</f>
        <v/>
      </c>
      <c r="L722" s="89" t="str">
        <f>IF(StuData!$F722="","",IF(AND(StuData!$C722&gt;8,StuData!$C722&lt;11),50,""))</f>
        <v/>
      </c>
      <c r="M722" s="89" t="str">
        <f>IF(StuData!$F722="","",IF(AND(StuData!$C722&gt;=11,'School Fees'!$L$3="Yes"),100,""))</f>
        <v/>
      </c>
      <c r="N722" s="89" t="str">
        <f>IF(StuData!$F722="","",IF(AND(StuData!$C722&gt;8,StuData!$H722="F"),5,IF(StuData!$C722&lt;9,"",10)))</f>
        <v/>
      </c>
      <c r="O722" s="89" t="str">
        <f>IF(StuData!$F722="","",IF(StuData!$C722&gt;8,5,""))</f>
        <v/>
      </c>
      <c r="P722" s="89" t="str">
        <f>IF(StuData!$C722=9,'School Fees'!$K$6,IF(StuData!$C722=10,'School Fees'!$K$7,IF(StuData!$C722=11,'School Fees'!$K$8,IF(StuData!$C722=12,'School Fees'!$K$9,""))))</f>
        <v/>
      </c>
      <c r="Q722" s="89"/>
      <c r="R722" s="89"/>
      <c r="S722" s="89" t="str">
        <f>IF(SUM(StuData!$K722:$R722)=0,"",SUM(StuData!$K722:$R722))</f>
        <v/>
      </c>
      <c r="T722" s="92"/>
      <c r="U722" s="89"/>
      <c r="V722" s="23"/>
      <c r="W722" s="23"/>
    </row>
    <row r="723" ht="15.75" customHeight="1">
      <c r="A723" s="23"/>
      <c r="B723" s="89" t="str">
        <f t="shared" si="1"/>
        <v/>
      </c>
      <c r="C723" s="89" t="str">
        <f>IF('Student Record'!A721="","",'Student Record'!A721)</f>
        <v/>
      </c>
      <c r="D723" s="89" t="str">
        <f>IF('Student Record'!B721="","",'Student Record'!B721)</f>
        <v/>
      </c>
      <c r="E723" s="89" t="str">
        <f>IF('Student Record'!C721="","",'Student Record'!C721)</f>
        <v/>
      </c>
      <c r="F723" s="90" t="str">
        <f>IF('Student Record'!E721="","",'Student Record'!E721)</f>
        <v/>
      </c>
      <c r="G723" s="90" t="str">
        <f>IF('Student Record'!G721="","",'Student Record'!G721)</f>
        <v/>
      </c>
      <c r="H723" s="89" t="str">
        <f>IF('Student Record'!I721="","",'Student Record'!I721)</f>
        <v/>
      </c>
      <c r="I723" s="91" t="str">
        <f>IF('Student Record'!J721="","",'Student Record'!J721)</f>
        <v/>
      </c>
      <c r="J723" s="89" t="str">
        <f>IF('Student Record'!O721="","",'Student Record'!O721)</f>
        <v/>
      </c>
      <c r="K723" s="89" t="str">
        <f>IF(StuData!$F723="","",IF(AND(StuData!$C723&gt;8,StuData!$C723&lt;11,StuData!$J723="GEN"),200,IF(AND(StuData!$C723&gt;=11,StuData!$J723="GEN"),300,IF(AND(StuData!$C723&gt;8,StuData!$C723&lt;11,StuData!$J723&lt;&gt;"GEN"),100,IF(AND(StuData!$C723&gt;=11,StuData!$J723&lt;&gt;"GEN"),150,"")))))</f>
        <v/>
      </c>
      <c r="L723" s="89" t="str">
        <f>IF(StuData!$F723="","",IF(AND(StuData!$C723&gt;8,StuData!$C723&lt;11),50,""))</f>
        <v/>
      </c>
      <c r="M723" s="89" t="str">
        <f>IF(StuData!$F723="","",IF(AND(StuData!$C723&gt;=11,'School Fees'!$L$3="Yes"),100,""))</f>
        <v/>
      </c>
      <c r="N723" s="89" t="str">
        <f>IF(StuData!$F723="","",IF(AND(StuData!$C723&gt;8,StuData!$H723="F"),5,IF(StuData!$C723&lt;9,"",10)))</f>
        <v/>
      </c>
      <c r="O723" s="89" t="str">
        <f>IF(StuData!$F723="","",IF(StuData!$C723&gt;8,5,""))</f>
        <v/>
      </c>
      <c r="P723" s="89" t="str">
        <f>IF(StuData!$C723=9,'School Fees'!$K$6,IF(StuData!$C723=10,'School Fees'!$K$7,IF(StuData!$C723=11,'School Fees'!$K$8,IF(StuData!$C723=12,'School Fees'!$K$9,""))))</f>
        <v/>
      </c>
      <c r="Q723" s="89"/>
      <c r="R723" s="89"/>
      <c r="S723" s="89" t="str">
        <f>IF(SUM(StuData!$K723:$R723)=0,"",SUM(StuData!$K723:$R723))</f>
        <v/>
      </c>
      <c r="T723" s="92"/>
      <c r="U723" s="89"/>
      <c r="V723" s="23"/>
      <c r="W723" s="23"/>
    </row>
    <row r="724" ht="15.75" customHeight="1">
      <c r="A724" s="23"/>
      <c r="B724" s="89" t="str">
        <f t="shared" si="1"/>
        <v/>
      </c>
      <c r="C724" s="89" t="str">
        <f>IF('Student Record'!A722="","",'Student Record'!A722)</f>
        <v/>
      </c>
      <c r="D724" s="89" t="str">
        <f>IF('Student Record'!B722="","",'Student Record'!B722)</f>
        <v/>
      </c>
      <c r="E724" s="89" t="str">
        <f>IF('Student Record'!C722="","",'Student Record'!C722)</f>
        <v/>
      </c>
      <c r="F724" s="90" t="str">
        <f>IF('Student Record'!E722="","",'Student Record'!E722)</f>
        <v/>
      </c>
      <c r="G724" s="90" t="str">
        <f>IF('Student Record'!G722="","",'Student Record'!G722)</f>
        <v/>
      </c>
      <c r="H724" s="89" t="str">
        <f>IF('Student Record'!I722="","",'Student Record'!I722)</f>
        <v/>
      </c>
      <c r="I724" s="91" t="str">
        <f>IF('Student Record'!J722="","",'Student Record'!J722)</f>
        <v/>
      </c>
      <c r="J724" s="89" t="str">
        <f>IF('Student Record'!O722="","",'Student Record'!O722)</f>
        <v/>
      </c>
      <c r="K724" s="89" t="str">
        <f>IF(StuData!$F724="","",IF(AND(StuData!$C724&gt;8,StuData!$C724&lt;11,StuData!$J724="GEN"),200,IF(AND(StuData!$C724&gt;=11,StuData!$J724="GEN"),300,IF(AND(StuData!$C724&gt;8,StuData!$C724&lt;11,StuData!$J724&lt;&gt;"GEN"),100,IF(AND(StuData!$C724&gt;=11,StuData!$J724&lt;&gt;"GEN"),150,"")))))</f>
        <v/>
      </c>
      <c r="L724" s="89" t="str">
        <f>IF(StuData!$F724="","",IF(AND(StuData!$C724&gt;8,StuData!$C724&lt;11),50,""))</f>
        <v/>
      </c>
      <c r="M724" s="89" t="str">
        <f>IF(StuData!$F724="","",IF(AND(StuData!$C724&gt;=11,'School Fees'!$L$3="Yes"),100,""))</f>
        <v/>
      </c>
      <c r="N724" s="89" t="str">
        <f>IF(StuData!$F724="","",IF(AND(StuData!$C724&gt;8,StuData!$H724="F"),5,IF(StuData!$C724&lt;9,"",10)))</f>
        <v/>
      </c>
      <c r="O724" s="89" t="str">
        <f>IF(StuData!$F724="","",IF(StuData!$C724&gt;8,5,""))</f>
        <v/>
      </c>
      <c r="P724" s="89" t="str">
        <f>IF(StuData!$C724=9,'School Fees'!$K$6,IF(StuData!$C724=10,'School Fees'!$K$7,IF(StuData!$C724=11,'School Fees'!$K$8,IF(StuData!$C724=12,'School Fees'!$K$9,""))))</f>
        <v/>
      </c>
      <c r="Q724" s="89"/>
      <c r="R724" s="89"/>
      <c r="S724" s="89" t="str">
        <f>IF(SUM(StuData!$K724:$R724)=0,"",SUM(StuData!$K724:$R724))</f>
        <v/>
      </c>
      <c r="T724" s="92"/>
      <c r="U724" s="89"/>
      <c r="V724" s="23"/>
      <c r="W724" s="23"/>
    </row>
    <row r="725" ht="15.75" customHeight="1">
      <c r="A725" s="23"/>
      <c r="B725" s="89" t="str">
        <f t="shared" si="1"/>
        <v/>
      </c>
      <c r="C725" s="89" t="str">
        <f>IF('Student Record'!A723="","",'Student Record'!A723)</f>
        <v/>
      </c>
      <c r="D725" s="89" t="str">
        <f>IF('Student Record'!B723="","",'Student Record'!B723)</f>
        <v/>
      </c>
      <c r="E725" s="89" t="str">
        <f>IF('Student Record'!C723="","",'Student Record'!C723)</f>
        <v/>
      </c>
      <c r="F725" s="90" t="str">
        <f>IF('Student Record'!E723="","",'Student Record'!E723)</f>
        <v/>
      </c>
      <c r="G725" s="90" t="str">
        <f>IF('Student Record'!G723="","",'Student Record'!G723)</f>
        <v/>
      </c>
      <c r="H725" s="89" t="str">
        <f>IF('Student Record'!I723="","",'Student Record'!I723)</f>
        <v/>
      </c>
      <c r="I725" s="91" t="str">
        <f>IF('Student Record'!J723="","",'Student Record'!J723)</f>
        <v/>
      </c>
      <c r="J725" s="89" t="str">
        <f>IF('Student Record'!O723="","",'Student Record'!O723)</f>
        <v/>
      </c>
      <c r="K725" s="89" t="str">
        <f>IF(StuData!$F725="","",IF(AND(StuData!$C725&gt;8,StuData!$C725&lt;11,StuData!$J725="GEN"),200,IF(AND(StuData!$C725&gt;=11,StuData!$J725="GEN"),300,IF(AND(StuData!$C725&gt;8,StuData!$C725&lt;11,StuData!$J725&lt;&gt;"GEN"),100,IF(AND(StuData!$C725&gt;=11,StuData!$J725&lt;&gt;"GEN"),150,"")))))</f>
        <v/>
      </c>
      <c r="L725" s="89" t="str">
        <f>IF(StuData!$F725="","",IF(AND(StuData!$C725&gt;8,StuData!$C725&lt;11),50,""))</f>
        <v/>
      </c>
      <c r="M725" s="89" t="str">
        <f>IF(StuData!$F725="","",IF(AND(StuData!$C725&gt;=11,'School Fees'!$L$3="Yes"),100,""))</f>
        <v/>
      </c>
      <c r="N725" s="89" t="str">
        <f>IF(StuData!$F725="","",IF(AND(StuData!$C725&gt;8,StuData!$H725="F"),5,IF(StuData!$C725&lt;9,"",10)))</f>
        <v/>
      </c>
      <c r="O725" s="89" t="str">
        <f>IF(StuData!$F725="","",IF(StuData!$C725&gt;8,5,""))</f>
        <v/>
      </c>
      <c r="P725" s="89" t="str">
        <f>IF(StuData!$C725=9,'School Fees'!$K$6,IF(StuData!$C725=10,'School Fees'!$K$7,IF(StuData!$C725=11,'School Fees'!$K$8,IF(StuData!$C725=12,'School Fees'!$K$9,""))))</f>
        <v/>
      </c>
      <c r="Q725" s="89"/>
      <c r="R725" s="89"/>
      <c r="S725" s="89" t="str">
        <f>IF(SUM(StuData!$K725:$R725)=0,"",SUM(StuData!$K725:$R725))</f>
        <v/>
      </c>
      <c r="T725" s="92"/>
      <c r="U725" s="89"/>
      <c r="V725" s="23"/>
      <c r="W725" s="23"/>
    </row>
    <row r="726" ht="15.75" customHeight="1">
      <c r="A726" s="23"/>
      <c r="B726" s="89" t="str">
        <f t="shared" si="1"/>
        <v/>
      </c>
      <c r="C726" s="89" t="str">
        <f>IF('Student Record'!A724="","",'Student Record'!A724)</f>
        <v/>
      </c>
      <c r="D726" s="89" t="str">
        <f>IF('Student Record'!B724="","",'Student Record'!B724)</f>
        <v/>
      </c>
      <c r="E726" s="89" t="str">
        <f>IF('Student Record'!C724="","",'Student Record'!C724)</f>
        <v/>
      </c>
      <c r="F726" s="90" t="str">
        <f>IF('Student Record'!E724="","",'Student Record'!E724)</f>
        <v/>
      </c>
      <c r="G726" s="90" t="str">
        <f>IF('Student Record'!G724="","",'Student Record'!G724)</f>
        <v/>
      </c>
      <c r="H726" s="89" t="str">
        <f>IF('Student Record'!I724="","",'Student Record'!I724)</f>
        <v/>
      </c>
      <c r="I726" s="91" t="str">
        <f>IF('Student Record'!J724="","",'Student Record'!J724)</f>
        <v/>
      </c>
      <c r="J726" s="89" t="str">
        <f>IF('Student Record'!O724="","",'Student Record'!O724)</f>
        <v/>
      </c>
      <c r="K726" s="89" t="str">
        <f>IF(StuData!$F726="","",IF(AND(StuData!$C726&gt;8,StuData!$C726&lt;11,StuData!$J726="GEN"),200,IF(AND(StuData!$C726&gt;=11,StuData!$J726="GEN"),300,IF(AND(StuData!$C726&gt;8,StuData!$C726&lt;11,StuData!$J726&lt;&gt;"GEN"),100,IF(AND(StuData!$C726&gt;=11,StuData!$J726&lt;&gt;"GEN"),150,"")))))</f>
        <v/>
      </c>
      <c r="L726" s="89" t="str">
        <f>IF(StuData!$F726="","",IF(AND(StuData!$C726&gt;8,StuData!$C726&lt;11),50,""))</f>
        <v/>
      </c>
      <c r="M726" s="89" t="str">
        <f>IF(StuData!$F726="","",IF(AND(StuData!$C726&gt;=11,'School Fees'!$L$3="Yes"),100,""))</f>
        <v/>
      </c>
      <c r="N726" s="89" t="str">
        <f>IF(StuData!$F726="","",IF(AND(StuData!$C726&gt;8,StuData!$H726="F"),5,IF(StuData!$C726&lt;9,"",10)))</f>
        <v/>
      </c>
      <c r="O726" s="89" t="str">
        <f>IF(StuData!$F726="","",IF(StuData!$C726&gt;8,5,""))</f>
        <v/>
      </c>
      <c r="P726" s="89" t="str">
        <f>IF(StuData!$C726=9,'School Fees'!$K$6,IF(StuData!$C726=10,'School Fees'!$K$7,IF(StuData!$C726=11,'School Fees'!$K$8,IF(StuData!$C726=12,'School Fees'!$K$9,""))))</f>
        <v/>
      </c>
      <c r="Q726" s="89"/>
      <c r="R726" s="89"/>
      <c r="S726" s="89" t="str">
        <f>IF(SUM(StuData!$K726:$R726)=0,"",SUM(StuData!$K726:$R726))</f>
        <v/>
      </c>
      <c r="T726" s="92"/>
      <c r="U726" s="89"/>
      <c r="V726" s="23"/>
      <c r="W726" s="23"/>
    </row>
    <row r="727" ht="15.75" customHeight="1">
      <c r="A727" s="23"/>
      <c r="B727" s="89" t="str">
        <f t="shared" si="1"/>
        <v/>
      </c>
      <c r="C727" s="89" t="str">
        <f>IF('Student Record'!A725="","",'Student Record'!A725)</f>
        <v/>
      </c>
      <c r="D727" s="89" t="str">
        <f>IF('Student Record'!B725="","",'Student Record'!B725)</f>
        <v/>
      </c>
      <c r="E727" s="89" t="str">
        <f>IF('Student Record'!C725="","",'Student Record'!C725)</f>
        <v/>
      </c>
      <c r="F727" s="90" t="str">
        <f>IF('Student Record'!E725="","",'Student Record'!E725)</f>
        <v/>
      </c>
      <c r="G727" s="90" t="str">
        <f>IF('Student Record'!G725="","",'Student Record'!G725)</f>
        <v/>
      </c>
      <c r="H727" s="89" t="str">
        <f>IF('Student Record'!I725="","",'Student Record'!I725)</f>
        <v/>
      </c>
      <c r="I727" s="91" t="str">
        <f>IF('Student Record'!J725="","",'Student Record'!J725)</f>
        <v/>
      </c>
      <c r="J727" s="89" t="str">
        <f>IF('Student Record'!O725="","",'Student Record'!O725)</f>
        <v/>
      </c>
      <c r="K727" s="89" t="str">
        <f>IF(StuData!$F727="","",IF(AND(StuData!$C727&gt;8,StuData!$C727&lt;11,StuData!$J727="GEN"),200,IF(AND(StuData!$C727&gt;=11,StuData!$J727="GEN"),300,IF(AND(StuData!$C727&gt;8,StuData!$C727&lt;11,StuData!$J727&lt;&gt;"GEN"),100,IF(AND(StuData!$C727&gt;=11,StuData!$J727&lt;&gt;"GEN"),150,"")))))</f>
        <v/>
      </c>
      <c r="L727" s="89" t="str">
        <f>IF(StuData!$F727="","",IF(AND(StuData!$C727&gt;8,StuData!$C727&lt;11),50,""))</f>
        <v/>
      </c>
      <c r="M727" s="89" t="str">
        <f>IF(StuData!$F727="","",IF(AND(StuData!$C727&gt;=11,'School Fees'!$L$3="Yes"),100,""))</f>
        <v/>
      </c>
      <c r="N727" s="89" t="str">
        <f>IF(StuData!$F727="","",IF(AND(StuData!$C727&gt;8,StuData!$H727="F"),5,IF(StuData!$C727&lt;9,"",10)))</f>
        <v/>
      </c>
      <c r="O727" s="89" t="str">
        <f>IF(StuData!$F727="","",IF(StuData!$C727&gt;8,5,""))</f>
        <v/>
      </c>
      <c r="P727" s="89" t="str">
        <f>IF(StuData!$C727=9,'School Fees'!$K$6,IF(StuData!$C727=10,'School Fees'!$K$7,IF(StuData!$C727=11,'School Fees'!$K$8,IF(StuData!$C727=12,'School Fees'!$K$9,""))))</f>
        <v/>
      </c>
      <c r="Q727" s="89"/>
      <c r="R727" s="89"/>
      <c r="S727" s="89" t="str">
        <f>IF(SUM(StuData!$K727:$R727)=0,"",SUM(StuData!$K727:$R727))</f>
        <v/>
      </c>
      <c r="T727" s="92"/>
      <c r="U727" s="89"/>
      <c r="V727" s="23"/>
      <c r="W727" s="23"/>
    </row>
    <row r="728" ht="15.75" customHeight="1">
      <c r="A728" s="23"/>
      <c r="B728" s="89" t="str">
        <f t="shared" si="1"/>
        <v/>
      </c>
      <c r="C728" s="89" t="str">
        <f>IF('Student Record'!A726="","",'Student Record'!A726)</f>
        <v/>
      </c>
      <c r="D728" s="89" t="str">
        <f>IF('Student Record'!B726="","",'Student Record'!B726)</f>
        <v/>
      </c>
      <c r="E728" s="89" t="str">
        <f>IF('Student Record'!C726="","",'Student Record'!C726)</f>
        <v/>
      </c>
      <c r="F728" s="90" t="str">
        <f>IF('Student Record'!E726="","",'Student Record'!E726)</f>
        <v/>
      </c>
      <c r="G728" s="90" t="str">
        <f>IF('Student Record'!G726="","",'Student Record'!G726)</f>
        <v/>
      </c>
      <c r="H728" s="89" t="str">
        <f>IF('Student Record'!I726="","",'Student Record'!I726)</f>
        <v/>
      </c>
      <c r="I728" s="91" t="str">
        <f>IF('Student Record'!J726="","",'Student Record'!J726)</f>
        <v/>
      </c>
      <c r="J728" s="89" t="str">
        <f>IF('Student Record'!O726="","",'Student Record'!O726)</f>
        <v/>
      </c>
      <c r="K728" s="89" t="str">
        <f>IF(StuData!$F728="","",IF(AND(StuData!$C728&gt;8,StuData!$C728&lt;11,StuData!$J728="GEN"),200,IF(AND(StuData!$C728&gt;=11,StuData!$J728="GEN"),300,IF(AND(StuData!$C728&gt;8,StuData!$C728&lt;11,StuData!$J728&lt;&gt;"GEN"),100,IF(AND(StuData!$C728&gt;=11,StuData!$J728&lt;&gt;"GEN"),150,"")))))</f>
        <v/>
      </c>
      <c r="L728" s="89" t="str">
        <f>IF(StuData!$F728="","",IF(AND(StuData!$C728&gt;8,StuData!$C728&lt;11),50,""))</f>
        <v/>
      </c>
      <c r="M728" s="89" t="str">
        <f>IF(StuData!$F728="","",IF(AND(StuData!$C728&gt;=11,'School Fees'!$L$3="Yes"),100,""))</f>
        <v/>
      </c>
      <c r="N728" s="89" t="str">
        <f>IF(StuData!$F728="","",IF(AND(StuData!$C728&gt;8,StuData!$H728="F"),5,IF(StuData!$C728&lt;9,"",10)))</f>
        <v/>
      </c>
      <c r="O728" s="89" t="str">
        <f>IF(StuData!$F728="","",IF(StuData!$C728&gt;8,5,""))</f>
        <v/>
      </c>
      <c r="P728" s="89" t="str">
        <f>IF(StuData!$C728=9,'School Fees'!$K$6,IF(StuData!$C728=10,'School Fees'!$K$7,IF(StuData!$C728=11,'School Fees'!$K$8,IF(StuData!$C728=12,'School Fees'!$K$9,""))))</f>
        <v/>
      </c>
      <c r="Q728" s="89"/>
      <c r="R728" s="89"/>
      <c r="S728" s="89" t="str">
        <f>IF(SUM(StuData!$K728:$R728)=0,"",SUM(StuData!$K728:$R728))</f>
        <v/>
      </c>
      <c r="T728" s="92"/>
      <c r="U728" s="89"/>
      <c r="V728" s="23"/>
      <c r="W728" s="23"/>
    </row>
    <row r="729" ht="15.75" customHeight="1">
      <c r="A729" s="23"/>
      <c r="B729" s="89" t="str">
        <f t="shared" si="1"/>
        <v/>
      </c>
      <c r="C729" s="89" t="str">
        <f>IF('Student Record'!A727="","",'Student Record'!A727)</f>
        <v/>
      </c>
      <c r="D729" s="89" t="str">
        <f>IF('Student Record'!B727="","",'Student Record'!B727)</f>
        <v/>
      </c>
      <c r="E729" s="89" t="str">
        <f>IF('Student Record'!C727="","",'Student Record'!C727)</f>
        <v/>
      </c>
      <c r="F729" s="90" t="str">
        <f>IF('Student Record'!E727="","",'Student Record'!E727)</f>
        <v/>
      </c>
      <c r="G729" s="90" t="str">
        <f>IF('Student Record'!G727="","",'Student Record'!G727)</f>
        <v/>
      </c>
      <c r="H729" s="89" t="str">
        <f>IF('Student Record'!I727="","",'Student Record'!I727)</f>
        <v/>
      </c>
      <c r="I729" s="91" t="str">
        <f>IF('Student Record'!J727="","",'Student Record'!J727)</f>
        <v/>
      </c>
      <c r="J729" s="89" t="str">
        <f>IF('Student Record'!O727="","",'Student Record'!O727)</f>
        <v/>
      </c>
      <c r="K729" s="89" t="str">
        <f>IF(StuData!$F729="","",IF(AND(StuData!$C729&gt;8,StuData!$C729&lt;11,StuData!$J729="GEN"),200,IF(AND(StuData!$C729&gt;=11,StuData!$J729="GEN"),300,IF(AND(StuData!$C729&gt;8,StuData!$C729&lt;11,StuData!$J729&lt;&gt;"GEN"),100,IF(AND(StuData!$C729&gt;=11,StuData!$J729&lt;&gt;"GEN"),150,"")))))</f>
        <v/>
      </c>
      <c r="L729" s="89" t="str">
        <f>IF(StuData!$F729="","",IF(AND(StuData!$C729&gt;8,StuData!$C729&lt;11),50,""))</f>
        <v/>
      </c>
      <c r="M729" s="89" t="str">
        <f>IF(StuData!$F729="","",IF(AND(StuData!$C729&gt;=11,'School Fees'!$L$3="Yes"),100,""))</f>
        <v/>
      </c>
      <c r="N729" s="89" t="str">
        <f>IF(StuData!$F729="","",IF(AND(StuData!$C729&gt;8,StuData!$H729="F"),5,IF(StuData!$C729&lt;9,"",10)))</f>
        <v/>
      </c>
      <c r="O729" s="89" t="str">
        <f>IF(StuData!$F729="","",IF(StuData!$C729&gt;8,5,""))</f>
        <v/>
      </c>
      <c r="P729" s="89" t="str">
        <f>IF(StuData!$C729=9,'School Fees'!$K$6,IF(StuData!$C729=10,'School Fees'!$K$7,IF(StuData!$C729=11,'School Fees'!$K$8,IF(StuData!$C729=12,'School Fees'!$K$9,""))))</f>
        <v/>
      </c>
      <c r="Q729" s="89"/>
      <c r="R729" s="89"/>
      <c r="S729" s="89" t="str">
        <f>IF(SUM(StuData!$K729:$R729)=0,"",SUM(StuData!$K729:$R729))</f>
        <v/>
      </c>
      <c r="T729" s="92"/>
      <c r="U729" s="89"/>
      <c r="V729" s="23"/>
      <c r="W729" s="23"/>
    </row>
    <row r="730" ht="15.75" customHeight="1">
      <c r="A730" s="23"/>
      <c r="B730" s="89" t="str">
        <f t="shared" si="1"/>
        <v/>
      </c>
      <c r="C730" s="89" t="str">
        <f>IF('Student Record'!A728="","",'Student Record'!A728)</f>
        <v/>
      </c>
      <c r="D730" s="89" t="str">
        <f>IF('Student Record'!B728="","",'Student Record'!B728)</f>
        <v/>
      </c>
      <c r="E730" s="89" t="str">
        <f>IF('Student Record'!C728="","",'Student Record'!C728)</f>
        <v/>
      </c>
      <c r="F730" s="90" t="str">
        <f>IF('Student Record'!E728="","",'Student Record'!E728)</f>
        <v/>
      </c>
      <c r="G730" s="90" t="str">
        <f>IF('Student Record'!G728="","",'Student Record'!G728)</f>
        <v/>
      </c>
      <c r="H730" s="89" t="str">
        <f>IF('Student Record'!I728="","",'Student Record'!I728)</f>
        <v/>
      </c>
      <c r="I730" s="91" t="str">
        <f>IF('Student Record'!J728="","",'Student Record'!J728)</f>
        <v/>
      </c>
      <c r="J730" s="89" t="str">
        <f>IF('Student Record'!O728="","",'Student Record'!O728)</f>
        <v/>
      </c>
      <c r="K730" s="89" t="str">
        <f>IF(StuData!$F730="","",IF(AND(StuData!$C730&gt;8,StuData!$C730&lt;11,StuData!$J730="GEN"),200,IF(AND(StuData!$C730&gt;=11,StuData!$J730="GEN"),300,IF(AND(StuData!$C730&gt;8,StuData!$C730&lt;11,StuData!$J730&lt;&gt;"GEN"),100,IF(AND(StuData!$C730&gt;=11,StuData!$J730&lt;&gt;"GEN"),150,"")))))</f>
        <v/>
      </c>
      <c r="L730" s="89" t="str">
        <f>IF(StuData!$F730="","",IF(AND(StuData!$C730&gt;8,StuData!$C730&lt;11),50,""))</f>
        <v/>
      </c>
      <c r="M730" s="89" t="str">
        <f>IF(StuData!$F730="","",IF(AND(StuData!$C730&gt;=11,'School Fees'!$L$3="Yes"),100,""))</f>
        <v/>
      </c>
      <c r="N730" s="89" t="str">
        <f>IF(StuData!$F730="","",IF(AND(StuData!$C730&gt;8,StuData!$H730="F"),5,IF(StuData!$C730&lt;9,"",10)))</f>
        <v/>
      </c>
      <c r="O730" s="89" t="str">
        <f>IF(StuData!$F730="","",IF(StuData!$C730&gt;8,5,""))</f>
        <v/>
      </c>
      <c r="P730" s="89" t="str">
        <f>IF(StuData!$C730=9,'School Fees'!$K$6,IF(StuData!$C730=10,'School Fees'!$K$7,IF(StuData!$C730=11,'School Fees'!$K$8,IF(StuData!$C730=12,'School Fees'!$K$9,""))))</f>
        <v/>
      </c>
      <c r="Q730" s="89"/>
      <c r="R730" s="89"/>
      <c r="S730" s="89" t="str">
        <f>IF(SUM(StuData!$K730:$R730)=0,"",SUM(StuData!$K730:$R730))</f>
        <v/>
      </c>
      <c r="T730" s="92"/>
      <c r="U730" s="89"/>
      <c r="V730" s="23"/>
      <c r="W730" s="23"/>
    </row>
    <row r="731" ht="15.75" customHeight="1">
      <c r="A731" s="23"/>
      <c r="B731" s="89" t="str">
        <f t="shared" si="1"/>
        <v/>
      </c>
      <c r="C731" s="89" t="str">
        <f>IF('Student Record'!A729="","",'Student Record'!A729)</f>
        <v/>
      </c>
      <c r="D731" s="89" t="str">
        <f>IF('Student Record'!B729="","",'Student Record'!B729)</f>
        <v/>
      </c>
      <c r="E731" s="89" t="str">
        <f>IF('Student Record'!C729="","",'Student Record'!C729)</f>
        <v/>
      </c>
      <c r="F731" s="90" t="str">
        <f>IF('Student Record'!E729="","",'Student Record'!E729)</f>
        <v/>
      </c>
      <c r="G731" s="90" t="str">
        <f>IF('Student Record'!G729="","",'Student Record'!G729)</f>
        <v/>
      </c>
      <c r="H731" s="89" t="str">
        <f>IF('Student Record'!I729="","",'Student Record'!I729)</f>
        <v/>
      </c>
      <c r="I731" s="91" t="str">
        <f>IF('Student Record'!J729="","",'Student Record'!J729)</f>
        <v/>
      </c>
      <c r="J731" s="89" t="str">
        <f>IF('Student Record'!O729="","",'Student Record'!O729)</f>
        <v/>
      </c>
      <c r="K731" s="89" t="str">
        <f>IF(StuData!$F731="","",IF(AND(StuData!$C731&gt;8,StuData!$C731&lt;11,StuData!$J731="GEN"),200,IF(AND(StuData!$C731&gt;=11,StuData!$J731="GEN"),300,IF(AND(StuData!$C731&gt;8,StuData!$C731&lt;11,StuData!$J731&lt;&gt;"GEN"),100,IF(AND(StuData!$C731&gt;=11,StuData!$J731&lt;&gt;"GEN"),150,"")))))</f>
        <v/>
      </c>
      <c r="L731" s="89" t="str">
        <f>IF(StuData!$F731="","",IF(AND(StuData!$C731&gt;8,StuData!$C731&lt;11),50,""))</f>
        <v/>
      </c>
      <c r="M731" s="89" t="str">
        <f>IF(StuData!$F731="","",IF(AND(StuData!$C731&gt;=11,'School Fees'!$L$3="Yes"),100,""))</f>
        <v/>
      </c>
      <c r="N731" s="89" t="str">
        <f>IF(StuData!$F731="","",IF(AND(StuData!$C731&gt;8,StuData!$H731="F"),5,IF(StuData!$C731&lt;9,"",10)))</f>
        <v/>
      </c>
      <c r="O731" s="89" t="str">
        <f>IF(StuData!$F731="","",IF(StuData!$C731&gt;8,5,""))</f>
        <v/>
      </c>
      <c r="P731" s="89" t="str">
        <f>IF(StuData!$C731=9,'School Fees'!$K$6,IF(StuData!$C731=10,'School Fees'!$K$7,IF(StuData!$C731=11,'School Fees'!$K$8,IF(StuData!$C731=12,'School Fees'!$K$9,""))))</f>
        <v/>
      </c>
      <c r="Q731" s="89"/>
      <c r="R731" s="89"/>
      <c r="S731" s="89" t="str">
        <f>IF(SUM(StuData!$K731:$R731)=0,"",SUM(StuData!$K731:$R731))</f>
        <v/>
      </c>
      <c r="T731" s="92"/>
      <c r="U731" s="89"/>
      <c r="V731" s="23"/>
      <c r="W731" s="23"/>
    </row>
    <row r="732" ht="15.75" customHeight="1">
      <c r="A732" s="23"/>
      <c r="B732" s="89" t="str">
        <f t="shared" si="1"/>
        <v/>
      </c>
      <c r="C732" s="89" t="str">
        <f>IF('Student Record'!A730="","",'Student Record'!A730)</f>
        <v/>
      </c>
      <c r="D732" s="89" t="str">
        <f>IF('Student Record'!B730="","",'Student Record'!B730)</f>
        <v/>
      </c>
      <c r="E732" s="89" t="str">
        <f>IF('Student Record'!C730="","",'Student Record'!C730)</f>
        <v/>
      </c>
      <c r="F732" s="90" t="str">
        <f>IF('Student Record'!E730="","",'Student Record'!E730)</f>
        <v/>
      </c>
      <c r="G732" s="90" t="str">
        <f>IF('Student Record'!G730="","",'Student Record'!G730)</f>
        <v/>
      </c>
      <c r="H732" s="89" t="str">
        <f>IF('Student Record'!I730="","",'Student Record'!I730)</f>
        <v/>
      </c>
      <c r="I732" s="91" t="str">
        <f>IF('Student Record'!J730="","",'Student Record'!J730)</f>
        <v/>
      </c>
      <c r="J732" s="89" t="str">
        <f>IF('Student Record'!O730="","",'Student Record'!O730)</f>
        <v/>
      </c>
      <c r="K732" s="89" t="str">
        <f>IF(StuData!$F732="","",IF(AND(StuData!$C732&gt;8,StuData!$C732&lt;11,StuData!$J732="GEN"),200,IF(AND(StuData!$C732&gt;=11,StuData!$J732="GEN"),300,IF(AND(StuData!$C732&gt;8,StuData!$C732&lt;11,StuData!$J732&lt;&gt;"GEN"),100,IF(AND(StuData!$C732&gt;=11,StuData!$J732&lt;&gt;"GEN"),150,"")))))</f>
        <v/>
      </c>
      <c r="L732" s="89" t="str">
        <f>IF(StuData!$F732="","",IF(AND(StuData!$C732&gt;8,StuData!$C732&lt;11),50,""))</f>
        <v/>
      </c>
      <c r="M732" s="89" t="str">
        <f>IF(StuData!$F732="","",IF(AND(StuData!$C732&gt;=11,'School Fees'!$L$3="Yes"),100,""))</f>
        <v/>
      </c>
      <c r="N732" s="89" t="str">
        <f>IF(StuData!$F732="","",IF(AND(StuData!$C732&gt;8,StuData!$H732="F"),5,IF(StuData!$C732&lt;9,"",10)))</f>
        <v/>
      </c>
      <c r="O732" s="89" t="str">
        <f>IF(StuData!$F732="","",IF(StuData!$C732&gt;8,5,""))</f>
        <v/>
      </c>
      <c r="P732" s="89" t="str">
        <f>IF(StuData!$C732=9,'School Fees'!$K$6,IF(StuData!$C732=10,'School Fees'!$K$7,IF(StuData!$C732=11,'School Fees'!$K$8,IF(StuData!$C732=12,'School Fees'!$K$9,""))))</f>
        <v/>
      </c>
      <c r="Q732" s="89"/>
      <c r="R732" s="89"/>
      <c r="S732" s="89" t="str">
        <f>IF(SUM(StuData!$K732:$R732)=0,"",SUM(StuData!$K732:$R732))</f>
        <v/>
      </c>
      <c r="T732" s="92"/>
      <c r="U732" s="89"/>
      <c r="V732" s="23"/>
      <c r="W732" s="23"/>
    </row>
    <row r="733" ht="15.75" customHeight="1">
      <c r="A733" s="23"/>
      <c r="B733" s="89" t="str">
        <f t="shared" si="1"/>
        <v/>
      </c>
      <c r="C733" s="89" t="str">
        <f>IF('Student Record'!A731="","",'Student Record'!A731)</f>
        <v/>
      </c>
      <c r="D733" s="89" t="str">
        <f>IF('Student Record'!B731="","",'Student Record'!B731)</f>
        <v/>
      </c>
      <c r="E733" s="89" t="str">
        <f>IF('Student Record'!C731="","",'Student Record'!C731)</f>
        <v/>
      </c>
      <c r="F733" s="90" t="str">
        <f>IF('Student Record'!E731="","",'Student Record'!E731)</f>
        <v/>
      </c>
      <c r="G733" s="90" t="str">
        <f>IF('Student Record'!G731="","",'Student Record'!G731)</f>
        <v/>
      </c>
      <c r="H733" s="89" t="str">
        <f>IF('Student Record'!I731="","",'Student Record'!I731)</f>
        <v/>
      </c>
      <c r="I733" s="91" t="str">
        <f>IF('Student Record'!J731="","",'Student Record'!J731)</f>
        <v/>
      </c>
      <c r="J733" s="89" t="str">
        <f>IF('Student Record'!O731="","",'Student Record'!O731)</f>
        <v/>
      </c>
      <c r="K733" s="89" t="str">
        <f>IF(StuData!$F733="","",IF(AND(StuData!$C733&gt;8,StuData!$C733&lt;11,StuData!$J733="GEN"),200,IF(AND(StuData!$C733&gt;=11,StuData!$J733="GEN"),300,IF(AND(StuData!$C733&gt;8,StuData!$C733&lt;11,StuData!$J733&lt;&gt;"GEN"),100,IF(AND(StuData!$C733&gt;=11,StuData!$J733&lt;&gt;"GEN"),150,"")))))</f>
        <v/>
      </c>
      <c r="L733" s="89" t="str">
        <f>IF(StuData!$F733="","",IF(AND(StuData!$C733&gt;8,StuData!$C733&lt;11),50,""))</f>
        <v/>
      </c>
      <c r="M733" s="89" t="str">
        <f>IF(StuData!$F733="","",IF(AND(StuData!$C733&gt;=11,'School Fees'!$L$3="Yes"),100,""))</f>
        <v/>
      </c>
      <c r="N733" s="89" t="str">
        <f>IF(StuData!$F733="","",IF(AND(StuData!$C733&gt;8,StuData!$H733="F"),5,IF(StuData!$C733&lt;9,"",10)))</f>
        <v/>
      </c>
      <c r="O733" s="89" t="str">
        <f>IF(StuData!$F733="","",IF(StuData!$C733&gt;8,5,""))</f>
        <v/>
      </c>
      <c r="P733" s="89" t="str">
        <f>IF(StuData!$C733=9,'School Fees'!$K$6,IF(StuData!$C733=10,'School Fees'!$K$7,IF(StuData!$C733=11,'School Fees'!$K$8,IF(StuData!$C733=12,'School Fees'!$K$9,""))))</f>
        <v/>
      </c>
      <c r="Q733" s="89"/>
      <c r="R733" s="89"/>
      <c r="S733" s="89" t="str">
        <f>IF(SUM(StuData!$K733:$R733)=0,"",SUM(StuData!$K733:$R733))</f>
        <v/>
      </c>
      <c r="T733" s="92"/>
      <c r="U733" s="89"/>
      <c r="V733" s="23"/>
      <c r="W733" s="23"/>
    </row>
    <row r="734" ht="15.75" customHeight="1">
      <c r="A734" s="23"/>
      <c r="B734" s="89" t="str">
        <f t="shared" si="1"/>
        <v/>
      </c>
      <c r="C734" s="89" t="str">
        <f>IF('Student Record'!A732="","",'Student Record'!A732)</f>
        <v/>
      </c>
      <c r="D734" s="89" t="str">
        <f>IF('Student Record'!B732="","",'Student Record'!B732)</f>
        <v/>
      </c>
      <c r="E734" s="89" t="str">
        <f>IF('Student Record'!C732="","",'Student Record'!C732)</f>
        <v/>
      </c>
      <c r="F734" s="90" t="str">
        <f>IF('Student Record'!E732="","",'Student Record'!E732)</f>
        <v/>
      </c>
      <c r="G734" s="90" t="str">
        <f>IF('Student Record'!G732="","",'Student Record'!G732)</f>
        <v/>
      </c>
      <c r="H734" s="89" t="str">
        <f>IF('Student Record'!I732="","",'Student Record'!I732)</f>
        <v/>
      </c>
      <c r="I734" s="91" t="str">
        <f>IF('Student Record'!J732="","",'Student Record'!J732)</f>
        <v/>
      </c>
      <c r="J734" s="89" t="str">
        <f>IF('Student Record'!O732="","",'Student Record'!O732)</f>
        <v/>
      </c>
      <c r="K734" s="89" t="str">
        <f>IF(StuData!$F734="","",IF(AND(StuData!$C734&gt;8,StuData!$C734&lt;11,StuData!$J734="GEN"),200,IF(AND(StuData!$C734&gt;=11,StuData!$J734="GEN"),300,IF(AND(StuData!$C734&gt;8,StuData!$C734&lt;11,StuData!$J734&lt;&gt;"GEN"),100,IF(AND(StuData!$C734&gt;=11,StuData!$J734&lt;&gt;"GEN"),150,"")))))</f>
        <v/>
      </c>
      <c r="L734" s="89" t="str">
        <f>IF(StuData!$F734="","",IF(AND(StuData!$C734&gt;8,StuData!$C734&lt;11),50,""))</f>
        <v/>
      </c>
      <c r="M734" s="89" t="str">
        <f>IF(StuData!$F734="","",IF(AND(StuData!$C734&gt;=11,'School Fees'!$L$3="Yes"),100,""))</f>
        <v/>
      </c>
      <c r="N734" s="89" t="str">
        <f>IF(StuData!$F734="","",IF(AND(StuData!$C734&gt;8,StuData!$H734="F"),5,IF(StuData!$C734&lt;9,"",10)))</f>
        <v/>
      </c>
      <c r="O734" s="89" t="str">
        <f>IF(StuData!$F734="","",IF(StuData!$C734&gt;8,5,""))</f>
        <v/>
      </c>
      <c r="P734" s="89" t="str">
        <f>IF(StuData!$C734=9,'School Fees'!$K$6,IF(StuData!$C734=10,'School Fees'!$K$7,IF(StuData!$C734=11,'School Fees'!$K$8,IF(StuData!$C734=12,'School Fees'!$K$9,""))))</f>
        <v/>
      </c>
      <c r="Q734" s="89"/>
      <c r="R734" s="89"/>
      <c r="S734" s="89" t="str">
        <f>IF(SUM(StuData!$K734:$R734)=0,"",SUM(StuData!$K734:$R734))</f>
        <v/>
      </c>
      <c r="T734" s="92"/>
      <c r="U734" s="89"/>
      <c r="V734" s="23"/>
      <c r="W734" s="23"/>
    </row>
    <row r="735" ht="15.75" customHeight="1">
      <c r="A735" s="23"/>
      <c r="B735" s="89" t="str">
        <f t="shared" si="1"/>
        <v/>
      </c>
      <c r="C735" s="89" t="str">
        <f>IF('Student Record'!A733="","",'Student Record'!A733)</f>
        <v/>
      </c>
      <c r="D735" s="89" t="str">
        <f>IF('Student Record'!B733="","",'Student Record'!B733)</f>
        <v/>
      </c>
      <c r="E735" s="89" t="str">
        <f>IF('Student Record'!C733="","",'Student Record'!C733)</f>
        <v/>
      </c>
      <c r="F735" s="90" t="str">
        <f>IF('Student Record'!E733="","",'Student Record'!E733)</f>
        <v/>
      </c>
      <c r="G735" s="90" t="str">
        <f>IF('Student Record'!G733="","",'Student Record'!G733)</f>
        <v/>
      </c>
      <c r="H735" s="89" t="str">
        <f>IF('Student Record'!I733="","",'Student Record'!I733)</f>
        <v/>
      </c>
      <c r="I735" s="91" t="str">
        <f>IF('Student Record'!J733="","",'Student Record'!J733)</f>
        <v/>
      </c>
      <c r="J735" s="89" t="str">
        <f>IF('Student Record'!O733="","",'Student Record'!O733)</f>
        <v/>
      </c>
      <c r="K735" s="89" t="str">
        <f>IF(StuData!$F735="","",IF(AND(StuData!$C735&gt;8,StuData!$C735&lt;11,StuData!$J735="GEN"),200,IF(AND(StuData!$C735&gt;=11,StuData!$J735="GEN"),300,IF(AND(StuData!$C735&gt;8,StuData!$C735&lt;11,StuData!$J735&lt;&gt;"GEN"),100,IF(AND(StuData!$C735&gt;=11,StuData!$J735&lt;&gt;"GEN"),150,"")))))</f>
        <v/>
      </c>
      <c r="L735" s="89" t="str">
        <f>IF(StuData!$F735="","",IF(AND(StuData!$C735&gt;8,StuData!$C735&lt;11),50,""))</f>
        <v/>
      </c>
      <c r="M735" s="89" t="str">
        <f>IF(StuData!$F735="","",IF(AND(StuData!$C735&gt;=11,'School Fees'!$L$3="Yes"),100,""))</f>
        <v/>
      </c>
      <c r="N735" s="89" t="str">
        <f>IF(StuData!$F735="","",IF(AND(StuData!$C735&gt;8,StuData!$H735="F"),5,IF(StuData!$C735&lt;9,"",10)))</f>
        <v/>
      </c>
      <c r="O735" s="89" t="str">
        <f>IF(StuData!$F735="","",IF(StuData!$C735&gt;8,5,""))</f>
        <v/>
      </c>
      <c r="P735" s="89" t="str">
        <f>IF(StuData!$C735=9,'School Fees'!$K$6,IF(StuData!$C735=10,'School Fees'!$K$7,IF(StuData!$C735=11,'School Fees'!$K$8,IF(StuData!$C735=12,'School Fees'!$K$9,""))))</f>
        <v/>
      </c>
      <c r="Q735" s="89"/>
      <c r="R735" s="89"/>
      <c r="S735" s="89" t="str">
        <f>IF(SUM(StuData!$K735:$R735)=0,"",SUM(StuData!$K735:$R735))</f>
        <v/>
      </c>
      <c r="T735" s="92"/>
      <c r="U735" s="89"/>
      <c r="V735" s="23"/>
      <c r="W735" s="23"/>
    </row>
    <row r="736" ht="15.75" customHeight="1">
      <c r="A736" s="23"/>
      <c r="B736" s="89" t="str">
        <f t="shared" si="1"/>
        <v/>
      </c>
      <c r="C736" s="89" t="str">
        <f>IF('Student Record'!A734="","",'Student Record'!A734)</f>
        <v/>
      </c>
      <c r="D736" s="89" t="str">
        <f>IF('Student Record'!B734="","",'Student Record'!B734)</f>
        <v/>
      </c>
      <c r="E736" s="89" t="str">
        <f>IF('Student Record'!C734="","",'Student Record'!C734)</f>
        <v/>
      </c>
      <c r="F736" s="90" t="str">
        <f>IF('Student Record'!E734="","",'Student Record'!E734)</f>
        <v/>
      </c>
      <c r="G736" s="90" t="str">
        <f>IF('Student Record'!G734="","",'Student Record'!G734)</f>
        <v/>
      </c>
      <c r="H736" s="89" t="str">
        <f>IF('Student Record'!I734="","",'Student Record'!I734)</f>
        <v/>
      </c>
      <c r="I736" s="91" t="str">
        <f>IF('Student Record'!J734="","",'Student Record'!J734)</f>
        <v/>
      </c>
      <c r="J736" s="89" t="str">
        <f>IF('Student Record'!O734="","",'Student Record'!O734)</f>
        <v/>
      </c>
      <c r="K736" s="89" t="str">
        <f>IF(StuData!$F736="","",IF(AND(StuData!$C736&gt;8,StuData!$C736&lt;11,StuData!$J736="GEN"),200,IF(AND(StuData!$C736&gt;=11,StuData!$J736="GEN"),300,IF(AND(StuData!$C736&gt;8,StuData!$C736&lt;11,StuData!$J736&lt;&gt;"GEN"),100,IF(AND(StuData!$C736&gt;=11,StuData!$J736&lt;&gt;"GEN"),150,"")))))</f>
        <v/>
      </c>
      <c r="L736" s="89" t="str">
        <f>IF(StuData!$F736="","",IF(AND(StuData!$C736&gt;8,StuData!$C736&lt;11),50,""))</f>
        <v/>
      </c>
      <c r="M736" s="89" t="str">
        <f>IF(StuData!$F736="","",IF(AND(StuData!$C736&gt;=11,'School Fees'!$L$3="Yes"),100,""))</f>
        <v/>
      </c>
      <c r="N736" s="89" t="str">
        <f>IF(StuData!$F736="","",IF(AND(StuData!$C736&gt;8,StuData!$H736="F"),5,IF(StuData!$C736&lt;9,"",10)))</f>
        <v/>
      </c>
      <c r="O736" s="89" t="str">
        <f>IF(StuData!$F736="","",IF(StuData!$C736&gt;8,5,""))</f>
        <v/>
      </c>
      <c r="P736" s="89" t="str">
        <f>IF(StuData!$C736=9,'School Fees'!$K$6,IF(StuData!$C736=10,'School Fees'!$K$7,IF(StuData!$C736=11,'School Fees'!$K$8,IF(StuData!$C736=12,'School Fees'!$K$9,""))))</f>
        <v/>
      </c>
      <c r="Q736" s="89"/>
      <c r="R736" s="89"/>
      <c r="S736" s="89" t="str">
        <f>IF(SUM(StuData!$K736:$R736)=0,"",SUM(StuData!$K736:$R736))</f>
        <v/>
      </c>
      <c r="T736" s="92"/>
      <c r="U736" s="89"/>
      <c r="V736" s="23"/>
      <c r="W736" s="23"/>
    </row>
    <row r="737" ht="15.75" customHeight="1">
      <c r="A737" s="23"/>
      <c r="B737" s="89" t="str">
        <f t="shared" si="1"/>
        <v/>
      </c>
      <c r="C737" s="89" t="str">
        <f>IF('Student Record'!A735="","",'Student Record'!A735)</f>
        <v/>
      </c>
      <c r="D737" s="89" t="str">
        <f>IF('Student Record'!B735="","",'Student Record'!B735)</f>
        <v/>
      </c>
      <c r="E737" s="89" t="str">
        <f>IF('Student Record'!C735="","",'Student Record'!C735)</f>
        <v/>
      </c>
      <c r="F737" s="90" t="str">
        <f>IF('Student Record'!E735="","",'Student Record'!E735)</f>
        <v/>
      </c>
      <c r="G737" s="90" t="str">
        <f>IF('Student Record'!G735="","",'Student Record'!G735)</f>
        <v/>
      </c>
      <c r="H737" s="89" t="str">
        <f>IF('Student Record'!I735="","",'Student Record'!I735)</f>
        <v/>
      </c>
      <c r="I737" s="91" t="str">
        <f>IF('Student Record'!J735="","",'Student Record'!J735)</f>
        <v/>
      </c>
      <c r="J737" s="89" t="str">
        <f>IF('Student Record'!O735="","",'Student Record'!O735)</f>
        <v/>
      </c>
      <c r="K737" s="89" t="str">
        <f>IF(StuData!$F737="","",IF(AND(StuData!$C737&gt;8,StuData!$C737&lt;11,StuData!$J737="GEN"),200,IF(AND(StuData!$C737&gt;=11,StuData!$J737="GEN"),300,IF(AND(StuData!$C737&gt;8,StuData!$C737&lt;11,StuData!$J737&lt;&gt;"GEN"),100,IF(AND(StuData!$C737&gt;=11,StuData!$J737&lt;&gt;"GEN"),150,"")))))</f>
        <v/>
      </c>
      <c r="L737" s="89" t="str">
        <f>IF(StuData!$F737="","",IF(AND(StuData!$C737&gt;8,StuData!$C737&lt;11),50,""))</f>
        <v/>
      </c>
      <c r="M737" s="89" t="str">
        <f>IF(StuData!$F737="","",IF(AND(StuData!$C737&gt;=11,'School Fees'!$L$3="Yes"),100,""))</f>
        <v/>
      </c>
      <c r="N737" s="89" t="str">
        <f>IF(StuData!$F737="","",IF(AND(StuData!$C737&gt;8,StuData!$H737="F"),5,IF(StuData!$C737&lt;9,"",10)))</f>
        <v/>
      </c>
      <c r="O737" s="89" t="str">
        <f>IF(StuData!$F737="","",IF(StuData!$C737&gt;8,5,""))</f>
        <v/>
      </c>
      <c r="P737" s="89" t="str">
        <f>IF(StuData!$C737=9,'School Fees'!$K$6,IF(StuData!$C737=10,'School Fees'!$K$7,IF(StuData!$C737=11,'School Fees'!$K$8,IF(StuData!$C737=12,'School Fees'!$K$9,""))))</f>
        <v/>
      </c>
      <c r="Q737" s="89"/>
      <c r="R737" s="89"/>
      <c r="S737" s="89" t="str">
        <f>IF(SUM(StuData!$K737:$R737)=0,"",SUM(StuData!$K737:$R737))</f>
        <v/>
      </c>
      <c r="T737" s="92"/>
      <c r="U737" s="89"/>
      <c r="V737" s="23"/>
      <c r="W737" s="23"/>
    </row>
    <row r="738" ht="15.75" customHeight="1">
      <c r="A738" s="23"/>
      <c r="B738" s="89" t="str">
        <f t="shared" si="1"/>
        <v/>
      </c>
      <c r="C738" s="89" t="str">
        <f>IF('Student Record'!A736="","",'Student Record'!A736)</f>
        <v/>
      </c>
      <c r="D738" s="89" t="str">
        <f>IF('Student Record'!B736="","",'Student Record'!B736)</f>
        <v/>
      </c>
      <c r="E738" s="89" t="str">
        <f>IF('Student Record'!C736="","",'Student Record'!C736)</f>
        <v/>
      </c>
      <c r="F738" s="90" t="str">
        <f>IF('Student Record'!E736="","",'Student Record'!E736)</f>
        <v/>
      </c>
      <c r="G738" s="90" t="str">
        <f>IF('Student Record'!G736="","",'Student Record'!G736)</f>
        <v/>
      </c>
      <c r="H738" s="89" t="str">
        <f>IF('Student Record'!I736="","",'Student Record'!I736)</f>
        <v/>
      </c>
      <c r="I738" s="91" t="str">
        <f>IF('Student Record'!J736="","",'Student Record'!J736)</f>
        <v/>
      </c>
      <c r="J738" s="89" t="str">
        <f>IF('Student Record'!O736="","",'Student Record'!O736)</f>
        <v/>
      </c>
      <c r="K738" s="89" t="str">
        <f>IF(StuData!$F738="","",IF(AND(StuData!$C738&gt;8,StuData!$C738&lt;11,StuData!$J738="GEN"),200,IF(AND(StuData!$C738&gt;=11,StuData!$J738="GEN"),300,IF(AND(StuData!$C738&gt;8,StuData!$C738&lt;11,StuData!$J738&lt;&gt;"GEN"),100,IF(AND(StuData!$C738&gt;=11,StuData!$J738&lt;&gt;"GEN"),150,"")))))</f>
        <v/>
      </c>
      <c r="L738" s="89" t="str">
        <f>IF(StuData!$F738="","",IF(AND(StuData!$C738&gt;8,StuData!$C738&lt;11),50,""))</f>
        <v/>
      </c>
      <c r="M738" s="89" t="str">
        <f>IF(StuData!$F738="","",IF(AND(StuData!$C738&gt;=11,'School Fees'!$L$3="Yes"),100,""))</f>
        <v/>
      </c>
      <c r="N738" s="89" t="str">
        <f>IF(StuData!$F738="","",IF(AND(StuData!$C738&gt;8,StuData!$H738="F"),5,IF(StuData!$C738&lt;9,"",10)))</f>
        <v/>
      </c>
      <c r="O738" s="89" t="str">
        <f>IF(StuData!$F738="","",IF(StuData!$C738&gt;8,5,""))</f>
        <v/>
      </c>
      <c r="P738" s="89" t="str">
        <f>IF(StuData!$C738=9,'School Fees'!$K$6,IF(StuData!$C738=10,'School Fees'!$K$7,IF(StuData!$C738=11,'School Fees'!$K$8,IF(StuData!$C738=12,'School Fees'!$K$9,""))))</f>
        <v/>
      </c>
      <c r="Q738" s="89"/>
      <c r="R738" s="89"/>
      <c r="S738" s="89" t="str">
        <f>IF(SUM(StuData!$K738:$R738)=0,"",SUM(StuData!$K738:$R738))</f>
        <v/>
      </c>
      <c r="T738" s="92"/>
      <c r="U738" s="89"/>
      <c r="V738" s="23"/>
      <c r="W738" s="23"/>
    </row>
    <row r="739" ht="15.75" customHeight="1">
      <c r="A739" s="23"/>
      <c r="B739" s="89" t="str">
        <f t="shared" si="1"/>
        <v/>
      </c>
      <c r="C739" s="89" t="str">
        <f>IF('Student Record'!A737="","",'Student Record'!A737)</f>
        <v/>
      </c>
      <c r="D739" s="89" t="str">
        <f>IF('Student Record'!B737="","",'Student Record'!B737)</f>
        <v/>
      </c>
      <c r="E739" s="89" t="str">
        <f>IF('Student Record'!C737="","",'Student Record'!C737)</f>
        <v/>
      </c>
      <c r="F739" s="90" t="str">
        <f>IF('Student Record'!E737="","",'Student Record'!E737)</f>
        <v/>
      </c>
      <c r="G739" s="90" t="str">
        <f>IF('Student Record'!G737="","",'Student Record'!G737)</f>
        <v/>
      </c>
      <c r="H739" s="89" t="str">
        <f>IF('Student Record'!I737="","",'Student Record'!I737)</f>
        <v/>
      </c>
      <c r="I739" s="91" t="str">
        <f>IF('Student Record'!J737="","",'Student Record'!J737)</f>
        <v/>
      </c>
      <c r="J739" s="89" t="str">
        <f>IF('Student Record'!O737="","",'Student Record'!O737)</f>
        <v/>
      </c>
      <c r="K739" s="89" t="str">
        <f>IF(StuData!$F739="","",IF(AND(StuData!$C739&gt;8,StuData!$C739&lt;11,StuData!$J739="GEN"),200,IF(AND(StuData!$C739&gt;=11,StuData!$J739="GEN"),300,IF(AND(StuData!$C739&gt;8,StuData!$C739&lt;11,StuData!$J739&lt;&gt;"GEN"),100,IF(AND(StuData!$C739&gt;=11,StuData!$J739&lt;&gt;"GEN"),150,"")))))</f>
        <v/>
      </c>
      <c r="L739" s="89" t="str">
        <f>IF(StuData!$F739="","",IF(AND(StuData!$C739&gt;8,StuData!$C739&lt;11),50,""))</f>
        <v/>
      </c>
      <c r="M739" s="89" t="str">
        <f>IF(StuData!$F739="","",IF(AND(StuData!$C739&gt;=11,'School Fees'!$L$3="Yes"),100,""))</f>
        <v/>
      </c>
      <c r="N739" s="89" t="str">
        <f>IF(StuData!$F739="","",IF(AND(StuData!$C739&gt;8,StuData!$H739="F"),5,IF(StuData!$C739&lt;9,"",10)))</f>
        <v/>
      </c>
      <c r="O739" s="89" t="str">
        <f>IF(StuData!$F739="","",IF(StuData!$C739&gt;8,5,""))</f>
        <v/>
      </c>
      <c r="P739" s="89" t="str">
        <f>IF(StuData!$C739=9,'School Fees'!$K$6,IF(StuData!$C739=10,'School Fees'!$K$7,IF(StuData!$C739=11,'School Fees'!$K$8,IF(StuData!$C739=12,'School Fees'!$K$9,""))))</f>
        <v/>
      </c>
      <c r="Q739" s="89"/>
      <c r="R739" s="89"/>
      <c r="S739" s="89" t="str">
        <f>IF(SUM(StuData!$K739:$R739)=0,"",SUM(StuData!$K739:$R739))</f>
        <v/>
      </c>
      <c r="T739" s="92"/>
      <c r="U739" s="89"/>
      <c r="V739" s="23"/>
      <c r="W739" s="23"/>
    </row>
    <row r="740" ht="15.75" customHeight="1">
      <c r="A740" s="23"/>
      <c r="B740" s="89" t="str">
        <f t="shared" si="1"/>
        <v/>
      </c>
      <c r="C740" s="89" t="str">
        <f>IF('Student Record'!A738="","",'Student Record'!A738)</f>
        <v/>
      </c>
      <c r="D740" s="89" t="str">
        <f>IF('Student Record'!B738="","",'Student Record'!B738)</f>
        <v/>
      </c>
      <c r="E740" s="89" t="str">
        <f>IF('Student Record'!C738="","",'Student Record'!C738)</f>
        <v/>
      </c>
      <c r="F740" s="90" t="str">
        <f>IF('Student Record'!E738="","",'Student Record'!E738)</f>
        <v/>
      </c>
      <c r="G740" s="90" t="str">
        <f>IF('Student Record'!G738="","",'Student Record'!G738)</f>
        <v/>
      </c>
      <c r="H740" s="89" t="str">
        <f>IF('Student Record'!I738="","",'Student Record'!I738)</f>
        <v/>
      </c>
      <c r="I740" s="91" t="str">
        <f>IF('Student Record'!J738="","",'Student Record'!J738)</f>
        <v/>
      </c>
      <c r="J740" s="89" t="str">
        <f>IF('Student Record'!O738="","",'Student Record'!O738)</f>
        <v/>
      </c>
      <c r="K740" s="89" t="str">
        <f>IF(StuData!$F740="","",IF(AND(StuData!$C740&gt;8,StuData!$C740&lt;11,StuData!$J740="GEN"),200,IF(AND(StuData!$C740&gt;=11,StuData!$J740="GEN"),300,IF(AND(StuData!$C740&gt;8,StuData!$C740&lt;11,StuData!$J740&lt;&gt;"GEN"),100,IF(AND(StuData!$C740&gt;=11,StuData!$J740&lt;&gt;"GEN"),150,"")))))</f>
        <v/>
      </c>
      <c r="L740" s="89" t="str">
        <f>IF(StuData!$F740="","",IF(AND(StuData!$C740&gt;8,StuData!$C740&lt;11),50,""))</f>
        <v/>
      </c>
      <c r="M740" s="89" t="str">
        <f>IF(StuData!$F740="","",IF(AND(StuData!$C740&gt;=11,'School Fees'!$L$3="Yes"),100,""))</f>
        <v/>
      </c>
      <c r="N740" s="89" t="str">
        <f>IF(StuData!$F740="","",IF(AND(StuData!$C740&gt;8,StuData!$H740="F"),5,IF(StuData!$C740&lt;9,"",10)))</f>
        <v/>
      </c>
      <c r="O740" s="89" t="str">
        <f>IF(StuData!$F740="","",IF(StuData!$C740&gt;8,5,""))</f>
        <v/>
      </c>
      <c r="P740" s="89" t="str">
        <f>IF(StuData!$C740=9,'School Fees'!$K$6,IF(StuData!$C740=10,'School Fees'!$K$7,IF(StuData!$C740=11,'School Fees'!$K$8,IF(StuData!$C740=12,'School Fees'!$K$9,""))))</f>
        <v/>
      </c>
      <c r="Q740" s="89"/>
      <c r="R740" s="89"/>
      <c r="S740" s="89" t="str">
        <f>IF(SUM(StuData!$K740:$R740)=0,"",SUM(StuData!$K740:$R740))</f>
        <v/>
      </c>
      <c r="T740" s="92"/>
      <c r="U740" s="89"/>
      <c r="V740" s="23"/>
      <c r="W740" s="23"/>
    </row>
    <row r="741" ht="15.75" customHeight="1">
      <c r="A741" s="23"/>
      <c r="B741" s="89" t="str">
        <f t="shared" si="1"/>
        <v/>
      </c>
      <c r="C741" s="89" t="str">
        <f>IF('Student Record'!A739="","",'Student Record'!A739)</f>
        <v/>
      </c>
      <c r="D741" s="89" t="str">
        <f>IF('Student Record'!B739="","",'Student Record'!B739)</f>
        <v/>
      </c>
      <c r="E741" s="89" t="str">
        <f>IF('Student Record'!C739="","",'Student Record'!C739)</f>
        <v/>
      </c>
      <c r="F741" s="90" t="str">
        <f>IF('Student Record'!E739="","",'Student Record'!E739)</f>
        <v/>
      </c>
      <c r="G741" s="90" t="str">
        <f>IF('Student Record'!G739="","",'Student Record'!G739)</f>
        <v/>
      </c>
      <c r="H741" s="89" t="str">
        <f>IF('Student Record'!I739="","",'Student Record'!I739)</f>
        <v/>
      </c>
      <c r="I741" s="91" t="str">
        <f>IF('Student Record'!J739="","",'Student Record'!J739)</f>
        <v/>
      </c>
      <c r="J741" s="89" t="str">
        <f>IF('Student Record'!O739="","",'Student Record'!O739)</f>
        <v/>
      </c>
      <c r="K741" s="89" t="str">
        <f>IF(StuData!$F741="","",IF(AND(StuData!$C741&gt;8,StuData!$C741&lt;11,StuData!$J741="GEN"),200,IF(AND(StuData!$C741&gt;=11,StuData!$J741="GEN"),300,IF(AND(StuData!$C741&gt;8,StuData!$C741&lt;11,StuData!$J741&lt;&gt;"GEN"),100,IF(AND(StuData!$C741&gt;=11,StuData!$J741&lt;&gt;"GEN"),150,"")))))</f>
        <v/>
      </c>
      <c r="L741" s="89" t="str">
        <f>IF(StuData!$F741="","",IF(AND(StuData!$C741&gt;8,StuData!$C741&lt;11),50,""))</f>
        <v/>
      </c>
      <c r="M741" s="89" t="str">
        <f>IF(StuData!$F741="","",IF(AND(StuData!$C741&gt;=11,'School Fees'!$L$3="Yes"),100,""))</f>
        <v/>
      </c>
      <c r="N741" s="89" t="str">
        <f>IF(StuData!$F741="","",IF(AND(StuData!$C741&gt;8,StuData!$H741="F"),5,IF(StuData!$C741&lt;9,"",10)))</f>
        <v/>
      </c>
      <c r="O741" s="89" t="str">
        <f>IF(StuData!$F741="","",IF(StuData!$C741&gt;8,5,""))</f>
        <v/>
      </c>
      <c r="P741" s="89" t="str">
        <f>IF(StuData!$C741=9,'School Fees'!$K$6,IF(StuData!$C741=10,'School Fees'!$K$7,IF(StuData!$C741=11,'School Fees'!$K$8,IF(StuData!$C741=12,'School Fees'!$K$9,""))))</f>
        <v/>
      </c>
      <c r="Q741" s="89"/>
      <c r="R741" s="89"/>
      <c r="S741" s="89" t="str">
        <f>IF(SUM(StuData!$K741:$R741)=0,"",SUM(StuData!$K741:$R741))</f>
        <v/>
      </c>
      <c r="T741" s="92"/>
      <c r="U741" s="89"/>
      <c r="V741" s="23"/>
      <c r="W741" s="23"/>
    </row>
    <row r="742" ht="15.75" customHeight="1">
      <c r="A742" s="23"/>
      <c r="B742" s="89" t="str">
        <f t="shared" si="1"/>
        <v/>
      </c>
      <c r="C742" s="89" t="str">
        <f>IF('Student Record'!A740="","",'Student Record'!A740)</f>
        <v/>
      </c>
      <c r="D742" s="89" t="str">
        <f>IF('Student Record'!B740="","",'Student Record'!B740)</f>
        <v/>
      </c>
      <c r="E742" s="89" t="str">
        <f>IF('Student Record'!C740="","",'Student Record'!C740)</f>
        <v/>
      </c>
      <c r="F742" s="90" t="str">
        <f>IF('Student Record'!E740="","",'Student Record'!E740)</f>
        <v/>
      </c>
      <c r="G742" s="90" t="str">
        <f>IF('Student Record'!G740="","",'Student Record'!G740)</f>
        <v/>
      </c>
      <c r="H742" s="89" t="str">
        <f>IF('Student Record'!I740="","",'Student Record'!I740)</f>
        <v/>
      </c>
      <c r="I742" s="91" t="str">
        <f>IF('Student Record'!J740="","",'Student Record'!J740)</f>
        <v/>
      </c>
      <c r="J742" s="89" t="str">
        <f>IF('Student Record'!O740="","",'Student Record'!O740)</f>
        <v/>
      </c>
      <c r="K742" s="89" t="str">
        <f>IF(StuData!$F742="","",IF(AND(StuData!$C742&gt;8,StuData!$C742&lt;11,StuData!$J742="GEN"),200,IF(AND(StuData!$C742&gt;=11,StuData!$J742="GEN"),300,IF(AND(StuData!$C742&gt;8,StuData!$C742&lt;11,StuData!$J742&lt;&gt;"GEN"),100,IF(AND(StuData!$C742&gt;=11,StuData!$J742&lt;&gt;"GEN"),150,"")))))</f>
        <v/>
      </c>
      <c r="L742" s="89" t="str">
        <f>IF(StuData!$F742="","",IF(AND(StuData!$C742&gt;8,StuData!$C742&lt;11),50,""))</f>
        <v/>
      </c>
      <c r="M742" s="89" t="str">
        <f>IF(StuData!$F742="","",IF(AND(StuData!$C742&gt;=11,'School Fees'!$L$3="Yes"),100,""))</f>
        <v/>
      </c>
      <c r="N742" s="89" t="str">
        <f>IF(StuData!$F742="","",IF(AND(StuData!$C742&gt;8,StuData!$H742="F"),5,IF(StuData!$C742&lt;9,"",10)))</f>
        <v/>
      </c>
      <c r="O742" s="89" t="str">
        <f>IF(StuData!$F742="","",IF(StuData!$C742&gt;8,5,""))</f>
        <v/>
      </c>
      <c r="P742" s="89" t="str">
        <f>IF(StuData!$C742=9,'School Fees'!$K$6,IF(StuData!$C742=10,'School Fees'!$K$7,IF(StuData!$C742=11,'School Fees'!$K$8,IF(StuData!$C742=12,'School Fees'!$K$9,""))))</f>
        <v/>
      </c>
      <c r="Q742" s="89"/>
      <c r="R742" s="89"/>
      <c r="S742" s="89" t="str">
        <f>IF(SUM(StuData!$K742:$R742)=0,"",SUM(StuData!$K742:$R742))</f>
        <v/>
      </c>
      <c r="T742" s="92"/>
      <c r="U742" s="89"/>
      <c r="V742" s="23"/>
      <c r="W742" s="23"/>
    </row>
    <row r="743" ht="15.75" customHeight="1">
      <c r="A743" s="23"/>
      <c r="B743" s="89" t="str">
        <f t="shared" si="1"/>
        <v/>
      </c>
      <c r="C743" s="89" t="str">
        <f>IF('Student Record'!A741="","",'Student Record'!A741)</f>
        <v/>
      </c>
      <c r="D743" s="89" t="str">
        <f>IF('Student Record'!B741="","",'Student Record'!B741)</f>
        <v/>
      </c>
      <c r="E743" s="89" t="str">
        <f>IF('Student Record'!C741="","",'Student Record'!C741)</f>
        <v/>
      </c>
      <c r="F743" s="90" t="str">
        <f>IF('Student Record'!E741="","",'Student Record'!E741)</f>
        <v/>
      </c>
      <c r="G743" s="90" t="str">
        <f>IF('Student Record'!G741="","",'Student Record'!G741)</f>
        <v/>
      </c>
      <c r="H743" s="89" t="str">
        <f>IF('Student Record'!I741="","",'Student Record'!I741)</f>
        <v/>
      </c>
      <c r="I743" s="91" t="str">
        <f>IF('Student Record'!J741="","",'Student Record'!J741)</f>
        <v/>
      </c>
      <c r="J743" s="89" t="str">
        <f>IF('Student Record'!O741="","",'Student Record'!O741)</f>
        <v/>
      </c>
      <c r="K743" s="89" t="str">
        <f>IF(StuData!$F743="","",IF(AND(StuData!$C743&gt;8,StuData!$C743&lt;11,StuData!$J743="GEN"),200,IF(AND(StuData!$C743&gt;=11,StuData!$J743="GEN"),300,IF(AND(StuData!$C743&gt;8,StuData!$C743&lt;11,StuData!$J743&lt;&gt;"GEN"),100,IF(AND(StuData!$C743&gt;=11,StuData!$J743&lt;&gt;"GEN"),150,"")))))</f>
        <v/>
      </c>
      <c r="L743" s="89" t="str">
        <f>IF(StuData!$F743="","",IF(AND(StuData!$C743&gt;8,StuData!$C743&lt;11),50,""))</f>
        <v/>
      </c>
      <c r="M743" s="89" t="str">
        <f>IF(StuData!$F743="","",IF(AND(StuData!$C743&gt;=11,'School Fees'!$L$3="Yes"),100,""))</f>
        <v/>
      </c>
      <c r="N743" s="89" t="str">
        <f>IF(StuData!$F743="","",IF(AND(StuData!$C743&gt;8,StuData!$H743="F"),5,IF(StuData!$C743&lt;9,"",10)))</f>
        <v/>
      </c>
      <c r="O743" s="89" t="str">
        <f>IF(StuData!$F743="","",IF(StuData!$C743&gt;8,5,""))</f>
        <v/>
      </c>
      <c r="P743" s="89" t="str">
        <f>IF(StuData!$C743=9,'School Fees'!$K$6,IF(StuData!$C743=10,'School Fees'!$K$7,IF(StuData!$C743=11,'School Fees'!$K$8,IF(StuData!$C743=12,'School Fees'!$K$9,""))))</f>
        <v/>
      </c>
      <c r="Q743" s="89"/>
      <c r="R743" s="89"/>
      <c r="S743" s="89" t="str">
        <f>IF(SUM(StuData!$K743:$R743)=0,"",SUM(StuData!$K743:$R743))</f>
        <v/>
      </c>
      <c r="T743" s="92"/>
      <c r="U743" s="89"/>
      <c r="V743" s="23"/>
      <c r="W743" s="23"/>
    </row>
    <row r="744" ht="15.75" customHeight="1">
      <c r="A744" s="23"/>
      <c r="B744" s="89" t="str">
        <f t="shared" si="1"/>
        <v/>
      </c>
      <c r="C744" s="89" t="str">
        <f>IF('Student Record'!A742="","",'Student Record'!A742)</f>
        <v/>
      </c>
      <c r="D744" s="89" t="str">
        <f>IF('Student Record'!B742="","",'Student Record'!B742)</f>
        <v/>
      </c>
      <c r="E744" s="89" t="str">
        <f>IF('Student Record'!C742="","",'Student Record'!C742)</f>
        <v/>
      </c>
      <c r="F744" s="90" t="str">
        <f>IF('Student Record'!E742="","",'Student Record'!E742)</f>
        <v/>
      </c>
      <c r="G744" s="90" t="str">
        <f>IF('Student Record'!G742="","",'Student Record'!G742)</f>
        <v/>
      </c>
      <c r="H744" s="89" t="str">
        <f>IF('Student Record'!I742="","",'Student Record'!I742)</f>
        <v/>
      </c>
      <c r="I744" s="91" t="str">
        <f>IF('Student Record'!J742="","",'Student Record'!J742)</f>
        <v/>
      </c>
      <c r="J744" s="89" t="str">
        <f>IF('Student Record'!O742="","",'Student Record'!O742)</f>
        <v/>
      </c>
      <c r="K744" s="89" t="str">
        <f>IF(StuData!$F744="","",IF(AND(StuData!$C744&gt;8,StuData!$C744&lt;11,StuData!$J744="GEN"),200,IF(AND(StuData!$C744&gt;=11,StuData!$J744="GEN"),300,IF(AND(StuData!$C744&gt;8,StuData!$C744&lt;11,StuData!$J744&lt;&gt;"GEN"),100,IF(AND(StuData!$C744&gt;=11,StuData!$J744&lt;&gt;"GEN"),150,"")))))</f>
        <v/>
      </c>
      <c r="L744" s="89" t="str">
        <f>IF(StuData!$F744="","",IF(AND(StuData!$C744&gt;8,StuData!$C744&lt;11),50,""))</f>
        <v/>
      </c>
      <c r="M744" s="89" t="str">
        <f>IF(StuData!$F744="","",IF(AND(StuData!$C744&gt;=11,'School Fees'!$L$3="Yes"),100,""))</f>
        <v/>
      </c>
      <c r="N744" s="89" t="str">
        <f>IF(StuData!$F744="","",IF(AND(StuData!$C744&gt;8,StuData!$H744="F"),5,IF(StuData!$C744&lt;9,"",10)))</f>
        <v/>
      </c>
      <c r="O744" s="89" t="str">
        <f>IF(StuData!$F744="","",IF(StuData!$C744&gt;8,5,""))</f>
        <v/>
      </c>
      <c r="P744" s="89" t="str">
        <f>IF(StuData!$C744=9,'School Fees'!$K$6,IF(StuData!$C744=10,'School Fees'!$K$7,IF(StuData!$C744=11,'School Fees'!$K$8,IF(StuData!$C744=12,'School Fees'!$K$9,""))))</f>
        <v/>
      </c>
      <c r="Q744" s="89"/>
      <c r="R744" s="89"/>
      <c r="S744" s="89" t="str">
        <f>IF(SUM(StuData!$K744:$R744)=0,"",SUM(StuData!$K744:$R744))</f>
        <v/>
      </c>
      <c r="T744" s="92"/>
      <c r="U744" s="89"/>
      <c r="V744" s="23"/>
      <c r="W744" s="23"/>
    </row>
    <row r="745" ht="15.75" customHeight="1">
      <c r="A745" s="23"/>
      <c r="B745" s="89" t="str">
        <f t="shared" si="1"/>
        <v/>
      </c>
      <c r="C745" s="89" t="str">
        <f>IF('Student Record'!A743="","",'Student Record'!A743)</f>
        <v/>
      </c>
      <c r="D745" s="89" t="str">
        <f>IF('Student Record'!B743="","",'Student Record'!B743)</f>
        <v/>
      </c>
      <c r="E745" s="89" t="str">
        <f>IF('Student Record'!C743="","",'Student Record'!C743)</f>
        <v/>
      </c>
      <c r="F745" s="90" t="str">
        <f>IF('Student Record'!E743="","",'Student Record'!E743)</f>
        <v/>
      </c>
      <c r="G745" s="90" t="str">
        <f>IF('Student Record'!G743="","",'Student Record'!G743)</f>
        <v/>
      </c>
      <c r="H745" s="89" t="str">
        <f>IF('Student Record'!I743="","",'Student Record'!I743)</f>
        <v/>
      </c>
      <c r="I745" s="91" t="str">
        <f>IF('Student Record'!J743="","",'Student Record'!J743)</f>
        <v/>
      </c>
      <c r="J745" s="89" t="str">
        <f>IF('Student Record'!O743="","",'Student Record'!O743)</f>
        <v/>
      </c>
      <c r="K745" s="89" t="str">
        <f>IF(StuData!$F745="","",IF(AND(StuData!$C745&gt;8,StuData!$C745&lt;11,StuData!$J745="GEN"),200,IF(AND(StuData!$C745&gt;=11,StuData!$J745="GEN"),300,IF(AND(StuData!$C745&gt;8,StuData!$C745&lt;11,StuData!$J745&lt;&gt;"GEN"),100,IF(AND(StuData!$C745&gt;=11,StuData!$J745&lt;&gt;"GEN"),150,"")))))</f>
        <v/>
      </c>
      <c r="L745" s="89" t="str">
        <f>IF(StuData!$F745="","",IF(AND(StuData!$C745&gt;8,StuData!$C745&lt;11),50,""))</f>
        <v/>
      </c>
      <c r="M745" s="89" t="str">
        <f>IF(StuData!$F745="","",IF(AND(StuData!$C745&gt;=11,'School Fees'!$L$3="Yes"),100,""))</f>
        <v/>
      </c>
      <c r="N745" s="89" t="str">
        <f>IF(StuData!$F745="","",IF(AND(StuData!$C745&gt;8,StuData!$H745="F"),5,IF(StuData!$C745&lt;9,"",10)))</f>
        <v/>
      </c>
      <c r="O745" s="89" t="str">
        <f>IF(StuData!$F745="","",IF(StuData!$C745&gt;8,5,""))</f>
        <v/>
      </c>
      <c r="P745" s="89" t="str">
        <f>IF(StuData!$C745=9,'School Fees'!$K$6,IF(StuData!$C745=10,'School Fees'!$K$7,IF(StuData!$C745=11,'School Fees'!$K$8,IF(StuData!$C745=12,'School Fees'!$K$9,""))))</f>
        <v/>
      </c>
      <c r="Q745" s="89"/>
      <c r="R745" s="89"/>
      <c r="S745" s="89" t="str">
        <f>IF(SUM(StuData!$K745:$R745)=0,"",SUM(StuData!$K745:$R745))</f>
        <v/>
      </c>
      <c r="T745" s="92"/>
      <c r="U745" s="89"/>
      <c r="V745" s="23"/>
      <c r="W745" s="23"/>
    </row>
    <row r="746" ht="15.75" customHeight="1">
      <c r="A746" s="23"/>
      <c r="B746" s="89" t="str">
        <f t="shared" si="1"/>
        <v/>
      </c>
      <c r="C746" s="89" t="str">
        <f>IF('Student Record'!A744="","",'Student Record'!A744)</f>
        <v/>
      </c>
      <c r="D746" s="89" t="str">
        <f>IF('Student Record'!B744="","",'Student Record'!B744)</f>
        <v/>
      </c>
      <c r="E746" s="89" t="str">
        <f>IF('Student Record'!C744="","",'Student Record'!C744)</f>
        <v/>
      </c>
      <c r="F746" s="90" t="str">
        <f>IF('Student Record'!E744="","",'Student Record'!E744)</f>
        <v/>
      </c>
      <c r="G746" s="90" t="str">
        <f>IF('Student Record'!G744="","",'Student Record'!G744)</f>
        <v/>
      </c>
      <c r="H746" s="89" t="str">
        <f>IF('Student Record'!I744="","",'Student Record'!I744)</f>
        <v/>
      </c>
      <c r="I746" s="91" t="str">
        <f>IF('Student Record'!J744="","",'Student Record'!J744)</f>
        <v/>
      </c>
      <c r="J746" s="89" t="str">
        <f>IF('Student Record'!O744="","",'Student Record'!O744)</f>
        <v/>
      </c>
      <c r="K746" s="89" t="str">
        <f>IF(StuData!$F746="","",IF(AND(StuData!$C746&gt;8,StuData!$C746&lt;11,StuData!$J746="GEN"),200,IF(AND(StuData!$C746&gt;=11,StuData!$J746="GEN"),300,IF(AND(StuData!$C746&gt;8,StuData!$C746&lt;11,StuData!$J746&lt;&gt;"GEN"),100,IF(AND(StuData!$C746&gt;=11,StuData!$J746&lt;&gt;"GEN"),150,"")))))</f>
        <v/>
      </c>
      <c r="L746" s="89" t="str">
        <f>IF(StuData!$F746="","",IF(AND(StuData!$C746&gt;8,StuData!$C746&lt;11),50,""))</f>
        <v/>
      </c>
      <c r="M746" s="89" t="str">
        <f>IF(StuData!$F746="","",IF(AND(StuData!$C746&gt;=11,'School Fees'!$L$3="Yes"),100,""))</f>
        <v/>
      </c>
      <c r="N746" s="89" t="str">
        <f>IF(StuData!$F746="","",IF(AND(StuData!$C746&gt;8,StuData!$H746="F"),5,IF(StuData!$C746&lt;9,"",10)))</f>
        <v/>
      </c>
      <c r="O746" s="89" t="str">
        <f>IF(StuData!$F746="","",IF(StuData!$C746&gt;8,5,""))</f>
        <v/>
      </c>
      <c r="P746" s="89" t="str">
        <f>IF(StuData!$C746=9,'School Fees'!$K$6,IF(StuData!$C746=10,'School Fees'!$K$7,IF(StuData!$C746=11,'School Fees'!$K$8,IF(StuData!$C746=12,'School Fees'!$K$9,""))))</f>
        <v/>
      </c>
      <c r="Q746" s="89"/>
      <c r="R746" s="89"/>
      <c r="S746" s="89" t="str">
        <f>IF(SUM(StuData!$K746:$R746)=0,"",SUM(StuData!$K746:$R746))</f>
        <v/>
      </c>
      <c r="T746" s="92"/>
      <c r="U746" s="89"/>
      <c r="V746" s="23"/>
      <c r="W746" s="23"/>
    </row>
    <row r="747" ht="15.75" customHeight="1">
      <c r="A747" s="23"/>
      <c r="B747" s="89" t="str">
        <f t="shared" si="1"/>
        <v/>
      </c>
      <c r="C747" s="89" t="str">
        <f>IF('Student Record'!A745="","",'Student Record'!A745)</f>
        <v/>
      </c>
      <c r="D747" s="89" t="str">
        <f>IF('Student Record'!B745="","",'Student Record'!B745)</f>
        <v/>
      </c>
      <c r="E747" s="89" t="str">
        <f>IF('Student Record'!C745="","",'Student Record'!C745)</f>
        <v/>
      </c>
      <c r="F747" s="90" t="str">
        <f>IF('Student Record'!E745="","",'Student Record'!E745)</f>
        <v/>
      </c>
      <c r="G747" s="90" t="str">
        <f>IF('Student Record'!G745="","",'Student Record'!G745)</f>
        <v/>
      </c>
      <c r="H747" s="89" t="str">
        <f>IF('Student Record'!I745="","",'Student Record'!I745)</f>
        <v/>
      </c>
      <c r="I747" s="91" t="str">
        <f>IF('Student Record'!J745="","",'Student Record'!J745)</f>
        <v/>
      </c>
      <c r="J747" s="89" t="str">
        <f>IF('Student Record'!O745="","",'Student Record'!O745)</f>
        <v/>
      </c>
      <c r="K747" s="89" t="str">
        <f>IF(StuData!$F747="","",IF(AND(StuData!$C747&gt;8,StuData!$C747&lt;11,StuData!$J747="GEN"),200,IF(AND(StuData!$C747&gt;=11,StuData!$J747="GEN"),300,IF(AND(StuData!$C747&gt;8,StuData!$C747&lt;11,StuData!$J747&lt;&gt;"GEN"),100,IF(AND(StuData!$C747&gt;=11,StuData!$J747&lt;&gt;"GEN"),150,"")))))</f>
        <v/>
      </c>
      <c r="L747" s="89" t="str">
        <f>IF(StuData!$F747="","",IF(AND(StuData!$C747&gt;8,StuData!$C747&lt;11),50,""))</f>
        <v/>
      </c>
      <c r="M747" s="89" t="str">
        <f>IF(StuData!$F747="","",IF(AND(StuData!$C747&gt;=11,'School Fees'!$L$3="Yes"),100,""))</f>
        <v/>
      </c>
      <c r="N747" s="89" t="str">
        <f>IF(StuData!$F747="","",IF(AND(StuData!$C747&gt;8,StuData!$H747="F"),5,IF(StuData!$C747&lt;9,"",10)))</f>
        <v/>
      </c>
      <c r="O747" s="89" t="str">
        <f>IF(StuData!$F747="","",IF(StuData!$C747&gt;8,5,""))</f>
        <v/>
      </c>
      <c r="P747" s="89" t="str">
        <f>IF(StuData!$C747=9,'School Fees'!$K$6,IF(StuData!$C747=10,'School Fees'!$K$7,IF(StuData!$C747=11,'School Fees'!$K$8,IF(StuData!$C747=12,'School Fees'!$K$9,""))))</f>
        <v/>
      </c>
      <c r="Q747" s="89"/>
      <c r="R747" s="89"/>
      <c r="S747" s="89" t="str">
        <f>IF(SUM(StuData!$K747:$R747)=0,"",SUM(StuData!$K747:$R747))</f>
        <v/>
      </c>
      <c r="T747" s="92"/>
      <c r="U747" s="89"/>
      <c r="V747" s="23"/>
      <c r="W747" s="23"/>
    </row>
    <row r="748" ht="15.75" customHeight="1">
      <c r="A748" s="23"/>
      <c r="B748" s="89" t="str">
        <f t="shared" si="1"/>
        <v/>
      </c>
      <c r="C748" s="89" t="str">
        <f>IF('Student Record'!A746="","",'Student Record'!A746)</f>
        <v/>
      </c>
      <c r="D748" s="89" t="str">
        <f>IF('Student Record'!B746="","",'Student Record'!B746)</f>
        <v/>
      </c>
      <c r="E748" s="89" t="str">
        <f>IF('Student Record'!C746="","",'Student Record'!C746)</f>
        <v/>
      </c>
      <c r="F748" s="90" t="str">
        <f>IF('Student Record'!E746="","",'Student Record'!E746)</f>
        <v/>
      </c>
      <c r="G748" s="90" t="str">
        <f>IF('Student Record'!G746="","",'Student Record'!G746)</f>
        <v/>
      </c>
      <c r="H748" s="89" t="str">
        <f>IF('Student Record'!I746="","",'Student Record'!I746)</f>
        <v/>
      </c>
      <c r="I748" s="91" t="str">
        <f>IF('Student Record'!J746="","",'Student Record'!J746)</f>
        <v/>
      </c>
      <c r="J748" s="89" t="str">
        <f>IF('Student Record'!O746="","",'Student Record'!O746)</f>
        <v/>
      </c>
      <c r="K748" s="89" t="str">
        <f>IF(StuData!$F748="","",IF(AND(StuData!$C748&gt;8,StuData!$C748&lt;11,StuData!$J748="GEN"),200,IF(AND(StuData!$C748&gt;=11,StuData!$J748="GEN"),300,IF(AND(StuData!$C748&gt;8,StuData!$C748&lt;11,StuData!$J748&lt;&gt;"GEN"),100,IF(AND(StuData!$C748&gt;=11,StuData!$J748&lt;&gt;"GEN"),150,"")))))</f>
        <v/>
      </c>
      <c r="L748" s="89" t="str">
        <f>IF(StuData!$F748="","",IF(AND(StuData!$C748&gt;8,StuData!$C748&lt;11),50,""))</f>
        <v/>
      </c>
      <c r="M748" s="89" t="str">
        <f>IF(StuData!$F748="","",IF(AND(StuData!$C748&gt;=11,'School Fees'!$L$3="Yes"),100,""))</f>
        <v/>
      </c>
      <c r="N748" s="89" t="str">
        <f>IF(StuData!$F748="","",IF(AND(StuData!$C748&gt;8,StuData!$H748="F"),5,IF(StuData!$C748&lt;9,"",10)))</f>
        <v/>
      </c>
      <c r="O748" s="89" t="str">
        <f>IF(StuData!$F748="","",IF(StuData!$C748&gt;8,5,""))</f>
        <v/>
      </c>
      <c r="P748" s="89" t="str">
        <f>IF(StuData!$C748=9,'School Fees'!$K$6,IF(StuData!$C748=10,'School Fees'!$K$7,IF(StuData!$C748=11,'School Fees'!$K$8,IF(StuData!$C748=12,'School Fees'!$K$9,""))))</f>
        <v/>
      </c>
      <c r="Q748" s="89"/>
      <c r="R748" s="89"/>
      <c r="S748" s="89" t="str">
        <f>IF(SUM(StuData!$K748:$R748)=0,"",SUM(StuData!$K748:$R748))</f>
        <v/>
      </c>
      <c r="T748" s="92"/>
      <c r="U748" s="89"/>
      <c r="V748" s="23"/>
      <c r="W748" s="23"/>
    </row>
    <row r="749" ht="15.75" customHeight="1">
      <c r="A749" s="23"/>
      <c r="B749" s="89" t="str">
        <f t="shared" si="1"/>
        <v/>
      </c>
      <c r="C749" s="89" t="str">
        <f>IF('Student Record'!A747="","",'Student Record'!A747)</f>
        <v/>
      </c>
      <c r="D749" s="89" t="str">
        <f>IF('Student Record'!B747="","",'Student Record'!B747)</f>
        <v/>
      </c>
      <c r="E749" s="89" t="str">
        <f>IF('Student Record'!C747="","",'Student Record'!C747)</f>
        <v/>
      </c>
      <c r="F749" s="90" t="str">
        <f>IF('Student Record'!E747="","",'Student Record'!E747)</f>
        <v/>
      </c>
      <c r="G749" s="90" t="str">
        <f>IF('Student Record'!G747="","",'Student Record'!G747)</f>
        <v/>
      </c>
      <c r="H749" s="89" t="str">
        <f>IF('Student Record'!I747="","",'Student Record'!I747)</f>
        <v/>
      </c>
      <c r="I749" s="91" t="str">
        <f>IF('Student Record'!J747="","",'Student Record'!J747)</f>
        <v/>
      </c>
      <c r="J749" s="89" t="str">
        <f>IF('Student Record'!O747="","",'Student Record'!O747)</f>
        <v/>
      </c>
      <c r="K749" s="89" t="str">
        <f>IF(StuData!$F749="","",IF(AND(StuData!$C749&gt;8,StuData!$C749&lt;11,StuData!$J749="GEN"),200,IF(AND(StuData!$C749&gt;=11,StuData!$J749="GEN"),300,IF(AND(StuData!$C749&gt;8,StuData!$C749&lt;11,StuData!$J749&lt;&gt;"GEN"),100,IF(AND(StuData!$C749&gt;=11,StuData!$J749&lt;&gt;"GEN"),150,"")))))</f>
        <v/>
      </c>
      <c r="L749" s="89" t="str">
        <f>IF(StuData!$F749="","",IF(AND(StuData!$C749&gt;8,StuData!$C749&lt;11),50,""))</f>
        <v/>
      </c>
      <c r="M749" s="89" t="str">
        <f>IF(StuData!$F749="","",IF(AND(StuData!$C749&gt;=11,'School Fees'!$L$3="Yes"),100,""))</f>
        <v/>
      </c>
      <c r="N749" s="89" t="str">
        <f>IF(StuData!$F749="","",IF(AND(StuData!$C749&gt;8,StuData!$H749="F"),5,IF(StuData!$C749&lt;9,"",10)))</f>
        <v/>
      </c>
      <c r="O749" s="89" t="str">
        <f>IF(StuData!$F749="","",IF(StuData!$C749&gt;8,5,""))</f>
        <v/>
      </c>
      <c r="P749" s="89" t="str">
        <f>IF(StuData!$C749=9,'School Fees'!$K$6,IF(StuData!$C749=10,'School Fees'!$K$7,IF(StuData!$C749=11,'School Fees'!$K$8,IF(StuData!$C749=12,'School Fees'!$K$9,""))))</f>
        <v/>
      </c>
      <c r="Q749" s="89"/>
      <c r="R749" s="89"/>
      <c r="S749" s="89" t="str">
        <f>IF(SUM(StuData!$K749:$R749)=0,"",SUM(StuData!$K749:$R749))</f>
        <v/>
      </c>
      <c r="T749" s="92"/>
      <c r="U749" s="89"/>
      <c r="V749" s="23"/>
      <c r="W749" s="23"/>
    </row>
    <row r="750" ht="15.75" customHeight="1">
      <c r="A750" s="23"/>
      <c r="B750" s="89" t="str">
        <f t="shared" si="1"/>
        <v/>
      </c>
      <c r="C750" s="89" t="str">
        <f>IF('Student Record'!A748="","",'Student Record'!A748)</f>
        <v/>
      </c>
      <c r="D750" s="89" t="str">
        <f>IF('Student Record'!B748="","",'Student Record'!B748)</f>
        <v/>
      </c>
      <c r="E750" s="89" t="str">
        <f>IF('Student Record'!C748="","",'Student Record'!C748)</f>
        <v/>
      </c>
      <c r="F750" s="90" t="str">
        <f>IF('Student Record'!E748="","",'Student Record'!E748)</f>
        <v/>
      </c>
      <c r="G750" s="90" t="str">
        <f>IF('Student Record'!G748="","",'Student Record'!G748)</f>
        <v/>
      </c>
      <c r="H750" s="89" t="str">
        <f>IF('Student Record'!I748="","",'Student Record'!I748)</f>
        <v/>
      </c>
      <c r="I750" s="91" t="str">
        <f>IF('Student Record'!J748="","",'Student Record'!J748)</f>
        <v/>
      </c>
      <c r="J750" s="89" t="str">
        <f>IF('Student Record'!O748="","",'Student Record'!O748)</f>
        <v/>
      </c>
      <c r="K750" s="89" t="str">
        <f>IF(StuData!$F750="","",IF(AND(StuData!$C750&gt;8,StuData!$C750&lt;11,StuData!$J750="GEN"),200,IF(AND(StuData!$C750&gt;=11,StuData!$J750="GEN"),300,IF(AND(StuData!$C750&gt;8,StuData!$C750&lt;11,StuData!$J750&lt;&gt;"GEN"),100,IF(AND(StuData!$C750&gt;=11,StuData!$J750&lt;&gt;"GEN"),150,"")))))</f>
        <v/>
      </c>
      <c r="L750" s="89" t="str">
        <f>IF(StuData!$F750="","",IF(AND(StuData!$C750&gt;8,StuData!$C750&lt;11),50,""))</f>
        <v/>
      </c>
      <c r="M750" s="89" t="str">
        <f>IF(StuData!$F750="","",IF(AND(StuData!$C750&gt;=11,'School Fees'!$L$3="Yes"),100,""))</f>
        <v/>
      </c>
      <c r="N750" s="89" t="str">
        <f>IF(StuData!$F750="","",IF(AND(StuData!$C750&gt;8,StuData!$H750="F"),5,IF(StuData!$C750&lt;9,"",10)))</f>
        <v/>
      </c>
      <c r="O750" s="89" t="str">
        <f>IF(StuData!$F750="","",IF(StuData!$C750&gt;8,5,""))</f>
        <v/>
      </c>
      <c r="P750" s="89" t="str">
        <f>IF(StuData!$C750=9,'School Fees'!$K$6,IF(StuData!$C750=10,'School Fees'!$K$7,IF(StuData!$C750=11,'School Fees'!$K$8,IF(StuData!$C750=12,'School Fees'!$K$9,""))))</f>
        <v/>
      </c>
      <c r="Q750" s="89"/>
      <c r="R750" s="89"/>
      <c r="S750" s="89" t="str">
        <f>IF(SUM(StuData!$K750:$R750)=0,"",SUM(StuData!$K750:$R750))</f>
        <v/>
      </c>
      <c r="T750" s="92"/>
      <c r="U750" s="89"/>
      <c r="V750" s="23"/>
      <c r="W750" s="23"/>
    </row>
    <row r="751" ht="15.75" customHeight="1">
      <c r="A751" s="23"/>
      <c r="B751" s="89" t="str">
        <f t="shared" si="1"/>
        <v/>
      </c>
      <c r="C751" s="89" t="str">
        <f>IF('Student Record'!A749="","",'Student Record'!A749)</f>
        <v/>
      </c>
      <c r="D751" s="89" t="str">
        <f>IF('Student Record'!B749="","",'Student Record'!B749)</f>
        <v/>
      </c>
      <c r="E751" s="89" t="str">
        <f>IF('Student Record'!C749="","",'Student Record'!C749)</f>
        <v/>
      </c>
      <c r="F751" s="90" t="str">
        <f>IF('Student Record'!E749="","",'Student Record'!E749)</f>
        <v/>
      </c>
      <c r="G751" s="90" t="str">
        <f>IF('Student Record'!G749="","",'Student Record'!G749)</f>
        <v/>
      </c>
      <c r="H751" s="89" t="str">
        <f>IF('Student Record'!I749="","",'Student Record'!I749)</f>
        <v/>
      </c>
      <c r="I751" s="91" t="str">
        <f>IF('Student Record'!J749="","",'Student Record'!J749)</f>
        <v/>
      </c>
      <c r="J751" s="89" t="str">
        <f>IF('Student Record'!O749="","",'Student Record'!O749)</f>
        <v/>
      </c>
      <c r="K751" s="89" t="str">
        <f>IF(StuData!$F751="","",IF(AND(StuData!$C751&gt;8,StuData!$C751&lt;11,StuData!$J751="GEN"),200,IF(AND(StuData!$C751&gt;=11,StuData!$J751="GEN"),300,IF(AND(StuData!$C751&gt;8,StuData!$C751&lt;11,StuData!$J751&lt;&gt;"GEN"),100,IF(AND(StuData!$C751&gt;=11,StuData!$J751&lt;&gt;"GEN"),150,"")))))</f>
        <v/>
      </c>
      <c r="L751" s="89" t="str">
        <f>IF(StuData!$F751="","",IF(AND(StuData!$C751&gt;8,StuData!$C751&lt;11),50,""))</f>
        <v/>
      </c>
      <c r="M751" s="89" t="str">
        <f>IF(StuData!$F751="","",IF(AND(StuData!$C751&gt;=11,'School Fees'!$L$3="Yes"),100,""))</f>
        <v/>
      </c>
      <c r="N751" s="89" t="str">
        <f>IF(StuData!$F751="","",IF(AND(StuData!$C751&gt;8,StuData!$H751="F"),5,IF(StuData!$C751&lt;9,"",10)))</f>
        <v/>
      </c>
      <c r="O751" s="89" t="str">
        <f>IF(StuData!$F751="","",IF(StuData!$C751&gt;8,5,""))</f>
        <v/>
      </c>
      <c r="P751" s="89" t="str">
        <f>IF(StuData!$C751=9,'School Fees'!$K$6,IF(StuData!$C751=10,'School Fees'!$K$7,IF(StuData!$C751=11,'School Fees'!$K$8,IF(StuData!$C751=12,'School Fees'!$K$9,""))))</f>
        <v/>
      </c>
      <c r="Q751" s="89"/>
      <c r="R751" s="89"/>
      <c r="S751" s="89" t="str">
        <f>IF(SUM(StuData!$K751:$R751)=0,"",SUM(StuData!$K751:$R751))</f>
        <v/>
      </c>
      <c r="T751" s="92"/>
      <c r="U751" s="89"/>
      <c r="V751" s="23"/>
      <c r="W751" s="23"/>
    </row>
    <row r="752" ht="15.75" customHeight="1">
      <c r="A752" s="23"/>
      <c r="B752" s="89" t="str">
        <f t="shared" si="1"/>
        <v/>
      </c>
      <c r="C752" s="89" t="str">
        <f>IF('Student Record'!A750="","",'Student Record'!A750)</f>
        <v/>
      </c>
      <c r="D752" s="89" t="str">
        <f>IF('Student Record'!B750="","",'Student Record'!B750)</f>
        <v/>
      </c>
      <c r="E752" s="89" t="str">
        <f>IF('Student Record'!C750="","",'Student Record'!C750)</f>
        <v/>
      </c>
      <c r="F752" s="90" t="str">
        <f>IF('Student Record'!E750="","",'Student Record'!E750)</f>
        <v/>
      </c>
      <c r="G752" s="90" t="str">
        <f>IF('Student Record'!G750="","",'Student Record'!G750)</f>
        <v/>
      </c>
      <c r="H752" s="89" t="str">
        <f>IF('Student Record'!I750="","",'Student Record'!I750)</f>
        <v/>
      </c>
      <c r="I752" s="91" t="str">
        <f>IF('Student Record'!J750="","",'Student Record'!J750)</f>
        <v/>
      </c>
      <c r="J752" s="89" t="str">
        <f>IF('Student Record'!O750="","",'Student Record'!O750)</f>
        <v/>
      </c>
      <c r="K752" s="89" t="str">
        <f>IF(StuData!$F752="","",IF(AND(StuData!$C752&gt;8,StuData!$C752&lt;11,StuData!$J752="GEN"),200,IF(AND(StuData!$C752&gt;=11,StuData!$J752="GEN"),300,IF(AND(StuData!$C752&gt;8,StuData!$C752&lt;11,StuData!$J752&lt;&gt;"GEN"),100,IF(AND(StuData!$C752&gt;=11,StuData!$J752&lt;&gt;"GEN"),150,"")))))</f>
        <v/>
      </c>
      <c r="L752" s="89" t="str">
        <f>IF(StuData!$F752="","",IF(AND(StuData!$C752&gt;8,StuData!$C752&lt;11),50,""))</f>
        <v/>
      </c>
      <c r="M752" s="89" t="str">
        <f>IF(StuData!$F752="","",IF(AND(StuData!$C752&gt;=11,'School Fees'!$L$3="Yes"),100,""))</f>
        <v/>
      </c>
      <c r="N752" s="89" t="str">
        <f>IF(StuData!$F752="","",IF(AND(StuData!$C752&gt;8,StuData!$H752="F"),5,IF(StuData!$C752&lt;9,"",10)))</f>
        <v/>
      </c>
      <c r="O752" s="89" t="str">
        <f>IF(StuData!$F752="","",IF(StuData!$C752&gt;8,5,""))</f>
        <v/>
      </c>
      <c r="P752" s="89" t="str">
        <f>IF(StuData!$C752=9,'School Fees'!$K$6,IF(StuData!$C752=10,'School Fees'!$K$7,IF(StuData!$C752=11,'School Fees'!$K$8,IF(StuData!$C752=12,'School Fees'!$K$9,""))))</f>
        <v/>
      </c>
      <c r="Q752" s="89"/>
      <c r="R752" s="89"/>
      <c r="S752" s="89" t="str">
        <f>IF(SUM(StuData!$K752:$R752)=0,"",SUM(StuData!$K752:$R752))</f>
        <v/>
      </c>
      <c r="T752" s="92"/>
      <c r="U752" s="89"/>
      <c r="V752" s="23"/>
      <c r="W752" s="23"/>
    </row>
    <row r="753" ht="15.75" customHeight="1">
      <c r="A753" s="23"/>
      <c r="B753" s="89" t="str">
        <f t="shared" si="1"/>
        <v/>
      </c>
      <c r="C753" s="89" t="str">
        <f>IF('Student Record'!A751="","",'Student Record'!A751)</f>
        <v/>
      </c>
      <c r="D753" s="89" t="str">
        <f>IF('Student Record'!B751="","",'Student Record'!B751)</f>
        <v/>
      </c>
      <c r="E753" s="89" t="str">
        <f>IF('Student Record'!C751="","",'Student Record'!C751)</f>
        <v/>
      </c>
      <c r="F753" s="90" t="str">
        <f>IF('Student Record'!E751="","",'Student Record'!E751)</f>
        <v/>
      </c>
      <c r="G753" s="90" t="str">
        <f>IF('Student Record'!G751="","",'Student Record'!G751)</f>
        <v/>
      </c>
      <c r="H753" s="89" t="str">
        <f>IF('Student Record'!I751="","",'Student Record'!I751)</f>
        <v/>
      </c>
      <c r="I753" s="91" t="str">
        <f>IF('Student Record'!J751="","",'Student Record'!J751)</f>
        <v/>
      </c>
      <c r="J753" s="89" t="str">
        <f>IF('Student Record'!O751="","",'Student Record'!O751)</f>
        <v/>
      </c>
      <c r="K753" s="89" t="str">
        <f>IF(StuData!$F753="","",IF(AND(StuData!$C753&gt;8,StuData!$C753&lt;11,StuData!$J753="GEN"),200,IF(AND(StuData!$C753&gt;=11,StuData!$J753="GEN"),300,IF(AND(StuData!$C753&gt;8,StuData!$C753&lt;11,StuData!$J753&lt;&gt;"GEN"),100,IF(AND(StuData!$C753&gt;=11,StuData!$J753&lt;&gt;"GEN"),150,"")))))</f>
        <v/>
      </c>
      <c r="L753" s="89" t="str">
        <f>IF(StuData!$F753="","",IF(AND(StuData!$C753&gt;8,StuData!$C753&lt;11),50,""))</f>
        <v/>
      </c>
      <c r="M753" s="89" t="str">
        <f>IF(StuData!$F753="","",IF(AND(StuData!$C753&gt;=11,'School Fees'!$L$3="Yes"),100,""))</f>
        <v/>
      </c>
      <c r="N753" s="89" t="str">
        <f>IF(StuData!$F753="","",IF(AND(StuData!$C753&gt;8,StuData!$H753="F"),5,IF(StuData!$C753&lt;9,"",10)))</f>
        <v/>
      </c>
      <c r="O753" s="89" t="str">
        <f>IF(StuData!$F753="","",IF(StuData!$C753&gt;8,5,""))</f>
        <v/>
      </c>
      <c r="P753" s="89" t="str">
        <f>IF(StuData!$C753=9,'School Fees'!$K$6,IF(StuData!$C753=10,'School Fees'!$K$7,IF(StuData!$C753=11,'School Fees'!$K$8,IF(StuData!$C753=12,'School Fees'!$K$9,""))))</f>
        <v/>
      </c>
      <c r="Q753" s="89"/>
      <c r="R753" s="89"/>
      <c r="S753" s="89" t="str">
        <f>IF(SUM(StuData!$K753:$R753)=0,"",SUM(StuData!$K753:$R753))</f>
        <v/>
      </c>
      <c r="T753" s="92"/>
      <c r="U753" s="89"/>
      <c r="V753" s="23"/>
      <c r="W753" s="23"/>
    </row>
    <row r="754" ht="15.75" customHeight="1">
      <c r="A754" s="23"/>
      <c r="B754" s="89" t="str">
        <f t="shared" si="1"/>
        <v/>
      </c>
      <c r="C754" s="89" t="str">
        <f>IF('Student Record'!A752="","",'Student Record'!A752)</f>
        <v/>
      </c>
      <c r="D754" s="89" t="str">
        <f>IF('Student Record'!B752="","",'Student Record'!B752)</f>
        <v/>
      </c>
      <c r="E754" s="89" t="str">
        <f>IF('Student Record'!C752="","",'Student Record'!C752)</f>
        <v/>
      </c>
      <c r="F754" s="90" t="str">
        <f>IF('Student Record'!E752="","",'Student Record'!E752)</f>
        <v/>
      </c>
      <c r="G754" s="90" t="str">
        <f>IF('Student Record'!G752="","",'Student Record'!G752)</f>
        <v/>
      </c>
      <c r="H754" s="89" t="str">
        <f>IF('Student Record'!I752="","",'Student Record'!I752)</f>
        <v/>
      </c>
      <c r="I754" s="91" t="str">
        <f>IF('Student Record'!J752="","",'Student Record'!J752)</f>
        <v/>
      </c>
      <c r="J754" s="89" t="str">
        <f>IF('Student Record'!O752="","",'Student Record'!O752)</f>
        <v/>
      </c>
      <c r="K754" s="89" t="str">
        <f>IF(StuData!$F754="","",IF(AND(StuData!$C754&gt;8,StuData!$C754&lt;11,StuData!$J754="GEN"),200,IF(AND(StuData!$C754&gt;=11,StuData!$J754="GEN"),300,IF(AND(StuData!$C754&gt;8,StuData!$C754&lt;11,StuData!$J754&lt;&gt;"GEN"),100,IF(AND(StuData!$C754&gt;=11,StuData!$J754&lt;&gt;"GEN"),150,"")))))</f>
        <v/>
      </c>
      <c r="L754" s="89" t="str">
        <f>IF(StuData!$F754="","",IF(AND(StuData!$C754&gt;8,StuData!$C754&lt;11),50,""))</f>
        <v/>
      </c>
      <c r="M754" s="89" t="str">
        <f>IF(StuData!$F754="","",IF(AND(StuData!$C754&gt;=11,'School Fees'!$L$3="Yes"),100,""))</f>
        <v/>
      </c>
      <c r="N754" s="89" t="str">
        <f>IF(StuData!$F754="","",IF(AND(StuData!$C754&gt;8,StuData!$H754="F"),5,IF(StuData!$C754&lt;9,"",10)))</f>
        <v/>
      </c>
      <c r="O754" s="89" t="str">
        <f>IF(StuData!$F754="","",IF(StuData!$C754&gt;8,5,""))</f>
        <v/>
      </c>
      <c r="P754" s="89" t="str">
        <f>IF(StuData!$C754=9,'School Fees'!$K$6,IF(StuData!$C754=10,'School Fees'!$K$7,IF(StuData!$C754=11,'School Fees'!$K$8,IF(StuData!$C754=12,'School Fees'!$K$9,""))))</f>
        <v/>
      </c>
      <c r="Q754" s="89"/>
      <c r="R754" s="89"/>
      <c r="S754" s="89" t="str">
        <f>IF(SUM(StuData!$K754:$R754)=0,"",SUM(StuData!$K754:$R754))</f>
        <v/>
      </c>
      <c r="T754" s="92"/>
      <c r="U754" s="89"/>
      <c r="V754" s="23"/>
      <c r="W754" s="23"/>
    </row>
    <row r="755" ht="15.75" customHeight="1">
      <c r="A755" s="23"/>
      <c r="B755" s="89" t="str">
        <f t="shared" si="1"/>
        <v/>
      </c>
      <c r="C755" s="89" t="str">
        <f>IF('Student Record'!A753="","",'Student Record'!A753)</f>
        <v/>
      </c>
      <c r="D755" s="89" t="str">
        <f>IF('Student Record'!B753="","",'Student Record'!B753)</f>
        <v/>
      </c>
      <c r="E755" s="89" t="str">
        <f>IF('Student Record'!C753="","",'Student Record'!C753)</f>
        <v/>
      </c>
      <c r="F755" s="90" t="str">
        <f>IF('Student Record'!E753="","",'Student Record'!E753)</f>
        <v/>
      </c>
      <c r="G755" s="90" t="str">
        <f>IF('Student Record'!G753="","",'Student Record'!G753)</f>
        <v/>
      </c>
      <c r="H755" s="89" t="str">
        <f>IF('Student Record'!I753="","",'Student Record'!I753)</f>
        <v/>
      </c>
      <c r="I755" s="91" t="str">
        <f>IF('Student Record'!J753="","",'Student Record'!J753)</f>
        <v/>
      </c>
      <c r="J755" s="89" t="str">
        <f>IF('Student Record'!O753="","",'Student Record'!O753)</f>
        <v/>
      </c>
      <c r="K755" s="89" t="str">
        <f>IF(StuData!$F755="","",IF(AND(StuData!$C755&gt;8,StuData!$C755&lt;11,StuData!$J755="GEN"),200,IF(AND(StuData!$C755&gt;=11,StuData!$J755="GEN"),300,IF(AND(StuData!$C755&gt;8,StuData!$C755&lt;11,StuData!$J755&lt;&gt;"GEN"),100,IF(AND(StuData!$C755&gt;=11,StuData!$J755&lt;&gt;"GEN"),150,"")))))</f>
        <v/>
      </c>
      <c r="L755" s="89" t="str">
        <f>IF(StuData!$F755="","",IF(AND(StuData!$C755&gt;8,StuData!$C755&lt;11),50,""))</f>
        <v/>
      </c>
      <c r="M755" s="89" t="str">
        <f>IF(StuData!$F755="","",IF(AND(StuData!$C755&gt;=11,'School Fees'!$L$3="Yes"),100,""))</f>
        <v/>
      </c>
      <c r="N755" s="89" t="str">
        <f>IF(StuData!$F755="","",IF(AND(StuData!$C755&gt;8,StuData!$H755="F"),5,IF(StuData!$C755&lt;9,"",10)))</f>
        <v/>
      </c>
      <c r="O755" s="89" t="str">
        <f>IF(StuData!$F755="","",IF(StuData!$C755&gt;8,5,""))</f>
        <v/>
      </c>
      <c r="P755" s="89" t="str">
        <f>IF(StuData!$C755=9,'School Fees'!$K$6,IF(StuData!$C755=10,'School Fees'!$K$7,IF(StuData!$C755=11,'School Fees'!$K$8,IF(StuData!$C755=12,'School Fees'!$K$9,""))))</f>
        <v/>
      </c>
      <c r="Q755" s="89"/>
      <c r="R755" s="89"/>
      <c r="S755" s="89" t="str">
        <f>IF(SUM(StuData!$K755:$R755)=0,"",SUM(StuData!$K755:$R755))</f>
        <v/>
      </c>
      <c r="T755" s="92"/>
      <c r="U755" s="89"/>
      <c r="V755" s="23"/>
      <c r="W755" s="23"/>
    </row>
    <row r="756" ht="15.75" customHeight="1">
      <c r="A756" s="23"/>
      <c r="B756" s="89" t="str">
        <f t="shared" si="1"/>
        <v/>
      </c>
      <c r="C756" s="89" t="str">
        <f>IF('Student Record'!A754="","",'Student Record'!A754)</f>
        <v/>
      </c>
      <c r="D756" s="89" t="str">
        <f>IF('Student Record'!B754="","",'Student Record'!B754)</f>
        <v/>
      </c>
      <c r="E756" s="89" t="str">
        <f>IF('Student Record'!C754="","",'Student Record'!C754)</f>
        <v/>
      </c>
      <c r="F756" s="90" t="str">
        <f>IF('Student Record'!E754="","",'Student Record'!E754)</f>
        <v/>
      </c>
      <c r="G756" s="90" t="str">
        <f>IF('Student Record'!G754="","",'Student Record'!G754)</f>
        <v/>
      </c>
      <c r="H756" s="89" t="str">
        <f>IF('Student Record'!I754="","",'Student Record'!I754)</f>
        <v/>
      </c>
      <c r="I756" s="91" t="str">
        <f>IF('Student Record'!J754="","",'Student Record'!J754)</f>
        <v/>
      </c>
      <c r="J756" s="89" t="str">
        <f>IF('Student Record'!O754="","",'Student Record'!O754)</f>
        <v/>
      </c>
      <c r="K756" s="89" t="str">
        <f>IF(StuData!$F756="","",IF(AND(StuData!$C756&gt;8,StuData!$C756&lt;11,StuData!$J756="GEN"),200,IF(AND(StuData!$C756&gt;=11,StuData!$J756="GEN"),300,IF(AND(StuData!$C756&gt;8,StuData!$C756&lt;11,StuData!$J756&lt;&gt;"GEN"),100,IF(AND(StuData!$C756&gt;=11,StuData!$J756&lt;&gt;"GEN"),150,"")))))</f>
        <v/>
      </c>
      <c r="L756" s="89" t="str">
        <f>IF(StuData!$F756="","",IF(AND(StuData!$C756&gt;8,StuData!$C756&lt;11),50,""))</f>
        <v/>
      </c>
      <c r="M756" s="89" t="str">
        <f>IF(StuData!$F756="","",IF(AND(StuData!$C756&gt;=11,'School Fees'!$L$3="Yes"),100,""))</f>
        <v/>
      </c>
      <c r="N756" s="89" t="str">
        <f>IF(StuData!$F756="","",IF(AND(StuData!$C756&gt;8,StuData!$H756="F"),5,IF(StuData!$C756&lt;9,"",10)))</f>
        <v/>
      </c>
      <c r="O756" s="89" t="str">
        <f>IF(StuData!$F756="","",IF(StuData!$C756&gt;8,5,""))</f>
        <v/>
      </c>
      <c r="P756" s="89" t="str">
        <f>IF(StuData!$C756=9,'School Fees'!$K$6,IF(StuData!$C756=10,'School Fees'!$K$7,IF(StuData!$C756=11,'School Fees'!$K$8,IF(StuData!$C756=12,'School Fees'!$K$9,""))))</f>
        <v/>
      </c>
      <c r="Q756" s="89"/>
      <c r="R756" s="89"/>
      <c r="S756" s="89" t="str">
        <f>IF(SUM(StuData!$K756:$R756)=0,"",SUM(StuData!$K756:$R756))</f>
        <v/>
      </c>
      <c r="T756" s="92"/>
      <c r="U756" s="89"/>
      <c r="V756" s="23"/>
      <c r="W756" s="23"/>
    </row>
    <row r="757" ht="15.75" customHeight="1">
      <c r="A757" s="23"/>
      <c r="B757" s="89" t="str">
        <f t="shared" si="1"/>
        <v/>
      </c>
      <c r="C757" s="89" t="str">
        <f>IF('Student Record'!A755="","",'Student Record'!A755)</f>
        <v/>
      </c>
      <c r="D757" s="89" t="str">
        <f>IF('Student Record'!B755="","",'Student Record'!B755)</f>
        <v/>
      </c>
      <c r="E757" s="89" t="str">
        <f>IF('Student Record'!C755="","",'Student Record'!C755)</f>
        <v/>
      </c>
      <c r="F757" s="90" t="str">
        <f>IF('Student Record'!E755="","",'Student Record'!E755)</f>
        <v/>
      </c>
      <c r="G757" s="90" t="str">
        <f>IF('Student Record'!G755="","",'Student Record'!G755)</f>
        <v/>
      </c>
      <c r="H757" s="89" t="str">
        <f>IF('Student Record'!I755="","",'Student Record'!I755)</f>
        <v/>
      </c>
      <c r="I757" s="91" t="str">
        <f>IF('Student Record'!J755="","",'Student Record'!J755)</f>
        <v/>
      </c>
      <c r="J757" s="89" t="str">
        <f>IF('Student Record'!O755="","",'Student Record'!O755)</f>
        <v/>
      </c>
      <c r="K757" s="89" t="str">
        <f>IF(StuData!$F757="","",IF(AND(StuData!$C757&gt;8,StuData!$C757&lt;11,StuData!$J757="GEN"),200,IF(AND(StuData!$C757&gt;=11,StuData!$J757="GEN"),300,IF(AND(StuData!$C757&gt;8,StuData!$C757&lt;11,StuData!$J757&lt;&gt;"GEN"),100,IF(AND(StuData!$C757&gt;=11,StuData!$J757&lt;&gt;"GEN"),150,"")))))</f>
        <v/>
      </c>
      <c r="L757" s="89" t="str">
        <f>IF(StuData!$F757="","",IF(AND(StuData!$C757&gt;8,StuData!$C757&lt;11),50,""))</f>
        <v/>
      </c>
      <c r="M757" s="89" t="str">
        <f>IF(StuData!$F757="","",IF(AND(StuData!$C757&gt;=11,'School Fees'!$L$3="Yes"),100,""))</f>
        <v/>
      </c>
      <c r="N757" s="89" t="str">
        <f>IF(StuData!$F757="","",IF(AND(StuData!$C757&gt;8,StuData!$H757="F"),5,IF(StuData!$C757&lt;9,"",10)))</f>
        <v/>
      </c>
      <c r="O757" s="89" t="str">
        <f>IF(StuData!$F757="","",IF(StuData!$C757&gt;8,5,""))</f>
        <v/>
      </c>
      <c r="P757" s="89" t="str">
        <f>IF(StuData!$C757=9,'School Fees'!$K$6,IF(StuData!$C757=10,'School Fees'!$K$7,IF(StuData!$C757=11,'School Fees'!$K$8,IF(StuData!$C757=12,'School Fees'!$K$9,""))))</f>
        <v/>
      </c>
      <c r="Q757" s="89"/>
      <c r="R757" s="89"/>
      <c r="S757" s="89" t="str">
        <f>IF(SUM(StuData!$K757:$R757)=0,"",SUM(StuData!$K757:$R757))</f>
        <v/>
      </c>
      <c r="T757" s="92"/>
      <c r="U757" s="89"/>
      <c r="V757" s="23"/>
      <c r="W757" s="23"/>
    </row>
    <row r="758" ht="15.75" customHeight="1">
      <c r="A758" s="23"/>
      <c r="B758" s="89" t="str">
        <f t="shared" si="1"/>
        <v/>
      </c>
      <c r="C758" s="89" t="str">
        <f>IF('Student Record'!A756="","",'Student Record'!A756)</f>
        <v/>
      </c>
      <c r="D758" s="89" t="str">
        <f>IF('Student Record'!B756="","",'Student Record'!B756)</f>
        <v/>
      </c>
      <c r="E758" s="89" t="str">
        <f>IF('Student Record'!C756="","",'Student Record'!C756)</f>
        <v/>
      </c>
      <c r="F758" s="90" t="str">
        <f>IF('Student Record'!E756="","",'Student Record'!E756)</f>
        <v/>
      </c>
      <c r="G758" s="90" t="str">
        <f>IF('Student Record'!G756="","",'Student Record'!G756)</f>
        <v/>
      </c>
      <c r="H758" s="89" t="str">
        <f>IF('Student Record'!I756="","",'Student Record'!I756)</f>
        <v/>
      </c>
      <c r="I758" s="91" t="str">
        <f>IF('Student Record'!J756="","",'Student Record'!J756)</f>
        <v/>
      </c>
      <c r="J758" s="89" t="str">
        <f>IF('Student Record'!O756="","",'Student Record'!O756)</f>
        <v/>
      </c>
      <c r="K758" s="89" t="str">
        <f>IF(StuData!$F758="","",IF(AND(StuData!$C758&gt;8,StuData!$C758&lt;11,StuData!$J758="GEN"),200,IF(AND(StuData!$C758&gt;=11,StuData!$J758="GEN"),300,IF(AND(StuData!$C758&gt;8,StuData!$C758&lt;11,StuData!$J758&lt;&gt;"GEN"),100,IF(AND(StuData!$C758&gt;=11,StuData!$J758&lt;&gt;"GEN"),150,"")))))</f>
        <v/>
      </c>
      <c r="L758" s="89" t="str">
        <f>IF(StuData!$F758="","",IF(AND(StuData!$C758&gt;8,StuData!$C758&lt;11),50,""))</f>
        <v/>
      </c>
      <c r="M758" s="89" t="str">
        <f>IF(StuData!$F758="","",IF(AND(StuData!$C758&gt;=11,'School Fees'!$L$3="Yes"),100,""))</f>
        <v/>
      </c>
      <c r="N758" s="89" t="str">
        <f>IF(StuData!$F758="","",IF(AND(StuData!$C758&gt;8,StuData!$H758="F"),5,IF(StuData!$C758&lt;9,"",10)))</f>
        <v/>
      </c>
      <c r="O758" s="89" t="str">
        <f>IF(StuData!$F758="","",IF(StuData!$C758&gt;8,5,""))</f>
        <v/>
      </c>
      <c r="P758" s="89" t="str">
        <f>IF(StuData!$C758=9,'School Fees'!$K$6,IF(StuData!$C758=10,'School Fees'!$K$7,IF(StuData!$C758=11,'School Fees'!$K$8,IF(StuData!$C758=12,'School Fees'!$K$9,""))))</f>
        <v/>
      </c>
      <c r="Q758" s="89"/>
      <c r="R758" s="89"/>
      <c r="S758" s="89" t="str">
        <f>IF(SUM(StuData!$K758:$R758)=0,"",SUM(StuData!$K758:$R758))</f>
        <v/>
      </c>
      <c r="T758" s="92"/>
      <c r="U758" s="89"/>
      <c r="V758" s="23"/>
      <c r="W758" s="23"/>
    </row>
    <row r="759" ht="15.75" customHeight="1">
      <c r="A759" s="23"/>
      <c r="B759" s="89" t="str">
        <f t="shared" si="1"/>
        <v/>
      </c>
      <c r="C759" s="89" t="str">
        <f>IF('Student Record'!A757="","",'Student Record'!A757)</f>
        <v/>
      </c>
      <c r="D759" s="89" t="str">
        <f>IF('Student Record'!B757="","",'Student Record'!B757)</f>
        <v/>
      </c>
      <c r="E759" s="89" t="str">
        <f>IF('Student Record'!C757="","",'Student Record'!C757)</f>
        <v/>
      </c>
      <c r="F759" s="90" t="str">
        <f>IF('Student Record'!E757="","",'Student Record'!E757)</f>
        <v/>
      </c>
      <c r="G759" s="90" t="str">
        <f>IF('Student Record'!G757="","",'Student Record'!G757)</f>
        <v/>
      </c>
      <c r="H759" s="89" t="str">
        <f>IF('Student Record'!I757="","",'Student Record'!I757)</f>
        <v/>
      </c>
      <c r="I759" s="91" t="str">
        <f>IF('Student Record'!J757="","",'Student Record'!J757)</f>
        <v/>
      </c>
      <c r="J759" s="89" t="str">
        <f>IF('Student Record'!O757="","",'Student Record'!O757)</f>
        <v/>
      </c>
      <c r="K759" s="89" t="str">
        <f>IF(StuData!$F759="","",IF(AND(StuData!$C759&gt;8,StuData!$C759&lt;11,StuData!$J759="GEN"),200,IF(AND(StuData!$C759&gt;=11,StuData!$J759="GEN"),300,IF(AND(StuData!$C759&gt;8,StuData!$C759&lt;11,StuData!$J759&lt;&gt;"GEN"),100,IF(AND(StuData!$C759&gt;=11,StuData!$J759&lt;&gt;"GEN"),150,"")))))</f>
        <v/>
      </c>
      <c r="L759" s="89" t="str">
        <f>IF(StuData!$F759="","",IF(AND(StuData!$C759&gt;8,StuData!$C759&lt;11),50,""))</f>
        <v/>
      </c>
      <c r="M759" s="89" t="str">
        <f>IF(StuData!$F759="","",IF(AND(StuData!$C759&gt;=11,'School Fees'!$L$3="Yes"),100,""))</f>
        <v/>
      </c>
      <c r="N759" s="89" t="str">
        <f>IF(StuData!$F759="","",IF(AND(StuData!$C759&gt;8,StuData!$H759="F"),5,IF(StuData!$C759&lt;9,"",10)))</f>
        <v/>
      </c>
      <c r="O759" s="89" t="str">
        <f>IF(StuData!$F759="","",IF(StuData!$C759&gt;8,5,""))</f>
        <v/>
      </c>
      <c r="P759" s="89" t="str">
        <f>IF(StuData!$C759=9,'School Fees'!$K$6,IF(StuData!$C759=10,'School Fees'!$K$7,IF(StuData!$C759=11,'School Fees'!$K$8,IF(StuData!$C759=12,'School Fees'!$K$9,""))))</f>
        <v/>
      </c>
      <c r="Q759" s="89"/>
      <c r="R759" s="89"/>
      <c r="S759" s="89" t="str">
        <f>IF(SUM(StuData!$K759:$R759)=0,"",SUM(StuData!$K759:$R759))</f>
        <v/>
      </c>
      <c r="T759" s="92"/>
      <c r="U759" s="89"/>
      <c r="V759" s="23"/>
      <c r="W759" s="23"/>
    </row>
    <row r="760" ht="15.75" customHeight="1">
      <c r="A760" s="23"/>
      <c r="B760" s="89" t="str">
        <f t="shared" si="1"/>
        <v/>
      </c>
      <c r="C760" s="89" t="str">
        <f>IF('Student Record'!A758="","",'Student Record'!A758)</f>
        <v/>
      </c>
      <c r="D760" s="89" t="str">
        <f>IF('Student Record'!B758="","",'Student Record'!B758)</f>
        <v/>
      </c>
      <c r="E760" s="89" t="str">
        <f>IF('Student Record'!C758="","",'Student Record'!C758)</f>
        <v/>
      </c>
      <c r="F760" s="90" t="str">
        <f>IF('Student Record'!E758="","",'Student Record'!E758)</f>
        <v/>
      </c>
      <c r="G760" s="90" t="str">
        <f>IF('Student Record'!G758="","",'Student Record'!G758)</f>
        <v/>
      </c>
      <c r="H760" s="89" t="str">
        <f>IF('Student Record'!I758="","",'Student Record'!I758)</f>
        <v/>
      </c>
      <c r="I760" s="91" t="str">
        <f>IF('Student Record'!J758="","",'Student Record'!J758)</f>
        <v/>
      </c>
      <c r="J760" s="89" t="str">
        <f>IF('Student Record'!O758="","",'Student Record'!O758)</f>
        <v/>
      </c>
      <c r="K760" s="89" t="str">
        <f>IF(StuData!$F760="","",IF(AND(StuData!$C760&gt;8,StuData!$C760&lt;11,StuData!$J760="GEN"),200,IF(AND(StuData!$C760&gt;=11,StuData!$J760="GEN"),300,IF(AND(StuData!$C760&gt;8,StuData!$C760&lt;11,StuData!$J760&lt;&gt;"GEN"),100,IF(AND(StuData!$C760&gt;=11,StuData!$J760&lt;&gt;"GEN"),150,"")))))</f>
        <v/>
      </c>
      <c r="L760" s="89" t="str">
        <f>IF(StuData!$F760="","",IF(AND(StuData!$C760&gt;8,StuData!$C760&lt;11),50,""))</f>
        <v/>
      </c>
      <c r="M760" s="89" t="str">
        <f>IF(StuData!$F760="","",IF(AND(StuData!$C760&gt;=11,'School Fees'!$L$3="Yes"),100,""))</f>
        <v/>
      </c>
      <c r="N760" s="89" t="str">
        <f>IF(StuData!$F760="","",IF(AND(StuData!$C760&gt;8,StuData!$H760="F"),5,IF(StuData!$C760&lt;9,"",10)))</f>
        <v/>
      </c>
      <c r="O760" s="89" t="str">
        <f>IF(StuData!$F760="","",IF(StuData!$C760&gt;8,5,""))</f>
        <v/>
      </c>
      <c r="P760" s="89" t="str">
        <f>IF(StuData!$C760=9,'School Fees'!$K$6,IF(StuData!$C760=10,'School Fees'!$K$7,IF(StuData!$C760=11,'School Fees'!$K$8,IF(StuData!$C760=12,'School Fees'!$K$9,""))))</f>
        <v/>
      </c>
      <c r="Q760" s="89"/>
      <c r="R760" s="89"/>
      <c r="S760" s="89" t="str">
        <f>IF(SUM(StuData!$K760:$R760)=0,"",SUM(StuData!$K760:$R760))</f>
        <v/>
      </c>
      <c r="T760" s="92"/>
      <c r="U760" s="89"/>
      <c r="V760" s="23"/>
      <c r="W760" s="23"/>
    </row>
    <row r="761" ht="15.75" customHeight="1">
      <c r="A761" s="23"/>
      <c r="B761" s="89" t="str">
        <f t="shared" si="1"/>
        <v/>
      </c>
      <c r="C761" s="89" t="str">
        <f>IF('Student Record'!A759="","",'Student Record'!A759)</f>
        <v/>
      </c>
      <c r="D761" s="89" t="str">
        <f>IF('Student Record'!B759="","",'Student Record'!B759)</f>
        <v/>
      </c>
      <c r="E761" s="89" t="str">
        <f>IF('Student Record'!C759="","",'Student Record'!C759)</f>
        <v/>
      </c>
      <c r="F761" s="90" t="str">
        <f>IF('Student Record'!E759="","",'Student Record'!E759)</f>
        <v/>
      </c>
      <c r="G761" s="90" t="str">
        <f>IF('Student Record'!G759="","",'Student Record'!G759)</f>
        <v/>
      </c>
      <c r="H761" s="89" t="str">
        <f>IF('Student Record'!I759="","",'Student Record'!I759)</f>
        <v/>
      </c>
      <c r="I761" s="91" t="str">
        <f>IF('Student Record'!J759="","",'Student Record'!J759)</f>
        <v/>
      </c>
      <c r="J761" s="89" t="str">
        <f>IF('Student Record'!O759="","",'Student Record'!O759)</f>
        <v/>
      </c>
      <c r="K761" s="89" t="str">
        <f>IF(StuData!$F761="","",IF(AND(StuData!$C761&gt;8,StuData!$C761&lt;11,StuData!$J761="GEN"),200,IF(AND(StuData!$C761&gt;=11,StuData!$J761="GEN"),300,IF(AND(StuData!$C761&gt;8,StuData!$C761&lt;11,StuData!$J761&lt;&gt;"GEN"),100,IF(AND(StuData!$C761&gt;=11,StuData!$J761&lt;&gt;"GEN"),150,"")))))</f>
        <v/>
      </c>
      <c r="L761" s="89" t="str">
        <f>IF(StuData!$F761="","",IF(AND(StuData!$C761&gt;8,StuData!$C761&lt;11),50,""))</f>
        <v/>
      </c>
      <c r="M761" s="89" t="str">
        <f>IF(StuData!$F761="","",IF(AND(StuData!$C761&gt;=11,'School Fees'!$L$3="Yes"),100,""))</f>
        <v/>
      </c>
      <c r="N761" s="89" t="str">
        <f>IF(StuData!$F761="","",IF(AND(StuData!$C761&gt;8,StuData!$H761="F"),5,IF(StuData!$C761&lt;9,"",10)))</f>
        <v/>
      </c>
      <c r="O761" s="89" t="str">
        <f>IF(StuData!$F761="","",IF(StuData!$C761&gt;8,5,""))</f>
        <v/>
      </c>
      <c r="P761" s="89" t="str">
        <f>IF(StuData!$C761=9,'School Fees'!$K$6,IF(StuData!$C761=10,'School Fees'!$K$7,IF(StuData!$C761=11,'School Fees'!$K$8,IF(StuData!$C761=12,'School Fees'!$K$9,""))))</f>
        <v/>
      </c>
      <c r="Q761" s="89"/>
      <c r="R761" s="89"/>
      <c r="S761" s="89" t="str">
        <f>IF(SUM(StuData!$K761:$R761)=0,"",SUM(StuData!$K761:$R761))</f>
        <v/>
      </c>
      <c r="T761" s="92"/>
      <c r="U761" s="89"/>
      <c r="V761" s="23"/>
      <c r="W761" s="23"/>
    </row>
    <row r="762" ht="15.75" customHeight="1">
      <c r="A762" s="23"/>
      <c r="B762" s="89" t="str">
        <f t="shared" si="1"/>
        <v/>
      </c>
      <c r="C762" s="89" t="str">
        <f>IF('Student Record'!A760="","",'Student Record'!A760)</f>
        <v/>
      </c>
      <c r="D762" s="89" t="str">
        <f>IF('Student Record'!B760="","",'Student Record'!B760)</f>
        <v/>
      </c>
      <c r="E762" s="89" t="str">
        <f>IF('Student Record'!C760="","",'Student Record'!C760)</f>
        <v/>
      </c>
      <c r="F762" s="90" t="str">
        <f>IF('Student Record'!E760="","",'Student Record'!E760)</f>
        <v/>
      </c>
      <c r="G762" s="90" t="str">
        <f>IF('Student Record'!G760="","",'Student Record'!G760)</f>
        <v/>
      </c>
      <c r="H762" s="89" t="str">
        <f>IF('Student Record'!I760="","",'Student Record'!I760)</f>
        <v/>
      </c>
      <c r="I762" s="91" t="str">
        <f>IF('Student Record'!J760="","",'Student Record'!J760)</f>
        <v/>
      </c>
      <c r="J762" s="89" t="str">
        <f>IF('Student Record'!O760="","",'Student Record'!O760)</f>
        <v/>
      </c>
      <c r="K762" s="89" t="str">
        <f>IF(StuData!$F762="","",IF(AND(StuData!$C762&gt;8,StuData!$C762&lt;11,StuData!$J762="GEN"),200,IF(AND(StuData!$C762&gt;=11,StuData!$J762="GEN"),300,IF(AND(StuData!$C762&gt;8,StuData!$C762&lt;11,StuData!$J762&lt;&gt;"GEN"),100,IF(AND(StuData!$C762&gt;=11,StuData!$J762&lt;&gt;"GEN"),150,"")))))</f>
        <v/>
      </c>
      <c r="L762" s="89" t="str">
        <f>IF(StuData!$F762="","",IF(AND(StuData!$C762&gt;8,StuData!$C762&lt;11),50,""))</f>
        <v/>
      </c>
      <c r="M762" s="89" t="str">
        <f>IF(StuData!$F762="","",IF(AND(StuData!$C762&gt;=11,'School Fees'!$L$3="Yes"),100,""))</f>
        <v/>
      </c>
      <c r="N762" s="89" t="str">
        <f>IF(StuData!$F762="","",IF(AND(StuData!$C762&gt;8,StuData!$H762="F"),5,IF(StuData!$C762&lt;9,"",10)))</f>
        <v/>
      </c>
      <c r="O762" s="89" t="str">
        <f>IF(StuData!$F762="","",IF(StuData!$C762&gt;8,5,""))</f>
        <v/>
      </c>
      <c r="P762" s="89" t="str">
        <f>IF(StuData!$C762=9,'School Fees'!$K$6,IF(StuData!$C762=10,'School Fees'!$K$7,IF(StuData!$C762=11,'School Fees'!$K$8,IF(StuData!$C762=12,'School Fees'!$K$9,""))))</f>
        <v/>
      </c>
      <c r="Q762" s="89"/>
      <c r="R762" s="89"/>
      <c r="S762" s="89" t="str">
        <f>IF(SUM(StuData!$K762:$R762)=0,"",SUM(StuData!$K762:$R762))</f>
        <v/>
      </c>
      <c r="T762" s="92"/>
      <c r="U762" s="89"/>
      <c r="V762" s="23"/>
      <c r="W762" s="23"/>
    </row>
    <row r="763" ht="15.75" customHeight="1">
      <c r="A763" s="23"/>
      <c r="B763" s="89" t="str">
        <f t="shared" si="1"/>
        <v/>
      </c>
      <c r="C763" s="89" t="str">
        <f>IF('Student Record'!A761="","",'Student Record'!A761)</f>
        <v/>
      </c>
      <c r="D763" s="89" t="str">
        <f>IF('Student Record'!B761="","",'Student Record'!B761)</f>
        <v/>
      </c>
      <c r="E763" s="89" t="str">
        <f>IF('Student Record'!C761="","",'Student Record'!C761)</f>
        <v/>
      </c>
      <c r="F763" s="90" t="str">
        <f>IF('Student Record'!E761="","",'Student Record'!E761)</f>
        <v/>
      </c>
      <c r="G763" s="90" t="str">
        <f>IF('Student Record'!G761="","",'Student Record'!G761)</f>
        <v/>
      </c>
      <c r="H763" s="89" t="str">
        <f>IF('Student Record'!I761="","",'Student Record'!I761)</f>
        <v/>
      </c>
      <c r="I763" s="91" t="str">
        <f>IF('Student Record'!J761="","",'Student Record'!J761)</f>
        <v/>
      </c>
      <c r="J763" s="89" t="str">
        <f>IF('Student Record'!O761="","",'Student Record'!O761)</f>
        <v/>
      </c>
      <c r="K763" s="89" t="str">
        <f>IF(StuData!$F763="","",IF(AND(StuData!$C763&gt;8,StuData!$C763&lt;11,StuData!$J763="GEN"),200,IF(AND(StuData!$C763&gt;=11,StuData!$J763="GEN"),300,IF(AND(StuData!$C763&gt;8,StuData!$C763&lt;11,StuData!$J763&lt;&gt;"GEN"),100,IF(AND(StuData!$C763&gt;=11,StuData!$J763&lt;&gt;"GEN"),150,"")))))</f>
        <v/>
      </c>
      <c r="L763" s="89" t="str">
        <f>IF(StuData!$F763="","",IF(AND(StuData!$C763&gt;8,StuData!$C763&lt;11),50,""))</f>
        <v/>
      </c>
      <c r="M763" s="89" t="str">
        <f>IF(StuData!$F763="","",IF(AND(StuData!$C763&gt;=11,'School Fees'!$L$3="Yes"),100,""))</f>
        <v/>
      </c>
      <c r="N763" s="89" t="str">
        <f>IF(StuData!$F763="","",IF(AND(StuData!$C763&gt;8,StuData!$H763="F"),5,IF(StuData!$C763&lt;9,"",10)))</f>
        <v/>
      </c>
      <c r="O763" s="89" t="str">
        <f>IF(StuData!$F763="","",IF(StuData!$C763&gt;8,5,""))</f>
        <v/>
      </c>
      <c r="P763" s="89" t="str">
        <f>IF(StuData!$C763=9,'School Fees'!$K$6,IF(StuData!$C763=10,'School Fees'!$K$7,IF(StuData!$C763=11,'School Fees'!$K$8,IF(StuData!$C763=12,'School Fees'!$K$9,""))))</f>
        <v/>
      </c>
      <c r="Q763" s="89"/>
      <c r="R763" s="89"/>
      <c r="S763" s="89" t="str">
        <f>IF(SUM(StuData!$K763:$R763)=0,"",SUM(StuData!$K763:$R763))</f>
        <v/>
      </c>
      <c r="T763" s="92"/>
      <c r="U763" s="89"/>
      <c r="V763" s="23"/>
      <c r="W763" s="23"/>
    </row>
    <row r="764" ht="15.75" customHeight="1">
      <c r="A764" s="23"/>
      <c r="B764" s="89" t="str">
        <f t="shared" si="1"/>
        <v/>
      </c>
      <c r="C764" s="89" t="str">
        <f>IF('Student Record'!A762="","",'Student Record'!A762)</f>
        <v/>
      </c>
      <c r="D764" s="89" t="str">
        <f>IF('Student Record'!B762="","",'Student Record'!B762)</f>
        <v/>
      </c>
      <c r="E764" s="89" t="str">
        <f>IF('Student Record'!C762="","",'Student Record'!C762)</f>
        <v/>
      </c>
      <c r="F764" s="90" t="str">
        <f>IF('Student Record'!E762="","",'Student Record'!E762)</f>
        <v/>
      </c>
      <c r="G764" s="90" t="str">
        <f>IF('Student Record'!G762="","",'Student Record'!G762)</f>
        <v/>
      </c>
      <c r="H764" s="89" t="str">
        <f>IF('Student Record'!I762="","",'Student Record'!I762)</f>
        <v/>
      </c>
      <c r="I764" s="91" t="str">
        <f>IF('Student Record'!J762="","",'Student Record'!J762)</f>
        <v/>
      </c>
      <c r="J764" s="89" t="str">
        <f>IF('Student Record'!O762="","",'Student Record'!O762)</f>
        <v/>
      </c>
      <c r="K764" s="89" t="str">
        <f>IF(StuData!$F764="","",IF(AND(StuData!$C764&gt;8,StuData!$C764&lt;11,StuData!$J764="GEN"),200,IF(AND(StuData!$C764&gt;=11,StuData!$J764="GEN"),300,IF(AND(StuData!$C764&gt;8,StuData!$C764&lt;11,StuData!$J764&lt;&gt;"GEN"),100,IF(AND(StuData!$C764&gt;=11,StuData!$J764&lt;&gt;"GEN"),150,"")))))</f>
        <v/>
      </c>
      <c r="L764" s="89" t="str">
        <f>IF(StuData!$F764="","",IF(AND(StuData!$C764&gt;8,StuData!$C764&lt;11),50,""))</f>
        <v/>
      </c>
      <c r="M764" s="89" t="str">
        <f>IF(StuData!$F764="","",IF(AND(StuData!$C764&gt;=11,'School Fees'!$L$3="Yes"),100,""))</f>
        <v/>
      </c>
      <c r="N764" s="89" t="str">
        <f>IF(StuData!$F764="","",IF(AND(StuData!$C764&gt;8,StuData!$H764="F"),5,IF(StuData!$C764&lt;9,"",10)))</f>
        <v/>
      </c>
      <c r="O764" s="89" t="str">
        <f>IF(StuData!$F764="","",IF(StuData!$C764&gt;8,5,""))</f>
        <v/>
      </c>
      <c r="P764" s="89" t="str">
        <f>IF(StuData!$C764=9,'School Fees'!$K$6,IF(StuData!$C764=10,'School Fees'!$K$7,IF(StuData!$C764=11,'School Fees'!$K$8,IF(StuData!$C764=12,'School Fees'!$K$9,""))))</f>
        <v/>
      </c>
      <c r="Q764" s="89"/>
      <c r="R764" s="89"/>
      <c r="S764" s="89" t="str">
        <f>IF(SUM(StuData!$K764:$R764)=0,"",SUM(StuData!$K764:$R764))</f>
        <v/>
      </c>
      <c r="T764" s="92"/>
      <c r="U764" s="89"/>
      <c r="V764" s="23"/>
      <c r="W764" s="23"/>
    </row>
    <row r="765" ht="15.75" customHeight="1">
      <c r="A765" s="23"/>
      <c r="B765" s="89" t="str">
        <f t="shared" si="1"/>
        <v/>
      </c>
      <c r="C765" s="89" t="str">
        <f>IF('Student Record'!A763="","",'Student Record'!A763)</f>
        <v/>
      </c>
      <c r="D765" s="89" t="str">
        <f>IF('Student Record'!B763="","",'Student Record'!B763)</f>
        <v/>
      </c>
      <c r="E765" s="89" t="str">
        <f>IF('Student Record'!C763="","",'Student Record'!C763)</f>
        <v/>
      </c>
      <c r="F765" s="90" t="str">
        <f>IF('Student Record'!E763="","",'Student Record'!E763)</f>
        <v/>
      </c>
      <c r="G765" s="90" t="str">
        <f>IF('Student Record'!G763="","",'Student Record'!G763)</f>
        <v/>
      </c>
      <c r="H765" s="89" t="str">
        <f>IF('Student Record'!I763="","",'Student Record'!I763)</f>
        <v/>
      </c>
      <c r="I765" s="91" t="str">
        <f>IF('Student Record'!J763="","",'Student Record'!J763)</f>
        <v/>
      </c>
      <c r="J765" s="89" t="str">
        <f>IF('Student Record'!O763="","",'Student Record'!O763)</f>
        <v/>
      </c>
      <c r="K765" s="89" t="str">
        <f>IF(StuData!$F765="","",IF(AND(StuData!$C765&gt;8,StuData!$C765&lt;11,StuData!$J765="GEN"),200,IF(AND(StuData!$C765&gt;=11,StuData!$J765="GEN"),300,IF(AND(StuData!$C765&gt;8,StuData!$C765&lt;11,StuData!$J765&lt;&gt;"GEN"),100,IF(AND(StuData!$C765&gt;=11,StuData!$J765&lt;&gt;"GEN"),150,"")))))</f>
        <v/>
      </c>
      <c r="L765" s="89" t="str">
        <f>IF(StuData!$F765="","",IF(AND(StuData!$C765&gt;8,StuData!$C765&lt;11),50,""))</f>
        <v/>
      </c>
      <c r="M765" s="89" t="str">
        <f>IF(StuData!$F765="","",IF(AND(StuData!$C765&gt;=11,'School Fees'!$L$3="Yes"),100,""))</f>
        <v/>
      </c>
      <c r="N765" s="89" t="str">
        <f>IF(StuData!$F765="","",IF(AND(StuData!$C765&gt;8,StuData!$H765="F"),5,IF(StuData!$C765&lt;9,"",10)))</f>
        <v/>
      </c>
      <c r="O765" s="89" t="str">
        <f>IF(StuData!$F765="","",IF(StuData!$C765&gt;8,5,""))</f>
        <v/>
      </c>
      <c r="P765" s="89" t="str">
        <f>IF(StuData!$C765=9,'School Fees'!$K$6,IF(StuData!$C765=10,'School Fees'!$K$7,IF(StuData!$C765=11,'School Fees'!$K$8,IF(StuData!$C765=12,'School Fees'!$K$9,""))))</f>
        <v/>
      </c>
      <c r="Q765" s="89"/>
      <c r="R765" s="89"/>
      <c r="S765" s="89" t="str">
        <f>IF(SUM(StuData!$K765:$R765)=0,"",SUM(StuData!$K765:$R765))</f>
        <v/>
      </c>
      <c r="T765" s="92"/>
      <c r="U765" s="89"/>
      <c r="V765" s="23"/>
      <c r="W765" s="23"/>
    </row>
    <row r="766" ht="15.75" customHeight="1">
      <c r="A766" s="23"/>
      <c r="B766" s="89" t="str">
        <f t="shared" si="1"/>
        <v/>
      </c>
      <c r="C766" s="89" t="str">
        <f>IF('Student Record'!A764="","",'Student Record'!A764)</f>
        <v/>
      </c>
      <c r="D766" s="89" t="str">
        <f>IF('Student Record'!B764="","",'Student Record'!B764)</f>
        <v/>
      </c>
      <c r="E766" s="89" t="str">
        <f>IF('Student Record'!C764="","",'Student Record'!C764)</f>
        <v/>
      </c>
      <c r="F766" s="90" t="str">
        <f>IF('Student Record'!E764="","",'Student Record'!E764)</f>
        <v/>
      </c>
      <c r="G766" s="90" t="str">
        <f>IF('Student Record'!G764="","",'Student Record'!G764)</f>
        <v/>
      </c>
      <c r="H766" s="89" t="str">
        <f>IF('Student Record'!I764="","",'Student Record'!I764)</f>
        <v/>
      </c>
      <c r="I766" s="91" t="str">
        <f>IF('Student Record'!J764="","",'Student Record'!J764)</f>
        <v/>
      </c>
      <c r="J766" s="89" t="str">
        <f>IF('Student Record'!O764="","",'Student Record'!O764)</f>
        <v/>
      </c>
      <c r="K766" s="89" t="str">
        <f>IF(StuData!$F766="","",IF(AND(StuData!$C766&gt;8,StuData!$C766&lt;11,StuData!$J766="GEN"),200,IF(AND(StuData!$C766&gt;=11,StuData!$J766="GEN"),300,IF(AND(StuData!$C766&gt;8,StuData!$C766&lt;11,StuData!$J766&lt;&gt;"GEN"),100,IF(AND(StuData!$C766&gt;=11,StuData!$J766&lt;&gt;"GEN"),150,"")))))</f>
        <v/>
      </c>
      <c r="L766" s="89" t="str">
        <f>IF(StuData!$F766="","",IF(AND(StuData!$C766&gt;8,StuData!$C766&lt;11),50,""))</f>
        <v/>
      </c>
      <c r="M766" s="89" t="str">
        <f>IF(StuData!$F766="","",IF(AND(StuData!$C766&gt;=11,'School Fees'!$L$3="Yes"),100,""))</f>
        <v/>
      </c>
      <c r="N766" s="89" t="str">
        <f>IF(StuData!$F766="","",IF(AND(StuData!$C766&gt;8,StuData!$H766="F"),5,IF(StuData!$C766&lt;9,"",10)))</f>
        <v/>
      </c>
      <c r="O766" s="89" t="str">
        <f>IF(StuData!$F766="","",IF(StuData!$C766&gt;8,5,""))</f>
        <v/>
      </c>
      <c r="P766" s="89" t="str">
        <f>IF(StuData!$C766=9,'School Fees'!$K$6,IF(StuData!$C766=10,'School Fees'!$K$7,IF(StuData!$C766=11,'School Fees'!$K$8,IF(StuData!$C766=12,'School Fees'!$K$9,""))))</f>
        <v/>
      </c>
      <c r="Q766" s="89"/>
      <c r="R766" s="89"/>
      <c r="S766" s="89" t="str">
        <f>IF(SUM(StuData!$K766:$R766)=0,"",SUM(StuData!$K766:$R766))</f>
        <v/>
      </c>
      <c r="T766" s="92"/>
      <c r="U766" s="89"/>
      <c r="V766" s="23"/>
      <c r="W766" s="23"/>
    </row>
    <row r="767" ht="15.75" customHeight="1">
      <c r="A767" s="23"/>
      <c r="B767" s="89" t="str">
        <f t="shared" si="1"/>
        <v/>
      </c>
      <c r="C767" s="89" t="str">
        <f>IF('Student Record'!A765="","",'Student Record'!A765)</f>
        <v/>
      </c>
      <c r="D767" s="89" t="str">
        <f>IF('Student Record'!B765="","",'Student Record'!B765)</f>
        <v/>
      </c>
      <c r="E767" s="89" t="str">
        <f>IF('Student Record'!C765="","",'Student Record'!C765)</f>
        <v/>
      </c>
      <c r="F767" s="90" t="str">
        <f>IF('Student Record'!E765="","",'Student Record'!E765)</f>
        <v/>
      </c>
      <c r="G767" s="90" t="str">
        <f>IF('Student Record'!G765="","",'Student Record'!G765)</f>
        <v/>
      </c>
      <c r="H767" s="89" t="str">
        <f>IF('Student Record'!I765="","",'Student Record'!I765)</f>
        <v/>
      </c>
      <c r="I767" s="91" t="str">
        <f>IF('Student Record'!J765="","",'Student Record'!J765)</f>
        <v/>
      </c>
      <c r="J767" s="89" t="str">
        <f>IF('Student Record'!O765="","",'Student Record'!O765)</f>
        <v/>
      </c>
      <c r="K767" s="89" t="str">
        <f>IF(StuData!$F767="","",IF(AND(StuData!$C767&gt;8,StuData!$C767&lt;11,StuData!$J767="GEN"),200,IF(AND(StuData!$C767&gt;=11,StuData!$J767="GEN"),300,IF(AND(StuData!$C767&gt;8,StuData!$C767&lt;11,StuData!$J767&lt;&gt;"GEN"),100,IF(AND(StuData!$C767&gt;=11,StuData!$J767&lt;&gt;"GEN"),150,"")))))</f>
        <v/>
      </c>
      <c r="L767" s="89" t="str">
        <f>IF(StuData!$F767="","",IF(AND(StuData!$C767&gt;8,StuData!$C767&lt;11),50,""))</f>
        <v/>
      </c>
      <c r="M767" s="89" t="str">
        <f>IF(StuData!$F767="","",IF(AND(StuData!$C767&gt;=11,'School Fees'!$L$3="Yes"),100,""))</f>
        <v/>
      </c>
      <c r="N767" s="89" t="str">
        <f>IF(StuData!$F767="","",IF(AND(StuData!$C767&gt;8,StuData!$H767="F"),5,IF(StuData!$C767&lt;9,"",10)))</f>
        <v/>
      </c>
      <c r="O767" s="89" t="str">
        <f>IF(StuData!$F767="","",IF(StuData!$C767&gt;8,5,""))</f>
        <v/>
      </c>
      <c r="P767" s="89" t="str">
        <f>IF(StuData!$C767=9,'School Fees'!$K$6,IF(StuData!$C767=10,'School Fees'!$K$7,IF(StuData!$C767=11,'School Fees'!$K$8,IF(StuData!$C767=12,'School Fees'!$K$9,""))))</f>
        <v/>
      </c>
      <c r="Q767" s="89"/>
      <c r="R767" s="89"/>
      <c r="S767" s="89" t="str">
        <f>IF(SUM(StuData!$K767:$R767)=0,"",SUM(StuData!$K767:$R767))</f>
        <v/>
      </c>
      <c r="T767" s="92"/>
      <c r="U767" s="89"/>
      <c r="V767" s="23"/>
      <c r="W767" s="23"/>
    </row>
    <row r="768" ht="15.75" customHeight="1">
      <c r="A768" s="23"/>
      <c r="B768" s="89" t="str">
        <f t="shared" si="1"/>
        <v/>
      </c>
      <c r="C768" s="89" t="str">
        <f>IF('Student Record'!A766="","",'Student Record'!A766)</f>
        <v/>
      </c>
      <c r="D768" s="89" t="str">
        <f>IF('Student Record'!B766="","",'Student Record'!B766)</f>
        <v/>
      </c>
      <c r="E768" s="89" t="str">
        <f>IF('Student Record'!C766="","",'Student Record'!C766)</f>
        <v/>
      </c>
      <c r="F768" s="90" t="str">
        <f>IF('Student Record'!E766="","",'Student Record'!E766)</f>
        <v/>
      </c>
      <c r="G768" s="90" t="str">
        <f>IF('Student Record'!G766="","",'Student Record'!G766)</f>
        <v/>
      </c>
      <c r="H768" s="89" t="str">
        <f>IF('Student Record'!I766="","",'Student Record'!I766)</f>
        <v/>
      </c>
      <c r="I768" s="91" t="str">
        <f>IF('Student Record'!J766="","",'Student Record'!J766)</f>
        <v/>
      </c>
      <c r="J768" s="89" t="str">
        <f>IF('Student Record'!O766="","",'Student Record'!O766)</f>
        <v/>
      </c>
      <c r="K768" s="89" t="str">
        <f>IF(StuData!$F768="","",IF(AND(StuData!$C768&gt;8,StuData!$C768&lt;11,StuData!$J768="GEN"),200,IF(AND(StuData!$C768&gt;=11,StuData!$J768="GEN"),300,IF(AND(StuData!$C768&gt;8,StuData!$C768&lt;11,StuData!$J768&lt;&gt;"GEN"),100,IF(AND(StuData!$C768&gt;=11,StuData!$J768&lt;&gt;"GEN"),150,"")))))</f>
        <v/>
      </c>
      <c r="L768" s="89" t="str">
        <f>IF(StuData!$F768="","",IF(AND(StuData!$C768&gt;8,StuData!$C768&lt;11),50,""))</f>
        <v/>
      </c>
      <c r="M768" s="89" t="str">
        <f>IF(StuData!$F768="","",IF(AND(StuData!$C768&gt;=11,'School Fees'!$L$3="Yes"),100,""))</f>
        <v/>
      </c>
      <c r="N768" s="89" t="str">
        <f>IF(StuData!$F768="","",IF(AND(StuData!$C768&gt;8,StuData!$H768="F"),5,IF(StuData!$C768&lt;9,"",10)))</f>
        <v/>
      </c>
      <c r="O768" s="89" t="str">
        <f>IF(StuData!$F768="","",IF(StuData!$C768&gt;8,5,""))</f>
        <v/>
      </c>
      <c r="P768" s="89" t="str">
        <f>IF(StuData!$C768=9,'School Fees'!$K$6,IF(StuData!$C768=10,'School Fees'!$K$7,IF(StuData!$C768=11,'School Fees'!$K$8,IF(StuData!$C768=12,'School Fees'!$K$9,""))))</f>
        <v/>
      </c>
      <c r="Q768" s="89"/>
      <c r="R768" s="89"/>
      <c r="S768" s="89" t="str">
        <f>IF(SUM(StuData!$K768:$R768)=0,"",SUM(StuData!$K768:$R768))</f>
        <v/>
      </c>
      <c r="T768" s="92"/>
      <c r="U768" s="89"/>
      <c r="V768" s="23"/>
      <c r="W768" s="23"/>
    </row>
    <row r="769" ht="15.75" customHeight="1">
      <c r="A769" s="23"/>
      <c r="B769" s="89" t="str">
        <f t="shared" si="1"/>
        <v/>
      </c>
      <c r="C769" s="89" t="str">
        <f>IF('Student Record'!A767="","",'Student Record'!A767)</f>
        <v/>
      </c>
      <c r="D769" s="89" t="str">
        <f>IF('Student Record'!B767="","",'Student Record'!B767)</f>
        <v/>
      </c>
      <c r="E769" s="89" t="str">
        <f>IF('Student Record'!C767="","",'Student Record'!C767)</f>
        <v/>
      </c>
      <c r="F769" s="90" t="str">
        <f>IF('Student Record'!E767="","",'Student Record'!E767)</f>
        <v/>
      </c>
      <c r="G769" s="90" t="str">
        <f>IF('Student Record'!G767="","",'Student Record'!G767)</f>
        <v/>
      </c>
      <c r="H769" s="89" t="str">
        <f>IF('Student Record'!I767="","",'Student Record'!I767)</f>
        <v/>
      </c>
      <c r="I769" s="91" t="str">
        <f>IF('Student Record'!J767="","",'Student Record'!J767)</f>
        <v/>
      </c>
      <c r="J769" s="89" t="str">
        <f>IF('Student Record'!O767="","",'Student Record'!O767)</f>
        <v/>
      </c>
      <c r="K769" s="89" t="str">
        <f>IF(StuData!$F769="","",IF(AND(StuData!$C769&gt;8,StuData!$C769&lt;11,StuData!$J769="GEN"),200,IF(AND(StuData!$C769&gt;=11,StuData!$J769="GEN"),300,IF(AND(StuData!$C769&gt;8,StuData!$C769&lt;11,StuData!$J769&lt;&gt;"GEN"),100,IF(AND(StuData!$C769&gt;=11,StuData!$J769&lt;&gt;"GEN"),150,"")))))</f>
        <v/>
      </c>
      <c r="L769" s="89" t="str">
        <f>IF(StuData!$F769="","",IF(AND(StuData!$C769&gt;8,StuData!$C769&lt;11),50,""))</f>
        <v/>
      </c>
      <c r="M769" s="89" t="str">
        <f>IF(StuData!$F769="","",IF(AND(StuData!$C769&gt;=11,'School Fees'!$L$3="Yes"),100,""))</f>
        <v/>
      </c>
      <c r="N769" s="89" t="str">
        <f>IF(StuData!$F769="","",IF(AND(StuData!$C769&gt;8,StuData!$H769="F"),5,IF(StuData!$C769&lt;9,"",10)))</f>
        <v/>
      </c>
      <c r="O769" s="89" t="str">
        <f>IF(StuData!$F769="","",IF(StuData!$C769&gt;8,5,""))</f>
        <v/>
      </c>
      <c r="P769" s="89" t="str">
        <f>IF(StuData!$C769=9,'School Fees'!$K$6,IF(StuData!$C769=10,'School Fees'!$K$7,IF(StuData!$C769=11,'School Fees'!$K$8,IF(StuData!$C769=12,'School Fees'!$K$9,""))))</f>
        <v/>
      </c>
      <c r="Q769" s="89"/>
      <c r="R769" s="89"/>
      <c r="S769" s="89" t="str">
        <f>IF(SUM(StuData!$K769:$R769)=0,"",SUM(StuData!$K769:$R769))</f>
        <v/>
      </c>
      <c r="T769" s="92"/>
      <c r="U769" s="89"/>
      <c r="V769" s="23"/>
      <c r="W769" s="23"/>
    </row>
    <row r="770" ht="15.75" customHeight="1">
      <c r="A770" s="23"/>
      <c r="B770" s="89" t="str">
        <f t="shared" si="1"/>
        <v/>
      </c>
      <c r="C770" s="89" t="str">
        <f>IF('Student Record'!A768="","",'Student Record'!A768)</f>
        <v/>
      </c>
      <c r="D770" s="89" t="str">
        <f>IF('Student Record'!B768="","",'Student Record'!B768)</f>
        <v/>
      </c>
      <c r="E770" s="89" t="str">
        <f>IF('Student Record'!C768="","",'Student Record'!C768)</f>
        <v/>
      </c>
      <c r="F770" s="90" t="str">
        <f>IF('Student Record'!E768="","",'Student Record'!E768)</f>
        <v/>
      </c>
      <c r="G770" s="90" t="str">
        <f>IF('Student Record'!G768="","",'Student Record'!G768)</f>
        <v/>
      </c>
      <c r="H770" s="89" t="str">
        <f>IF('Student Record'!I768="","",'Student Record'!I768)</f>
        <v/>
      </c>
      <c r="I770" s="91" t="str">
        <f>IF('Student Record'!J768="","",'Student Record'!J768)</f>
        <v/>
      </c>
      <c r="J770" s="89" t="str">
        <f>IF('Student Record'!O768="","",'Student Record'!O768)</f>
        <v/>
      </c>
      <c r="K770" s="89" t="str">
        <f>IF(StuData!$F770="","",IF(AND(StuData!$C770&gt;8,StuData!$C770&lt;11,StuData!$J770="GEN"),200,IF(AND(StuData!$C770&gt;=11,StuData!$J770="GEN"),300,IF(AND(StuData!$C770&gt;8,StuData!$C770&lt;11,StuData!$J770&lt;&gt;"GEN"),100,IF(AND(StuData!$C770&gt;=11,StuData!$J770&lt;&gt;"GEN"),150,"")))))</f>
        <v/>
      </c>
      <c r="L770" s="89" t="str">
        <f>IF(StuData!$F770="","",IF(AND(StuData!$C770&gt;8,StuData!$C770&lt;11),50,""))</f>
        <v/>
      </c>
      <c r="M770" s="89" t="str">
        <f>IF(StuData!$F770="","",IF(AND(StuData!$C770&gt;=11,'School Fees'!$L$3="Yes"),100,""))</f>
        <v/>
      </c>
      <c r="N770" s="89" t="str">
        <f>IF(StuData!$F770="","",IF(AND(StuData!$C770&gt;8,StuData!$H770="F"),5,IF(StuData!$C770&lt;9,"",10)))</f>
        <v/>
      </c>
      <c r="O770" s="89" t="str">
        <f>IF(StuData!$F770="","",IF(StuData!$C770&gt;8,5,""))</f>
        <v/>
      </c>
      <c r="P770" s="89" t="str">
        <f>IF(StuData!$C770=9,'School Fees'!$K$6,IF(StuData!$C770=10,'School Fees'!$K$7,IF(StuData!$C770=11,'School Fees'!$K$8,IF(StuData!$C770=12,'School Fees'!$K$9,""))))</f>
        <v/>
      </c>
      <c r="Q770" s="89"/>
      <c r="R770" s="89"/>
      <c r="S770" s="89" t="str">
        <f>IF(SUM(StuData!$K770:$R770)=0,"",SUM(StuData!$K770:$R770))</f>
        <v/>
      </c>
      <c r="T770" s="92"/>
      <c r="U770" s="89"/>
      <c r="V770" s="23"/>
      <c r="W770" s="23"/>
    </row>
    <row r="771" ht="15.75" customHeight="1">
      <c r="A771" s="23"/>
      <c r="B771" s="89" t="str">
        <f t="shared" si="1"/>
        <v/>
      </c>
      <c r="C771" s="89" t="str">
        <f>IF('Student Record'!A769="","",'Student Record'!A769)</f>
        <v/>
      </c>
      <c r="D771" s="89" t="str">
        <f>IF('Student Record'!B769="","",'Student Record'!B769)</f>
        <v/>
      </c>
      <c r="E771" s="89" t="str">
        <f>IF('Student Record'!C769="","",'Student Record'!C769)</f>
        <v/>
      </c>
      <c r="F771" s="90" t="str">
        <f>IF('Student Record'!E769="","",'Student Record'!E769)</f>
        <v/>
      </c>
      <c r="G771" s="90" t="str">
        <f>IF('Student Record'!G769="","",'Student Record'!G769)</f>
        <v/>
      </c>
      <c r="H771" s="89" t="str">
        <f>IF('Student Record'!I769="","",'Student Record'!I769)</f>
        <v/>
      </c>
      <c r="I771" s="91" t="str">
        <f>IF('Student Record'!J769="","",'Student Record'!J769)</f>
        <v/>
      </c>
      <c r="J771" s="89" t="str">
        <f>IF('Student Record'!O769="","",'Student Record'!O769)</f>
        <v/>
      </c>
      <c r="K771" s="89" t="str">
        <f>IF(StuData!$F771="","",IF(AND(StuData!$C771&gt;8,StuData!$C771&lt;11,StuData!$J771="GEN"),200,IF(AND(StuData!$C771&gt;=11,StuData!$J771="GEN"),300,IF(AND(StuData!$C771&gt;8,StuData!$C771&lt;11,StuData!$J771&lt;&gt;"GEN"),100,IF(AND(StuData!$C771&gt;=11,StuData!$J771&lt;&gt;"GEN"),150,"")))))</f>
        <v/>
      </c>
      <c r="L771" s="89" t="str">
        <f>IF(StuData!$F771="","",IF(AND(StuData!$C771&gt;8,StuData!$C771&lt;11),50,""))</f>
        <v/>
      </c>
      <c r="M771" s="89" t="str">
        <f>IF(StuData!$F771="","",IF(AND(StuData!$C771&gt;=11,'School Fees'!$L$3="Yes"),100,""))</f>
        <v/>
      </c>
      <c r="N771" s="89" t="str">
        <f>IF(StuData!$F771="","",IF(AND(StuData!$C771&gt;8,StuData!$H771="F"),5,IF(StuData!$C771&lt;9,"",10)))</f>
        <v/>
      </c>
      <c r="O771" s="89" t="str">
        <f>IF(StuData!$F771="","",IF(StuData!$C771&gt;8,5,""))</f>
        <v/>
      </c>
      <c r="P771" s="89" t="str">
        <f>IF(StuData!$C771=9,'School Fees'!$K$6,IF(StuData!$C771=10,'School Fees'!$K$7,IF(StuData!$C771=11,'School Fees'!$K$8,IF(StuData!$C771=12,'School Fees'!$K$9,""))))</f>
        <v/>
      </c>
      <c r="Q771" s="89"/>
      <c r="R771" s="89"/>
      <c r="S771" s="89" t="str">
        <f>IF(SUM(StuData!$K771:$R771)=0,"",SUM(StuData!$K771:$R771))</f>
        <v/>
      </c>
      <c r="T771" s="92"/>
      <c r="U771" s="89"/>
      <c r="V771" s="23"/>
      <c r="W771" s="23"/>
    </row>
    <row r="772" ht="15.75" customHeight="1">
      <c r="A772" s="23"/>
      <c r="B772" s="89" t="str">
        <f t="shared" si="1"/>
        <v/>
      </c>
      <c r="C772" s="89" t="str">
        <f>IF('Student Record'!A770="","",'Student Record'!A770)</f>
        <v/>
      </c>
      <c r="D772" s="89" t="str">
        <f>IF('Student Record'!B770="","",'Student Record'!B770)</f>
        <v/>
      </c>
      <c r="E772" s="89" t="str">
        <f>IF('Student Record'!C770="","",'Student Record'!C770)</f>
        <v/>
      </c>
      <c r="F772" s="90" t="str">
        <f>IF('Student Record'!E770="","",'Student Record'!E770)</f>
        <v/>
      </c>
      <c r="G772" s="90" t="str">
        <f>IF('Student Record'!G770="","",'Student Record'!G770)</f>
        <v/>
      </c>
      <c r="H772" s="89" t="str">
        <f>IF('Student Record'!I770="","",'Student Record'!I770)</f>
        <v/>
      </c>
      <c r="I772" s="91" t="str">
        <f>IF('Student Record'!J770="","",'Student Record'!J770)</f>
        <v/>
      </c>
      <c r="J772" s="89" t="str">
        <f>IF('Student Record'!O770="","",'Student Record'!O770)</f>
        <v/>
      </c>
      <c r="K772" s="89" t="str">
        <f>IF(StuData!$F772="","",IF(AND(StuData!$C772&gt;8,StuData!$C772&lt;11,StuData!$J772="GEN"),200,IF(AND(StuData!$C772&gt;=11,StuData!$J772="GEN"),300,IF(AND(StuData!$C772&gt;8,StuData!$C772&lt;11,StuData!$J772&lt;&gt;"GEN"),100,IF(AND(StuData!$C772&gt;=11,StuData!$J772&lt;&gt;"GEN"),150,"")))))</f>
        <v/>
      </c>
      <c r="L772" s="89" t="str">
        <f>IF(StuData!$F772="","",IF(AND(StuData!$C772&gt;8,StuData!$C772&lt;11),50,""))</f>
        <v/>
      </c>
      <c r="M772" s="89" t="str">
        <f>IF(StuData!$F772="","",IF(AND(StuData!$C772&gt;=11,'School Fees'!$L$3="Yes"),100,""))</f>
        <v/>
      </c>
      <c r="N772" s="89" t="str">
        <f>IF(StuData!$F772="","",IF(AND(StuData!$C772&gt;8,StuData!$H772="F"),5,IF(StuData!$C772&lt;9,"",10)))</f>
        <v/>
      </c>
      <c r="O772" s="89" t="str">
        <f>IF(StuData!$F772="","",IF(StuData!$C772&gt;8,5,""))</f>
        <v/>
      </c>
      <c r="P772" s="89" t="str">
        <f>IF(StuData!$C772=9,'School Fees'!$K$6,IF(StuData!$C772=10,'School Fees'!$K$7,IF(StuData!$C772=11,'School Fees'!$K$8,IF(StuData!$C772=12,'School Fees'!$K$9,""))))</f>
        <v/>
      </c>
      <c r="Q772" s="89"/>
      <c r="R772" s="89"/>
      <c r="S772" s="89" t="str">
        <f>IF(SUM(StuData!$K772:$R772)=0,"",SUM(StuData!$K772:$R772))</f>
        <v/>
      </c>
      <c r="T772" s="92"/>
      <c r="U772" s="89"/>
      <c r="V772" s="23"/>
      <c r="W772" s="23"/>
    </row>
    <row r="773" ht="15.75" customHeight="1">
      <c r="A773" s="23"/>
      <c r="B773" s="89" t="str">
        <f t="shared" si="1"/>
        <v/>
      </c>
      <c r="C773" s="89" t="str">
        <f>IF('Student Record'!A771="","",'Student Record'!A771)</f>
        <v/>
      </c>
      <c r="D773" s="89" t="str">
        <f>IF('Student Record'!B771="","",'Student Record'!B771)</f>
        <v/>
      </c>
      <c r="E773" s="89" t="str">
        <f>IF('Student Record'!C771="","",'Student Record'!C771)</f>
        <v/>
      </c>
      <c r="F773" s="90" t="str">
        <f>IF('Student Record'!E771="","",'Student Record'!E771)</f>
        <v/>
      </c>
      <c r="G773" s="90" t="str">
        <f>IF('Student Record'!G771="","",'Student Record'!G771)</f>
        <v/>
      </c>
      <c r="H773" s="89" t="str">
        <f>IF('Student Record'!I771="","",'Student Record'!I771)</f>
        <v/>
      </c>
      <c r="I773" s="91" t="str">
        <f>IF('Student Record'!J771="","",'Student Record'!J771)</f>
        <v/>
      </c>
      <c r="J773" s="89" t="str">
        <f>IF('Student Record'!O771="","",'Student Record'!O771)</f>
        <v/>
      </c>
      <c r="K773" s="89" t="str">
        <f>IF(StuData!$F773="","",IF(AND(StuData!$C773&gt;8,StuData!$C773&lt;11,StuData!$J773="GEN"),200,IF(AND(StuData!$C773&gt;=11,StuData!$J773="GEN"),300,IF(AND(StuData!$C773&gt;8,StuData!$C773&lt;11,StuData!$J773&lt;&gt;"GEN"),100,IF(AND(StuData!$C773&gt;=11,StuData!$J773&lt;&gt;"GEN"),150,"")))))</f>
        <v/>
      </c>
      <c r="L773" s="89" t="str">
        <f>IF(StuData!$F773="","",IF(AND(StuData!$C773&gt;8,StuData!$C773&lt;11),50,""))</f>
        <v/>
      </c>
      <c r="M773" s="89" t="str">
        <f>IF(StuData!$F773="","",IF(AND(StuData!$C773&gt;=11,'School Fees'!$L$3="Yes"),100,""))</f>
        <v/>
      </c>
      <c r="N773" s="89" t="str">
        <f>IF(StuData!$F773="","",IF(AND(StuData!$C773&gt;8,StuData!$H773="F"),5,IF(StuData!$C773&lt;9,"",10)))</f>
        <v/>
      </c>
      <c r="O773" s="89" t="str">
        <f>IF(StuData!$F773="","",IF(StuData!$C773&gt;8,5,""))</f>
        <v/>
      </c>
      <c r="P773" s="89" t="str">
        <f>IF(StuData!$C773=9,'School Fees'!$K$6,IF(StuData!$C773=10,'School Fees'!$K$7,IF(StuData!$C773=11,'School Fees'!$K$8,IF(StuData!$C773=12,'School Fees'!$K$9,""))))</f>
        <v/>
      </c>
      <c r="Q773" s="89"/>
      <c r="R773" s="89"/>
      <c r="S773" s="89" t="str">
        <f>IF(SUM(StuData!$K773:$R773)=0,"",SUM(StuData!$K773:$R773))</f>
        <v/>
      </c>
      <c r="T773" s="92"/>
      <c r="U773" s="89"/>
      <c r="V773" s="23"/>
      <c r="W773" s="23"/>
    </row>
    <row r="774" ht="15.75" customHeight="1">
      <c r="A774" s="23"/>
      <c r="B774" s="89" t="str">
        <f t="shared" si="1"/>
        <v/>
      </c>
      <c r="C774" s="89" t="str">
        <f>IF('Student Record'!A772="","",'Student Record'!A772)</f>
        <v/>
      </c>
      <c r="D774" s="89" t="str">
        <f>IF('Student Record'!B772="","",'Student Record'!B772)</f>
        <v/>
      </c>
      <c r="E774" s="89" t="str">
        <f>IF('Student Record'!C772="","",'Student Record'!C772)</f>
        <v/>
      </c>
      <c r="F774" s="90" t="str">
        <f>IF('Student Record'!E772="","",'Student Record'!E772)</f>
        <v/>
      </c>
      <c r="G774" s="90" t="str">
        <f>IF('Student Record'!G772="","",'Student Record'!G772)</f>
        <v/>
      </c>
      <c r="H774" s="89" t="str">
        <f>IF('Student Record'!I772="","",'Student Record'!I772)</f>
        <v/>
      </c>
      <c r="I774" s="91" t="str">
        <f>IF('Student Record'!J772="","",'Student Record'!J772)</f>
        <v/>
      </c>
      <c r="J774" s="89" t="str">
        <f>IF('Student Record'!O772="","",'Student Record'!O772)</f>
        <v/>
      </c>
      <c r="K774" s="89" t="str">
        <f>IF(StuData!$F774="","",IF(AND(StuData!$C774&gt;8,StuData!$C774&lt;11,StuData!$J774="GEN"),200,IF(AND(StuData!$C774&gt;=11,StuData!$J774="GEN"),300,IF(AND(StuData!$C774&gt;8,StuData!$C774&lt;11,StuData!$J774&lt;&gt;"GEN"),100,IF(AND(StuData!$C774&gt;=11,StuData!$J774&lt;&gt;"GEN"),150,"")))))</f>
        <v/>
      </c>
      <c r="L774" s="89" t="str">
        <f>IF(StuData!$F774="","",IF(AND(StuData!$C774&gt;8,StuData!$C774&lt;11),50,""))</f>
        <v/>
      </c>
      <c r="M774" s="89" t="str">
        <f>IF(StuData!$F774="","",IF(AND(StuData!$C774&gt;=11,'School Fees'!$L$3="Yes"),100,""))</f>
        <v/>
      </c>
      <c r="N774" s="89" t="str">
        <f>IF(StuData!$F774="","",IF(AND(StuData!$C774&gt;8,StuData!$H774="F"),5,IF(StuData!$C774&lt;9,"",10)))</f>
        <v/>
      </c>
      <c r="O774" s="89" t="str">
        <f>IF(StuData!$F774="","",IF(StuData!$C774&gt;8,5,""))</f>
        <v/>
      </c>
      <c r="P774" s="89" t="str">
        <f>IF(StuData!$C774=9,'School Fees'!$K$6,IF(StuData!$C774=10,'School Fees'!$K$7,IF(StuData!$C774=11,'School Fees'!$K$8,IF(StuData!$C774=12,'School Fees'!$K$9,""))))</f>
        <v/>
      </c>
      <c r="Q774" s="89"/>
      <c r="R774" s="89"/>
      <c r="S774" s="89" t="str">
        <f>IF(SUM(StuData!$K774:$R774)=0,"",SUM(StuData!$K774:$R774))</f>
        <v/>
      </c>
      <c r="T774" s="92"/>
      <c r="U774" s="89"/>
      <c r="V774" s="23"/>
      <c r="W774" s="23"/>
    </row>
    <row r="775" ht="15.75" customHeight="1">
      <c r="A775" s="23"/>
      <c r="B775" s="89" t="str">
        <f t="shared" si="1"/>
        <v/>
      </c>
      <c r="C775" s="89" t="str">
        <f>IF('Student Record'!A773="","",'Student Record'!A773)</f>
        <v/>
      </c>
      <c r="D775" s="89" t="str">
        <f>IF('Student Record'!B773="","",'Student Record'!B773)</f>
        <v/>
      </c>
      <c r="E775" s="89" t="str">
        <f>IF('Student Record'!C773="","",'Student Record'!C773)</f>
        <v/>
      </c>
      <c r="F775" s="90" t="str">
        <f>IF('Student Record'!E773="","",'Student Record'!E773)</f>
        <v/>
      </c>
      <c r="G775" s="90" t="str">
        <f>IF('Student Record'!G773="","",'Student Record'!G773)</f>
        <v/>
      </c>
      <c r="H775" s="89" t="str">
        <f>IF('Student Record'!I773="","",'Student Record'!I773)</f>
        <v/>
      </c>
      <c r="I775" s="91" t="str">
        <f>IF('Student Record'!J773="","",'Student Record'!J773)</f>
        <v/>
      </c>
      <c r="J775" s="89" t="str">
        <f>IF('Student Record'!O773="","",'Student Record'!O773)</f>
        <v/>
      </c>
      <c r="K775" s="89" t="str">
        <f>IF(StuData!$F775="","",IF(AND(StuData!$C775&gt;8,StuData!$C775&lt;11,StuData!$J775="GEN"),200,IF(AND(StuData!$C775&gt;=11,StuData!$J775="GEN"),300,IF(AND(StuData!$C775&gt;8,StuData!$C775&lt;11,StuData!$J775&lt;&gt;"GEN"),100,IF(AND(StuData!$C775&gt;=11,StuData!$J775&lt;&gt;"GEN"),150,"")))))</f>
        <v/>
      </c>
      <c r="L775" s="89" t="str">
        <f>IF(StuData!$F775="","",IF(AND(StuData!$C775&gt;8,StuData!$C775&lt;11),50,""))</f>
        <v/>
      </c>
      <c r="M775" s="89" t="str">
        <f>IF(StuData!$F775="","",IF(AND(StuData!$C775&gt;=11,'School Fees'!$L$3="Yes"),100,""))</f>
        <v/>
      </c>
      <c r="N775" s="89" t="str">
        <f>IF(StuData!$F775="","",IF(AND(StuData!$C775&gt;8,StuData!$H775="F"),5,IF(StuData!$C775&lt;9,"",10)))</f>
        <v/>
      </c>
      <c r="O775" s="89" t="str">
        <f>IF(StuData!$F775="","",IF(StuData!$C775&gt;8,5,""))</f>
        <v/>
      </c>
      <c r="P775" s="89" t="str">
        <f>IF(StuData!$C775=9,'School Fees'!$K$6,IF(StuData!$C775=10,'School Fees'!$K$7,IF(StuData!$C775=11,'School Fees'!$K$8,IF(StuData!$C775=12,'School Fees'!$K$9,""))))</f>
        <v/>
      </c>
      <c r="Q775" s="89"/>
      <c r="R775" s="89"/>
      <c r="S775" s="89" t="str">
        <f>IF(SUM(StuData!$K775:$R775)=0,"",SUM(StuData!$K775:$R775))</f>
        <v/>
      </c>
      <c r="T775" s="92"/>
      <c r="U775" s="89"/>
      <c r="V775" s="23"/>
      <c r="W775" s="23"/>
    </row>
    <row r="776" ht="15.75" customHeight="1">
      <c r="A776" s="23"/>
      <c r="B776" s="89" t="str">
        <f t="shared" si="1"/>
        <v/>
      </c>
      <c r="C776" s="89" t="str">
        <f>IF('Student Record'!A774="","",'Student Record'!A774)</f>
        <v/>
      </c>
      <c r="D776" s="89" t="str">
        <f>IF('Student Record'!B774="","",'Student Record'!B774)</f>
        <v/>
      </c>
      <c r="E776" s="89" t="str">
        <f>IF('Student Record'!C774="","",'Student Record'!C774)</f>
        <v/>
      </c>
      <c r="F776" s="90" t="str">
        <f>IF('Student Record'!E774="","",'Student Record'!E774)</f>
        <v/>
      </c>
      <c r="G776" s="90" t="str">
        <f>IF('Student Record'!G774="","",'Student Record'!G774)</f>
        <v/>
      </c>
      <c r="H776" s="89" t="str">
        <f>IF('Student Record'!I774="","",'Student Record'!I774)</f>
        <v/>
      </c>
      <c r="I776" s="91" t="str">
        <f>IF('Student Record'!J774="","",'Student Record'!J774)</f>
        <v/>
      </c>
      <c r="J776" s="89" t="str">
        <f>IF('Student Record'!O774="","",'Student Record'!O774)</f>
        <v/>
      </c>
      <c r="K776" s="89" t="str">
        <f>IF(StuData!$F776="","",IF(AND(StuData!$C776&gt;8,StuData!$C776&lt;11,StuData!$J776="GEN"),200,IF(AND(StuData!$C776&gt;=11,StuData!$J776="GEN"),300,IF(AND(StuData!$C776&gt;8,StuData!$C776&lt;11,StuData!$J776&lt;&gt;"GEN"),100,IF(AND(StuData!$C776&gt;=11,StuData!$J776&lt;&gt;"GEN"),150,"")))))</f>
        <v/>
      </c>
      <c r="L776" s="89" t="str">
        <f>IF(StuData!$F776="","",IF(AND(StuData!$C776&gt;8,StuData!$C776&lt;11),50,""))</f>
        <v/>
      </c>
      <c r="M776" s="89" t="str">
        <f>IF(StuData!$F776="","",IF(AND(StuData!$C776&gt;=11,'School Fees'!$L$3="Yes"),100,""))</f>
        <v/>
      </c>
      <c r="N776" s="89" t="str">
        <f>IF(StuData!$F776="","",IF(AND(StuData!$C776&gt;8,StuData!$H776="F"),5,IF(StuData!$C776&lt;9,"",10)))</f>
        <v/>
      </c>
      <c r="O776" s="89" t="str">
        <f>IF(StuData!$F776="","",IF(StuData!$C776&gt;8,5,""))</f>
        <v/>
      </c>
      <c r="P776" s="89" t="str">
        <f>IF(StuData!$C776=9,'School Fees'!$K$6,IF(StuData!$C776=10,'School Fees'!$K$7,IF(StuData!$C776=11,'School Fees'!$K$8,IF(StuData!$C776=12,'School Fees'!$K$9,""))))</f>
        <v/>
      </c>
      <c r="Q776" s="89"/>
      <c r="R776" s="89"/>
      <c r="S776" s="89" t="str">
        <f>IF(SUM(StuData!$K776:$R776)=0,"",SUM(StuData!$K776:$R776))</f>
        <v/>
      </c>
      <c r="T776" s="92"/>
      <c r="U776" s="89"/>
      <c r="V776" s="23"/>
      <c r="W776" s="23"/>
    </row>
    <row r="777" ht="15.75" customHeight="1">
      <c r="A777" s="23"/>
      <c r="B777" s="89" t="str">
        <f t="shared" si="1"/>
        <v/>
      </c>
      <c r="C777" s="89" t="str">
        <f>IF('Student Record'!A775="","",'Student Record'!A775)</f>
        <v/>
      </c>
      <c r="D777" s="89" t="str">
        <f>IF('Student Record'!B775="","",'Student Record'!B775)</f>
        <v/>
      </c>
      <c r="E777" s="89" t="str">
        <f>IF('Student Record'!C775="","",'Student Record'!C775)</f>
        <v/>
      </c>
      <c r="F777" s="90" t="str">
        <f>IF('Student Record'!E775="","",'Student Record'!E775)</f>
        <v/>
      </c>
      <c r="G777" s="90" t="str">
        <f>IF('Student Record'!G775="","",'Student Record'!G775)</f>
        <v/>
      </c>
      <c r="H777" s="89" t="str">
        <f>IF('Student Record'!I775="","",'Student Record'!I775)</f>
        <v/>
      </c>
      <c r="I777" s="91" t="str">
        <f>IF('Student Record'!J775="","",'Student Record'!J775)</f>
        <v/>
      </c>
      <c r="J777" s="89" t="str">
        <f>IF('Student Record'!O775="","",'Student Record'!O775)</f>
        <v/>
      </c>
      <c r="K777" s="89" t="str">
        <f>IF(StuData!$F777="","",IF(AND(StuData!$C777&gt;8,StuData!$C777&lt;11,StuData!$J777="GEN"),200,IF(AND(StuData!$C777&gt;=11,StuData!$J777="GEN"),300,IF(AND(StuData!$C777&gt;8,StuData!$C777&lt;11,StuData!$J777&lt;&gt;"GEN"),100,IF(AND(StuData!$C777&gt;=11,StuData!$J777&lt;&gt;"GEN"),150,"")))))</f>
        <v/>
      </c>
      <c r="L777" s="89" t="str">
        <f>IF(StuData!$F777="","",IF(AND(StuData!$C777&gt;8,StuData!$C777&lt;11),50,""))</f>
        <v/>
      </c>
      <c r="M777" s="89" t="str">
        <f>IF(StuData!$F777="","",IF(AND(StuData!$C777&gt;=11,'School Fees'!$L$3="Yes"),100,""))</f>
        <v/>
      </c>
      <c r="N777" s="89" t="str">
        <f>IF(StuData!$F777="","",IF(AND(StuData!$C777&gt;8,StuData!$H777="F"),5,IF(StuData!$C777&lt;9,"",10)))</f>
        <v/>
      </c>
      <c r="O777" s="89" t="str">
        <f>IF(StuData!$F777="","",IF(StuData!$C777&gt;8,5,""))</f>
        <v/>
      </c>
      <c r="P777" s="89" t="str">
        <f>IF(StuData!$C777=9,'School Fees'!$K$6,IF(StuData!$C777=10,'School Fees'!$K$7,IF(StuData!$C777=11,'School Fees'!$K$8,IF(StuData!$C777=12,'School Fees'!$K$9,""))))</f>
        <v/>
      </c>
      <c r="Q777" s="89"/>
      <c r="R777" s="89"/>
      <c r="S777" s="89" t="str">
        <f>IF(SUM(StuData!$K777:$R777)=0,"",SUM(StuData!$K777:$R777))</f>
        <v/>
      </c>
      <c r="T777" s="92"/>
      <c r="U777" s="89"/>
      <c r="V777" s="23"/>
      <c r="W777" s="23"/>
    </row>
    <row r="778" ht="15.75" customHeight="1">
      <c r="A778" s="23"/>
      <c r="B778" s="89" t="str">
        <f t="shared" si="1"/>
        <v/>
      </c>
      <c r="C778" s="89" t="str">
        <f>IF('Student Record'!A776="","",'Student Record'!A776)</f>
        <v/>
      </c>
      <c r="D778" s="89" t="str">
        <f>IF('Student Record'!B776="","",'Student Record'!B776)</f>
        <v/>
      </c>
      <c r="E778" s="89" t="str">
        <f>IF('Student Record'!C776="","",'Student Record'!C776)</f>
        <v/>
      </c>
      <c r="F778" s="90" t="str">
        <f>IF('Student Record'!E776="","",'Student Record'!E776)</f>
        <v/>
      </c>
      <c r="G778" s="90" t="str">
        <f>IF('Student Record'!G776="","",'Student Record'!G776)</f>
        <v/>
      </c>
      <c r="H778" s="89" t="str">
        <f>IF('Student Record'!I776="","",'Student Record'!I776)</f>
        <v/>
      </c>
      <c r="I778" s="91" t="str">
        <f>IF('Student Record'!J776="","",'Student Record'!J776)</f>
        <v/>
      </c>
      <c r="J778" s="89" t="str">
        <f>IF('Student Record'!O776="","",'Student Record'!O776)</f>
        <v/>
      </c>
      <c r="K778" s="89" t="str">
        <f>IF(StuData!$F778="","",IF(AND(StuData!$C778&gt;8,StuData!$C778&lt;11,StuData!$J778="GEN"),200,IF(AND(StuData!$C778&gt;=11,StuData!$J778="GEN"),300,IF(AND(StuData!$C778&gt;8,StuData!$C778&lt;11,StuData!$J778&lt;&gt;"GEN"),100,IF(AND(StuData!$C778&gt;=11,StuData!$J778&lt;&gt;"GEN"),150,"")))))</f>
        <v/>
      </c>
      <c r="L778" s="89" t="str">
        <f>IF(StuData!$F778="","",IF(AND(StuData!$C778&gt;8,StuData!$C778&lt;11),50,""))</f>
        <v/>
      </c>
      <c r="M778" s="89" t="str">
        <f>IF(StuData!$F778="","",IF(AND(StuData!$C778&gt;=11,'School Fees'!$L$3="Yes"),100,""))</f>
        <v/>
      </c>
      <c r="N778" s="89" t="str">
        <f>IF(StuData!$F778="","",IF(AND(StuData!$C778&gt;8,StuData!$H778="F"),5,IF(StuData!$C778&lt;9,"",10)))</f>
        <v/>
      </c>
      <c r="O778" s="89" t="str">
        <f>IF(StuData!$F778="","",IF(StuData!$C778&gt;8,5,""))</f>
        <v/>
      </c>
      <c r="P778" s="89" t="str">
        <f>IF(StuData!$C778=9,'School Fees'!$K$6,IF(StuData!$C778=10,'School Fees'!$K$7,IF(StuData!$C778=11,'School Fees'!$K$8,IF(StuData!$C778=12,'School Fees'!$K$9,""))))</f>
        <v/>
      </c>
      <c r="Q778" s="89"/>
      <c r="R778" s="89"/>
      <c r="S778" s="89" t="str">
        <f>IF(SUM(StuData!$K778:$R778)=0,"",SUM(StuData!$K778:$R778))</f>
        <v/>
      </c>
      <c r="T778" s="92"/>
      <c r="U778" s="89"/>
      <c r="V778" s="23"/>
      <c r="W778" s="23"/>
    </row>
    <row r="779" ht="15.75" customHeight="1">
      <c r="A779" s="23"/>
      <c r="B779" s="89" t="str">
        <f t="shared" si="1"/>
        <v/>
      </c>
      <c r="C779" s="89" t="str">
        <f>IF('Student Record'!A777="","",'Student Record'!A777)</f>
        <v/>
      </c>
      <c r="D779" s="89" t="str">
        <f>IF('Student Record'!B777="","",'Student Record'!B777)</f>
        <v/>
      </c>
      <c r="E779" s="89" t="str">
        <f>IF('Student Record'!C777="","",'Student Record'!C777)</f>
        <v/>
      </c>
      <c r="F779" s="90" t="str">
        <f>IF('Student Record'!E777="","",'Student Record'!E777)</f>
        <v/>
      </c>
      <c r="G779" s="90" t="str">
        <f>IF('Student Record'!G777="","",'Student Record'!G777)</f>
        <v/>
      </c>
      <c r="H779" s="89" t="str">
        <f>IF('Student Record'!I777="","",'Student Record'!I777)</f>
        <v/>
      </c>
      <c r="I779" s="91" t="str">
        <f>IF('Student Record'!J777="","",'Student Record'!J777)</f>
        <v/>
      </c>
      <c r="J779" s="89" t="str">
        <f>IF('Student Record'!O777="","",'Student Record'!O777)</f>
        <v/>
      </c>
      <c r="K779" s="89" t="str">
        <f>IF(StuData!$F779="","",IF(AND(StuData!$C779&gt;8,StuData!$C779&lt;11,StuData!$J779="GEN"),200,IF(AND(StuData!$C779&gt;=11,StuData!$J779="GEN"),300,IF(AND(StuData!$C779&gt;8,StuData!$C779&lt;11,StuData!$J779&lt;&gt;"GEN"),100,IF(AND(StuData!$C779&gt;=11,StuData!$J779&lt;&gt;"GEN"),150,"")))))</f>
        <v/>
      </c>
      <c r="L779" s="89" t="str">
        <f>IF(StuData!$F779="","",IF(AND(StuData!$C779&gt;8,StuData!$C779&lt;11),50,""))</f>
        <v/>
      </c>
      <c r="M779" s="89" t="str">
        <f>IF(StuData!$F779="","",IF(AND(StuData!$C779&gt;=11,'School Fees'!$L$3="Yes"),100,""))</f>
        <v/>
      </c>
      <c r="N779" s="89" t="str">
        <f>IF(StuData!$F779="","",IF(AND(StuData!$C779&gt;8,StuData!$H779="F"),5,IF(StuData!$C779&lt;9,"",10)))</f>
        <v/>
      </c>
      <c r="O779" s="89" t="str">
        <f>IF(StuData!$F779="","",IF(StuData!$C779&gt;8,5,""))</f>
        <v/>
      </c>
      <c r="P779" s="89" t="str">
        <f>IF(StuData!$C779=9,'School Fees'!$K$6,IF(StuData!$C779=10,'School Fees'!$K$7,IF(StuData!$C779=11,'School Fees'!$K$8,IF(StuData!$C779=12,'School Fees'!$K$9,""))))</f>
        <v/>
      </c>
      <c r="Q779" s="89"/>
      <c r="R779" s="89"/>
      <c r="S779" s="89" t="str">
        <f>IF(SUM(StuData!$K779:$R779)=0,"",SUM(StuData!$K779:$R779))</f>
        <v/>
      </c>
      <c r="T779" s="92"/>
      <c r="U779" s="89"/>
      <c r="V779" s="23"/>
      <c r="W779" s="23"/>
    </row>
    <row r="780" ht="15.75" customHeight="1">
      <c r="A780" s="23"/>
      <c r="B780" s="89" t="str">
        <f t="shared" si="1"/>
        <v/>
      </c>
      <c r="C780" s="89" t="str">
        <f>IF('Student Record'!A778="","",'Student Record'!A778)</f>
        <v/>
      </c>
      <c r="D780" s="89" t="str">
        <f>IF('Student Record'!B778="","",'Student Record'!B778)</f>
        <v/>
      </c>
      <c r="E780" s="89" t="str">
        <f>IF('Student Record'!C778="","",'Student Record'!C778)</f>
        <v/>
      </c>
      <c r="F780" s="90" t="str">
        <f>IF('Student Record'!E778="","",'Student Record'!E778)</f>
        <v/>
      </c>
      <c r="G780" s="90" t="str">
        <f>IF('Student Record'!G778="","",'Student Record'!G778)</f>
        <v/>
      </c>
      <c r="H780" s="89" t="str">
        <f>IF('Student Record'!I778="","",'Student Record'!I778)</f>
        <v/>
      </c>
      <c r="I780" s="91" t="str">
        <f>IF('Student Record'!J778="","",'Student Record'!J778)</f>
        <v/>
      </c>
      <c r="J780" s="89" t="str">
        <f>IF('Student Record'!O778="","",'Student Record'!O778)</f>
        <v/>
      </c>
      <c r="K780" s="89" t="str">
        <f>IF(StuData!$F780="","",IF(AND(StuData!$C780&gt;8,StuData!$C780&lt;11,StuData!$J780="GEN"),200,IF(AND(StuData!$C780&gt;=11,StuData!$J780="GEN"),300,IF(AND(StuData!$C780&gt;8,StuData!$C780&lt;11,StuData!$J780&lt;&gt;"GEN"),100,IF(AND(StuData!$C780&gt;=11,StuData!$J780&lt;&gt;"GEN"),150,"")))))</f>
        <v/>
      </c>
      <c r="L780" s="89" t="str">
        <f>IF(StuData!$F780="","",IF(AND(StuData!$C780&gt;8,StuData!$C780&lt;11),50,""))</f>
        <v/>
      </c>
      <c r="M780" s="89" t="str">
        <f>IF(StuData!$F780="","",IF(AND(StuData!$C780&gt;=11,'School Fees'!$L$3="Yes"),100,""))</f>
        <v/>
      </c>
      <c r="N780" s="89" t="str">
        <f>IF(StuData!$F780="","",IF(AND(StuData!$C780&gt;8,StuData!$H780="F"),5,IF(StuData!$C780&lt;9,"",10)))</f>
        <v/>
      </c>
      <c r="O780" s="89" t="str">
        <f>IF(StuData!$F780="","",IF(StuData!$C780&gt;8,5,""))</f>
        <v/>
      </c>
      <c r="P780" s="89" t="str">
        <f>IF(StuData!$C780=9,'School Fees'!$K$6,IF(StuData!$C780=10,'School Fees'!$K$7,IF(StuData!$C780=11,'School Fees'!$K$8,IF(StuData!$C780=12,'School Fees'!$K$9,""))))</f>
        <v/>
      </c>
      <c r="Q780" s="89"/>
      <c r="R780" s="89"/>
      <c r="S780" s="89" t="str">
        <f>IF(SUM(StuData!$K780:$R780)=0,"",SUM(StuData!$K780:$R780))</f>
        <v/>
      </c>
      <c r="T780" s="92"/>
      <c r="U780" s="89"/>
      <c r="V780" s="23"/>
      <c r="W780" s="23"/>
    </row>
    <row r="781" ht="15.75" customHeight="1">
      <c r="A781" s="23"/>
      <c r="B781" s="89" t="str">
        <f t="shared" si="1"/>
        <v/>
      </c>
      <c r="C781" s="89" t="str">
        <f>IF('Student Record'!A779="","",'Student Record'!A779)</f>
        <v/>
      </c>
      <c r="D781" s="89" t="str">
        <f>IF('Student Record'!B779="","",'Student Record'!B779)</f>
        <v/>
      </c>
      <c r="E781" s="89" t="str">
        <f>IF('Student Record'!C779="","",'Student Record'!C779)</f>
        <v/>
      </c>
      <c r="F781" s="90" t="str">
        <f>IF('Student Record'!E779="","",'Student Record'!E779)</f>
        <v/>
      </c>
      <c r="G781" s="90" t="str">
        <f>IF('Student Record'!G779="","",'Student Record'!G779)</f>
        <v/>
      </c>
      <c r="H781" s="89" t="str">
        <f>IF('Student Record'!I779="","",'Student Record'!I779)</f>
        <v/>
      </c>
      <c r="I781" s="91" t="str">
        <f>IF('Student Record'!J779="","",'Student Record'!J779)</f>
        <v/>
      </c>
      <c r="J781" s="89" t="str">
        <f>IF('Student Record'!O779="","",'Student Record'!O779)</f>
        <v/>
      </c>
      <c r="K781" s="89" t="str">
        <f>IF(StuData!$F781="","",IF(AND(StuData!$C781&gt;8,StuData!$C781&lt;11,StuData!$J781="GEN"),200,IF(AND(StuData!$C781&gt;=11,StuData!$J781="GEN"),300,IF(AND(StuData!$C781&gt;8,StuData!$C781&lt;11,StuData!$J781&lt;&gt;"GEN"),100,IF(AND(StuData!$C781&gt;=11,StuData!$J781&lt;&gt;"GEN"),150,"")))))</f>
        <v/>
      </c>
      <c r="L781" s="89" t="str">
        <f>IF(StuData!$F781="","",IF(AND(StuData!$C781&gt;8,StuData!$C781&lt;11),50,""))</f>
        <v/>
      </c>
      <c r="M781" s="89" t="str">
        <f>IF(StuData!$F781="","",IF(AND(StuData!$C781&gt;=11,'School Fees'!$L$3="Yes"),100,""))</f>
        <v/>
      </c>
      <c r="N781" s="89" t="str">
        <f>IF(StuData!$F781="","",IF(AND(StuData!$C781&gt;8,StuData!$H781="F"),5,IF(StuData!$C781&lt;9,"",10)))</f>
        <v/>
      </c>
      <c r="O781" s="89" t="str">
        <f>IF(StuData!$F781="","",IF(StuData!$C781&gt;8,5,""))</f>
        <v/>
      </c>
      <c r="P781" s="89" t="str">
        <f>IF(StuData!$C781=9,'School Fees'!$K$6,IF(StuData!$C781=10,'School Fees'!$K$7,IF(StuData!$C781=11,'School Fees'!$K$8,IF(StuData!$C781=12,'School Fees'!$K$9,""))))</f>
        <v/>
      </c>
      <c r="Q781" s="89"/>
      <c r="R781" s="89"/>
      <c r="S781" s="89" t="str">
        <f>IF(SUM(StuData!$K781:$R781)=0,"",SUM(StuData!$K781:$R781))</f>
        <v/>
      </c>
      <c r="T781" s="92"/>
      <c r="U781" s="89"/>
      <c r="V781" s="23"/>
      <c r="W781" s="23"/>
    </row>
    <row r="782" ht="15.75" customHeight="1">
      <c r="A782" s="23"/>
      <c r="B782" s="89" t="str">
        <f t="shared" si="1"/>
        <v/>
      </c>
      <c r="C782" s="89" t="str">
        <f>IF('Student Record'!A780="","",'Student Record'!A780)</f>
        <v/>
      </c>
      <c r="D782" s="89" t="str">
        <f>IF('Student Record'!B780="","",'Student Record'!B780)</f>
        <v/>
      </c>
      <c r="E782" s="89" t="str">
        <f>IF('Student Record'!C780="","",'Student Record'!C780)</f>
        <v/>
      </c>
      <c r="F782" s="90" t="str">
        <f>IF('Student Record'!E780="","",'Student Record'!E780)</f>
        <v/>
      </c>
      <c r="G782" s="90" t="str">
        <f>IF('Student Record'!G780="","",'Student Record'!G780)</f>
        <v/>
      </c>
      <c r="H782" s="89" t="str">
        <f>IF('Student Record'!I780="","",'Student Record'!I780)</f>
        <v/>
      </c>
      <c r="I782" s="91" t="str">
        <f>IF('Student Record'!J780="","",'Student Record'!J780)</f>
        <v/>
      </c>
      <c r="J782" s="89" t="str">
        <f>IF('Student Record'!O780="","",'Student Record'!O780)</f>
        <v/>
      </c>
      <c r="K782" s="89" t="str">
        <f>IF(StuData!$F782="","",IF(AND(StuData!$C782&gt;8,StuData!$C782&lt;11,StuData!$J782="GEN"),200,IF(AND(StuData!$C782&gt;=11,StuData!$J782="GEN"),300,IF(AND(StuData!$C782&gt;8,StuData!$C782&lt;11,StuData!$J782&lt;&gt;"GEN"),100,IF(AND(StuData!$C782&gt;=11,StuData!$J782&lt;&gt;"GEN"),150,"")))))</f>
        <v/>
      </c>
      <c r="L782" s="89" t="str">
        <f>IF(StuData!$F782="","",IF(AND(StuData!$C782&gt;8,StuData!$C782&lt;11),50,""))</f>
        <v/>
      </c>
      <c r="M782" s="89" t="str">
        <f>IF(StuData!$F782="","",IF(AND(StuData!$C782&gt;=11,'School Fees'!$L$3="Yes"),100,""))</f>
        <v/>
      </c>
      <c r="N782" s="89" t="str">
        <f>IF(StuData!$F782="","",IF(AND(StuData!$C782&gt;8,StuData!$H782="F"),5,IF(StuData!$C782&lt;9,"",10)))</f>
        <v/>
      </c>
      <c r="O782" s="89" t="str">
        <f>IF(StuData!$F782="","",IF(StuData!$C782&gt;8,5,""))</f>
        <v/>
      </c>
      <c r="P782" s="89" t="str">
        <f>IF(StuData!$C782=9,'School Fees'!$K$6,IF(StuData!$C782=10,'School Fees'!$K$7,IF(StuData!$C782=11,'School Fees'!$K$8,IF(StuData!$C782=12,'School Fees'!$K$9,""))))</f>
        <v/>
      </c>
      <c r="Q782" s="89"/>
      <c r="R782" s="89"/>
      <c r="S782" s="89" t="str">
        <f>IF(SUM(StuData!$K782:$R782)=0,"",SUM(StuData!$K782:$R782))</f>
        <v/>
      </c>
      <c r="T782" s="92"/>
      <c r="U782" s="89"/>
      <c r="V782" s="23"/>
      <c r="W782" s="23"/>
    </row>
    <row r="783" ht="15.75" customHeight="1">
      <c r="A783" s="23"/>
      <c r="B783" s="89" t="str">
        <f t="shared" si="1"/>
        <v/>
      </c>
      <c r="C783" s="89" t="str">
        <f>IF('Student Record'!A781="","",'Student Record'!A781)</f>
        <v/>
      </c>
      <c r="D783" s="89" t="str">
        <f>IF('Student Record'!B781="","",'Student Record'!B781)</f>
        <v/>
      </c>
      <c r="E783" s="89" t="str">
        <f>IF('Student Record'!C781="","",'Student Record'!C781)</f>
        <v/>
      </c>
      <c r="F783" s="90" t="str">
        <f>IF('Student Record'!E781="","",'Student Record'!E781)</f>
        <v/>
      </c>
      <c r="G783" s="90" t="str">
        <f>IF('Student Record'!G781="","",'Student Record'!G781)</f>
        <v/>
      </c>
      <c r="H783" s="89" t="str">
        <f>IF('Student Record'!I781="","",'Student Record'!I781)</f>
        <v/>
      </c>
      <c r="I783" s="91" t="str">
        <f>IF('Student Record'!J781="","",'Student Record'!J781)</f>
        <v/>
      </c>
      <c r="J783" s="89" t="str">
        <f>IF('Student Record'!O781="","",'Student Record'!O781)</f>
        <v/>
      </c>
      <c r="K783" s="89" t="str">
        <f>IF(StuData!$F783="","",IF(AND(StuData!$C783&gt;8,StuData!$C783&lt;11,StuData!$J783="GEN"),200,IF(AND(StuData!$C783&gt;=11,StuData!$J783="GEN"),300,IF(AND(StuData!$C783&gt;8,StuData!$C783&lt;11,StuData!$J783&lt;&gt;"GEN"),100,IF(AND(StuData!$C783&gt;=11,StuData!$J783&lt;&gt;"GEN"),150,"")))))</f>
        <v/>
      </c>
      <c r="L783" s="89" t="str">
        <f>IF(StuData!$F783="","",IF(AND(StuData!$C783&gt;8,StuData!$C783&lt;11),50,""))</f>
        <v/>
      </c>
      <c r="M783" s="89" t="str">
        <f>IF(StuData!$F783="","",IF(AND(StuData!$C783&gt;=11,'School Fees'!$L$3="Yes"),100,""))</f>
        <v/>
      </c>
      <c r="N783" s="89" t="str">
        <f>IF(StuData!$F783="","",IF(AND(StuData!$C783&gt;8,StuData!$H783="F"),5,IF(StuData!$C783&lt;9,"",10)))</f>
        <v/>
      </c>
      <c r="O783" s="89" t="str">
        <f>IF(StuData!$F783="","",IF(StuData!$C783&gt;8,5,""))</f>
        <v/>
      </c>
      <c r="P783" s="89" t="str">
        <f>IF(StuData!$C783=9,'School Fees'!$K$6,IF(StuData!$C783=10,'School Fees'!$K$7,IF(StuData!$C783=11,'School Fees'!$K$8,IF(StuData!$C783=12,'School Fees'!$K$9,""))))</f>
        <v/>
      </c>
      <c r="Q783" s="89"/>
      <c r="R783" s="89"/>
      <c r="S783" s="89" t="str">
        <f>IF(SUM(StuData!$K783:$R783)=0,"",SUM(StuData!$K783:$R783))</f>
        <v/>
      </c>
      <c r="T783" s="92"/>
      <c r="U783" s="89"/>
      <c r="V783" s="23"/>
      <c r="W783" s="23"/>
    </row>
    <row r="784" ht="15.75" customHeight="1">
      <c r="A784" s="23"/>
      <c r="B784" s="89" t="str">
        <f t="shared" si="1"/>
        <v/>
      </c>
      <c r="C784" s="89" t="str">
        <f>IF('Student Record'!A782="","",'Student Record'!A782)</f>
        <v/>
      </c>
      <c r="D784" s="89" t="str">
        <f>IF('Student Record'!B782="","",'Student Record'!B782)</f>
        <v/>
      </c>
      <c r="E784" s="89" t="str">
        <f>IF('Student Record'!C782="","",'Student Record'!C782)</f>
        <v/>
      </c>
      <c r="F784" s="90" t="str">
        <f>IF('Student Record'!E782="","",'Student Record'!E782)</f>
        <v/>
      </c>
      <c r="G784" s="90" t="str">
        <f>IF('Student Record'!G782="","",'Student Record'!G782)</f>
        <v/>
      </c>
      <c r="H784" s="89" t="str">
        <f>IF('Student Record'!I782="","",'Student Record'!I782)</f>
        <v/>
      </c>
      <c r="I784" s="91" t="str">
        <f>IF('Student Record'!J782="","",'Student Record'!J782)</f>
        <v/>
      </c>
      <c r="J784" s="89" t="str">
        <f>IF('Student Record'!O782="","",'Student Record'!O782)</f>
        <v/>
      </c>
      <c r="K784" s="89" t="str">
        <f>IF(StuData!$F784="","",IF(AND(StuData!$C784&gt;8,StuData!$C784&lt;11,StuData!$J784="GEN"),200,IF(AND(StuData!$C784&gt;=11,StuData!$J784="GEN"),300,IF(AND(StuData!$C784&gt;8,StuData!$C784&lt;11,StuData!$J784&lt;&gt;"GEN"),100,IF(AND(StuData!$C784&gt;=11,StuData!$J784&lt;&gt;"GEN"),150,"")))))</f>
        <v/>
      </c>
      <c r="L784" s="89" t="str">
        <f>IF(StuData!$F784="","",IF(AND(StuData!$C784&gt;8,StuData!$C784&lt;11),50,""))</f>
        <v/>
      </c>
      <c r="M784" s="89" t="str">
        <f>IF(StuData!$F784="","",IF(AND(StuData!$C784&gt;=11,'School Fees'!$L$3="Yes"),100,""))</f>
        <v/>
      </c>
      <c r="N784" s="89" t="str">
        <f>IF(StuData!$F784="","",IF(AND(StuData!$C784&gt;8,StuData!$H784="F"),5,IF(StuData!$C784&lt;9,"",10)))</f>
        <v/>
      </c>
      <c r="O784" s="89" t="str">
        <f>IF(StuData!$F784="","",IF(StuData!$C784&gt;8,5,""))</f>
        <v/>
      </c>
      <c r="P784" s="89" t="str">
        <f>IF(StuData!$C784=9,'School Fees'!$K$6,IF(StuData!$C784=10,'School Fees'!$K$7,IF(StuData!$C784=11,'School Fees'!$K$8,IF(StuData!$C784=12,'School Fees'!$K$9,""))))</f>
        <v/>
      </c>
      <c r="Q784" s="89"/>
      <c r="R784" s="89"/>
      <c r="S784" s="89" t="str">
        <f>IF(SUM(StuData!$K784:$R784)=0,"",SUM(StuData!$K784:$R784))</f>
        <v/>
      </c>
      <c r="T784" s="92"/>
      <c r="U784" s="89"/>
      <c r="V784" s="23"/>
      <c r="W784" s="23"/>
    </row>
    <row r="785" ht="15.75" customHeight="1">
      <c r="A785" s="23"/>
      <c r="B785" s="89" t="str">
        <f t="shared" si="1"/>
        <v/>
      </c>
      <c r="C785" s="89" t="str">
        <f>IF('Student Record'!A783="","",'Student Record'!A783)</f>
        <v/>
      </c>
      <c r="D785" s="89" t="str">
        <f>IF('Student Record'!B783="","",'Student Record'!B783)</f>
        <v/>
      </c>
      <c r="E785" s="89" t="str">
        <f>IF('Student Record'!C783="","",'Student Record'!C783)</f>
        <v/>
      </c>
      <c r="F785" s="90" t="str">
        <f>IF('Student Record'!E783="","",'Student Record'!E783)</f>
        <v/>
      </c>
      <c r="G785" s="90" t="str">
        <f>IF('Student Record'!G783="","",'Student Record'!G783)</f>
        <v/>
      </c>
      <c r="H785" s="89" t="str">
        <f>IF('Student Record'!I783="","",'Student Record'!I783)</f>
        <v/>
      </c>
      <c r="I785" s="91" t="str">
        <f>IF('Student Record'!J783="","",'Student Record'!J783)</f>
        <v/>
      </c>
      <c r="J785" s="89" t="str">
        <f>IF('Student Record'!O783="","",'Student Record'!O783)</f>
        <v/>
      </c>
      <c r="K785" s="89" t="str">
        <f>IF(StuData!$F785="","",IF(AND(StuData!$C785&gt;8,StuData!$C785&lt;11,StuData!$J785="GEN"),200,IF(AND(StuData!$C785&gt;=11,StuData!$J785="GEN"),300,IF(AND(StuData!$C785&gt;8,StuData!$C785&lt;11,StuData!$J785&lt;&gt;"GEN"),100,IF(AND(StuData!$C785&gt;=11,StuData!$J785&lt;&gt;"GEN"),150,"")))))</f>
        <v/>
      </c>
      <c r="L785" s="89" t="str">
        <f>IF(StuData!$F785="","",IF(AND(StuData!$C785&gt;8,StuData!$C785&lt;11),50,""))</f>
        <v/>
      </c>
      <c r="M785" s="89" t="str">
        <f>IF(StuData!$F785="","",IF(AND(StuData!$C785&gt;=11,'School Fees'!$L$3="Yes"),100,""))</f>
        <v/>
      </c>
      <c r="N785" s="89" t="str">
        <f>IF(StuData!$F785="","",IF(AND(StuData!$C785&gt;8,StuData!$H785="F"),5,IF(StuData!$C785&lt;9,"",10)))</f>
        <v/>
      </c>
      <c r="O785" s="89" t="str">
        <f>IF(StuData!$F785="","",IF(StuData!$C785&gt;8,5,""))</f>
        <v/>
      </c>
      <c r="P785" s="89" t="str">
        <f>IF(StuData!$C785=9,'School Fees'!$K$6,IF(StuData!$C785=10,'School Fees'!$K$7,IF(StuData!$C785=11,'School Fees'!$K$8,IF(StuData!$C785=12,'School Fees'!$K$9,""))))</f>
        <v/>
      </c>
      <c r="Q785" s="89"/>
      <c r="R785" s="89"/>
      <c r="S785" s="89" t="str">
        <f>IF(SUM(StuData!$K785:$R785)=0,"",SUM(StuData!$K785:$R785))</f>
        <v/>
      </c>
      <c r="T785" s="92"/>
      <c r="U785" s="89"/>
      <c r="V785" s="23"/>
      <c r="W785" s="23"/>
    </row>
    <row r="786" ht="15.75" customHeight="1">
      <c r="A786" s="23"/>
      <c r="B786" s="89" t="str">
        <f t="shared" si="1"/>
        <v/>
      </c>
      <c r="C786" s="89" t="str">
        <f>IF('Student Record'!A784="","",'Student Record'!A784)</f>
        <v/>
      </c>
      <c r="D786" s="89" t="str">
        <f>IF('Student Record'!B784="","",'Student Record'!B784)</f>
        <v/>
      </c>
      <c r="E786" s="89" t="str">
        <f>IF('Student Record'!C784="","",'Student Record'!C784)</f>
        <v/>
      </c>
      <c r="F786" s="90" t="str">
        <f>IF('Student Record'!E784="","",'Student Record'!E784)</f>
        <v/>
      </c>
      <c r="G786" s="90" t="str">
        <f>IF('Student Record'!G784="","",'Student Record'!G784)</f>
        <v/>
      </c>
      <c r="H786" s="89" t="str">
        <f>IF('Student Record'!I784="","",'Student Record'!I784)</f>
        <v/>
      </c>
      <c r="I786" s="91" t="str">
        <f>IF('Student Record'!J784="","",'Student Record'!J784)</f>
        <v/>
      </c>
      <c r="J786" s="89" t="str">
        <f>IF('Student Record'!O784="","",'Student Record'!O784)</f>
        <v/>
      </c>
      <c r="K786" s="89" t="str">
        <f>IF(StuData!$F786="","",IF(AND(StuData!$C786&gt;8,StuData!$C786&lt;11,StuData!$J786="GEN"),200,IF(AND(StuData!$C786&gt;=11,StuData!$J786="GEN"),300,IF(AND(StuData!$C786&gt;8,StuData!$C786&lt;11,StuData!$J786&lt;&gt;"GEN"),100,IF(AND(StuData!$C786&gt;=11,StuData!$J786&lt;&gt;"GEN"),150,"")))))</f>
        <v/>
      </c>
      <c r="L786" s="89" t="str">
        <f>IF(StuData!$F786="","",IF(AND(StuData!$C786&gt;8,StuData!$C786&lt;11),50,""))</f>
        <v/>
      </c>
      <c r="M786" s="89" t="str">
        <f>IF(StuData!$F786="","",IF(AND(StuData!$C786&gt;=11,'School Fees'!$L$3="Yes"),100,""))</f>
        <v/>
      </c>
      <c r="N786" s="89" t="str">
        <f>IF(StuData!$F786="","",IF(AND(StuData!$C786&gt;8,StuData!$H786="F"),5,IF(StuData!$C786&lt;9,"",10)))</f>
        <v/>
      </c>
      <c r="O786" s="89" t="str">
        <f>IF(StuData!$F786="","",IF(StuData!$C786&gt;8,5,""))</f>
        <v/>
      </c>
      <c r="P786" s="89" t="str">
        <f>IF(StuData!$C786=9,'School Fees'!$K$6,IF(StuData!$C786=10,'School Fees'!$K$7,IF(StuData!$C786=11,'School Fees'!$K$8,IF(StuData!$C786=12,'School Fees'!$K$9,""))))</f>
        <v/>
      </c>
      <c r="Q786" s="89"/>
      <c r="R786" s="89"/>
      <c r="S786" s="89" t="str">
        <f>IF(SUM(StuData!$K786:$R786)=0,"",SUM(StuData!$K786:$R786))</f>
        <v/>
      </c>
      <c r="T786" s="92"/>
      <c r="U786" s="89"/>
      <c r="V786" s="23"/>
      <c r="W786" s="23"/>
    </row>
    <row r="787" ht="15.75" customHeight="1">
      <c r="A787" s="23"/>
      <c r="B787" s="89" t="str">
        <f t="shared" si="1"/>
        <v/>
      </c>
      <c r="C787" s="89" t="str">
        <f>IF('Student Record'!A785="","",'Student Record'!A785)</f>
        <v/>
      </c>
      <c r="D787" s="89" t="str">
        <f>IF('Student Record'!B785="","",'Student Record'!B785)</f>
        <v/>
      </c>
      <c r="E787" s="89" t="str">
        <f>IF('Student Record'!C785="","",'Student Record'!C785)</f>
        <v/>
      </c>
      <c r="F787" s="90" t="str">
        <f>IF('Student Record'!E785="","",'Student Record'!E785)</f>
        <v/>
      </c>
      <c r="G787" s="90" t="str">
        <f>IF('Student Record'!G785="","",'Student Record'!G785)</f>
        <v/>
      </c>
      <c r="H787" s="89" t="str">
        <f>IF('Student Record'!I785="","",'Student Record'!I785)</f>
        <v/>
      </c>
      <c r="I787" s="91" t="str">
        <f>IF('Student Record'!J785="","",'Student Record'!J785)</f>
        <v/>
      </c>
      <c r="J787" s="89" t="str">
        <f>IF('Student Record'!O785="","",'Student Record'!O785)</f>
        <v/>
      </c>
      <c r="K787" s="89" t="str">
        <f>IF(StuData!$F787="","",IF(AND(StuData!$C787&gt;8,StuData!$C787&lt;11,StuData!$J787="GEN"),200,IF(AND(StuData!$C787&gt;=11,StuData!$J787="GEN"),300,IF(AND(StuData!$C787&gt;8,StuData!$C787&lt;11,StuData!$J787&lt;&gt;"GEN"),100,IF(AND(StuData!$C787&gt;=11,StuData!$J787&lt;&gt;"GEN"),150,"")))))</f>
        <v/>
      </c>
      <c r="L787" s="89" t="str">
        <f>IF(StuData!$F787="","",IF(AND(StuData!$C787&gt;8,StuData!$C787&lt;11),50,""))</f>
        <v/>
      </c>
      <c r="M787" s="89" t="str">
        <f>IF(StuData!$F787="","",IF(AND(StuData!$C787&gt;=11,'School Fees'!$L$3="Yes"),100,""))</f>
        <v/>
      </c>
      <c r="N787" s="89" t="str">
        <f>IF(StuData!$F787="","",IF(AND(StuData!$C787&gt;8,StuData!$H787="F"),5,IF(StuData!$C787&lt;9,"",10)))</f>
        <v/>
      </c>
      <c r="O787" s="89" t="str">
        <f>IF(StuData!$F787="","",IF(StuData!$C787&gt;8,5,""))</f>
        <v/>
      </c>
      <c r="P787" s="89" t="str">
        <f>IF(StuData!$C787=9,'School Fees'!$K$6,IF(StuData!$C787=10,'School Fees'!$K$7,IF(StuData!$C787=11,'School Fees'!$K$8,IF(StuData!$C787=12,'School Fees'!$K$9,""))))</f>
        <v/>
      </c>
      <c r="Q787" s="89"/>
      <c r="R787" s="89"/>
      <c r="S787" s="89" t="str">
        <f>IF(SUM(StuData!$K787:$R787)=0,"",SUM(StuData!$K787:$R787))</f>
        <v/>
      </c>
      <c r="T787" s="92"/>
      <c r="U787" s="89"/>
      <c r="V787" s="23"/>
      <c r="W787" s="23"/>
    </row>
    <row r="788" ht="15.75" customHeight="1">
      <c r="A788" s="23"/>
      <c r="B788" s="89" t="str">
        <f t="shared" si="1"/>
        <v/>
      </c>
      <c r="C788" s="89" t="str">
        <f>IF('Student Record'!A786="","",'Student Record'!A786)</f>
        <v/>
      </c>
      <c r="D788" s="89" t="str">
        <f>IF('Student Record'!B786="","",'Student Record'!B786)</f>
        <v/>
      </c>
      <c r="E788" s="89" t="str">
        <f>IF('Student Record'!C786="","",'Student Record'!C786)</f>
        <v/>
      </c>
      <c r="F788" s="90" t="str">
        <f>IF('Student Record'!E786="","",'Student Record'!E786)</f>
        <v/>
      </c>
      <c r="G788" s="90" t="str">
        <f>IF('Student Record'!G786="","",'Student Record'!G786)</f>
        <v/>
      </c>
      <c r="H788" s="89" t="str">
        <f>IF('Student Record'!I786="","",'Student Record'!I786)</f>
        <v/>
      </c>
      <c r="I788" s="91" t="str">
        <f>IF('Student Record'!J786="","",'Student Record'!J786)</f>
        <v/>
      </c>
      <c r="J788" s="89" t="str">
        <f>IF('Student Record'!O786="","",'Student Record'!O786)</f>
        <v/>
      </c>
      <c r="K788" s="89" t="str">
        <f>IF(StuData!$F788="","",IF(AND(StuData!$C788&gt;8,StuData!$C788&lt;11,StuData!$J788="GEN"),200,IF(AND(StuData!$C788&gt;=11,StuData!$J788="GEN"),300,IF(AND(StuData!$C788&gt;8,StuData!$C788&lt;11,StuData!$J788&lt;&gt;"GEN"),100,IF(AND(StuData!$C788&gt;=11,StuData!$J788&lt;&gt;"GEN"),150,"")))))</f>
        <v/>
      </c>
      <c r="L788" s="89" t="str">
        <f>IF(StuData!$F788="","",IF(AND(StuData!$C788&gt;8,StuData!$C788&lt;11),50,""))</f>
        <v/>
      </c>
      <c r="M788" s="89" t="str">
        <f>IF(StuData!$F788="","",IF(AND(StuData!$C788&gt;=11,'School Fees'!$L$3="Yes"),100,""))</f>
        <v/>
      </c>
      <c r="N788" s="89" t="str">
        <f>IF(StuData!$F788="","",IF(AND(StuData!$C788&gt;8,StuData!$H788="F"),5,IF(StuData!$C788&lt;9,"",10)))</f>
        <v/>
      </c>
      <c r="O788" s="89" t="str">
        <f>IF(StuData!$F788="","",IF(StuData!$C788&gt;8,5,""))</f>
        <v/>
      </c>
      <c r="P788" s="89" t="str">
        <f>IF(StuData!$C788=9,'School Fees'!$K$6,IF(StuData!$C788=10,'School Fees'!$K$7,IF(StuData!$C788=11,'School Fees'!$K$8,IF(StuData!$C788=12,'School Fees'!$K$9,""))))</f>
        <v/>
      </c>
      <c r="Q788" s="89"/>
      <c r="R788" s="89"/>
      <c r="S788" s="89" t="str">
        <f>IF(SUM(StuData!$K788:$R788)=0,"",SUM(StuData!$K788:$R788))</f>
        <v/>
      </c>
      <c r="T788" s="92"/>
      <c r="U788" s="89"/>
      <c r="V788" s="23"/>
      <c r="W788" s="23"/>
    </row>
    <row r="789" ht="15.75" customHeight="1">
      <c r="A789" s="23"/>
      <c r="B789" s="89" t="str">
        <f t="shared" si="1"/>
        <v/>
      </c>
      <c r="C789" s="89" t="str">
        <f>IF('Student Record'!A787="","",'Student Record'!A787)</f>
        <v/>
      </c>
      <c r="D789" s="89" t="str">
        <f>IF('Student Record'!B787="","",'Student Record'!B787)</f>
        <v/>
      </c>
      <c r="E789" s="89" t="str">
        <f>IF('Student Record'!C787="","",'Student Record'!C787)</f>
        <v/>
      </c>
      <c r="F789" s="90" t="str">
        <f>IF('Student Record'!E787="","",'Student Record'!E787)</f>
        <v/>
      </c>
      <c r="G789" s="90" t="str">
        <f>IF('Student Record'!G787="","",'Student Record'!G787)</f>
        <v/>
      </c>
      <c r="H789" s="89" t="str">
        <f>IF('Student Record'!I787="","",'Student Record'!I787)</f>
        <v/>
      </c>
      <c r="I789" s="91" t="str">
        <f>IF('Student Record'!J787="","",'Student Record'!J787)</f>
        <v/>
      </c>
      <c r="J789" s="89" t="str">
        <f>IF('Student Record'!O787="","",'Student Record'!O787)</f>
        <v/>
      </c>
      <c r="K789" s="89" t="str">
        <f>IF(StuData!$F789="","",IF(AND(StuData!$C789&gt;8,StuData!$C789&lt;11,StuData!$J789="GEN"),200,IF(AND(StuData!$C789&gt;=11,StuData!$J789="GEN"),300,IF(AND(StuData!$C789&gt;8,StuData!$C789&lt;11,StuData!$J789&lt;&gt;"GEN"),100,IF(AND(StuData!$C789&gt;=11,StuData!$J789&lt;&gt;"GEN"),150,"")))))</f>
        <v/>
      </c>
      <c r="L789" s="89" t="str">
        <f>IF(StuData!$F789="","",IF(AND(StuData!$C789&gt;8,StuData!$C789&lt;11),50,""))</f>
        <v/>
      </c>
      <c r="M789" s="89" t="str">
        <f>IF(StuData!$F789="","",IF(AND(StuData!$C789&gt;=11,'School Fees'!$L$3="Yes"),100,""))</f>
        <v/>
      </c>
      <c r="N789" s="89" t="str">
        <f>IF(StuData!$F789="","",IF(AND(StuData!$C789&gt;8,StuData!$H789="F"),5,IF(StuData!$C789&lt;9,"",10)))</f>
        <v/>
      </c>
      <c r="O789" s="89" t="str">
        <f>IF(StuData!$F789="","",IF(StuData!$C789&gt;8,5,""))</f>
        <v/>
      </c>
      <c r="P789" s="89" t="str">
        <f>IF(StuData!$C789=9,'School Fees'!$K$6,IF(StuData!$C789=10,'School Fees'!$K$7,IF(StuData!$C789=11,'School Fees'!$K$8,IF(StuData!$C789=12,'School Fees'!$K$9,""))))</f>
        <v/>
      </c>
      <c r="Q789" s="89"/>
      <c r="R789" s="89"/>
      <c r="S789" s="89" t="str">
        <f>IF(SUM(StuData!$K789:$R789)=0,"",SUM(StuData!$K789:$R789))</f>
        <v/>
      </c>
      <c r="T789" s="92"/>
      <c r="U789" s="89"/>
      <c r="V789" s="23"/>
      <c r="W789" s="23"/>
    </row>
    <row r="790" ht="15.75" customHeight="1">
      <c r="A790" s="23"/>
      <c r="B790" s="89" t="str">
        <f t="shared" si="1"/>
        <v/>
      </c>
      <c r="C790" s="89" t="str">
        <f>IF('Student Record'!A788="","",'Student Record'!A788)</f>
        <v/>
      </c>
      <c r="D790" s="89" t="str">
        <f>IF('Student Record'!B788="","",'Student Record'!B788)</f>
        <v/>
      </c>
      <c r="E790" s="89" t="str">
        <f>IF('Student Record'!C788="","",'Student Record'!C788)</f>
        <v/>
      </c>
      <c r="F790" s="90" t="str">
        <f>IF('Student Record'!E788="","",'Student Record'!E788)</f>
        <v/>
      </c>
      <c r="G790" s="90" t="str">
        <f>IF('Student Record'!G788="","",'Student Record'!G788)</f>
        <v/>
      </c>
      <c r="H790" s="89" t="str">
        <f>IF('Student Record'!I788="","",'Student Record'!I788)</f>
        <v/>
      </c>
      <c r="I790" s="91" t="str">
        <f>IF('Student Record'!J788="","",'Student Record'!J788)</f>
        <v/>
      </c>
      <c r="J790" s="89" t="str">
        <f>IF('Student Record'!O788="","",'Student Record'!O788)</f>
        <v/>
      </c>
      <c r="K790" s="89" t="str">
        <f>IF(StuData!$F790="","",IF(AND(StuData!$C790&gt;8,StuData!$C790&lt;11,StuData!$J790="GEN"),200,IF(AND(StuData!$C790&gt;=11,StuData!$J790="GEN"),300,IF(AND(StuData!$C790&gt;8,StuData!$C790&lt;11,StuData!$J790&lt;&gt;"GEN"),100,IF(AND(StuData!$C790&gt;=11,StuData!$J790&lt;&gt;"GEN"),150,"")))))</f>
        <v/>
      </c>
      <c r="L790" s="89" t="str">
        <f>IF(StuData!$F790="","",IF(AND(StuData!$C790&gt;8,StuData!$C790&lt;11),50,""))</f>
        <v/>
      </c>
      <c r="M790" s="89" t="str">
        <f>IF(StuData!$F790="","",IF(AND(StuData!$C790&gt;=11,'School Fees'!$L$3="Yes"),100,""))</f>
        <v/>
      </c>
      <c r="N790" s="89" t="str">
        <f>IF(StuData!$F790="","",IF(AND(StuData!$C790&gt;8,StuData!$H790="F"),5,IF(StuData!$C790&lt;9,"",10)))</f>
        <v/>
      </c>
      <c r="O790" s="89" t="str">
        <f>IF(StuData!$F790="","",IF(StuData!$C790&gt;8,5,""))</f>
        <v/>
      </c>
      <c r="P790" s="89" t="str">
        <f>IF(StuData!$C790=9,'School Fees'!$K$6,IF(StuData!$C790=10,'School Fees'!$K$7,IF(StuData!$C790=11,'School Fees'!$K$8,IF(StuData!$C790=12,'School Fees'!$K$9,""))))</f>
        <v/>
      </c>
      <c r="Q790" s="89"/>
      <c r="R790" s="89"/>
      <c r="S790" s="89" t="str">
        <f>IF(SUM(StuData!$K790:$R790)=0,"",SUM(StuData!$K790:$R790))</f>
        <v/>
      </c>
      <c r="T790" s="92"/>
      <c r="U790" s="89"/>
      <c r="V790" s="23"/>
      <c r="W790" s="23"/>
    </row>
    <row r="791" ht="15.75" customHeight="1">
      <c r="A791" s="23"/>
      <c r="B791" s="89" t="str">
        <f t="shared" si="1"/>
        <v/>
      </c>
      <c r="C791" s="89" t="str">
        <f>IF('Student Record'!A789="","",'Student Record'!A789)</f>
        <v/>
      </c>
      <c r="D791" s="89" t="str">
        <f>IF('Student Record'!B789="","",'Student Record'!B789)</f>
        <v/>
      </c>
      <c r="E791" s="89" t="str">
        <f>IF('Student Record'!C789="","",'Student Record'!C789)</f>
        <v/>
      </c>
      <c r="F791" s="90" t="str">
        <f>IF('Student Record'!E789="","",'Student Record'!E789)</f>
        <v/>
      </c>
      <c r="G791" s="90" t="str">
        <f>IF('Student Record'!G789="","",'Student Record'!G789)</f>
        <v/>
      </c>
      <c r="H791" s="89" t="str">
        <f>IF('Student Record'!I789="","",'Student Record'!I789)</f>
        <v/>
      </c>
      <c r="I791" s="91" t="str">
        <f>IF('Student Record'!J789="","",'Student Record'!J789)</f>
        <v/>
      </c>
      <c r="J791" s="89" t="str">
        <f>IF('Student Record'!O789="","",'Student Record'!O789)</f>
        <v/>
      </c>
      <c r="K791" s="89" t="str">
        <f>IF(StuData!$F791="","",IF(AND(StuData!$C791&gt;8,StuData!$C791&lt;11,StuData!$J791="GEN"),200,IF(AND(StuData!$C791&gt;=11,StuData!$J791="GEN"),300,IF(AND(StuData!$C791&gt;8,StuData!$C791&lt;11,StuData!$J791&lt;&gt;"GEN"),100,IF(AND(StuData!$C791&gt;=11,StuData!$J791&lt;&gt;"GEN"),150,"")))))</f>
        <v/>
      </c>
      <c r="L791" s="89" t="str">
        <f>IF(StuData!$F791="","",IF(AND(StuData!$C791&gt;8,StuData!$C791&lt;11),50,""))</f>
        <v/>
      </c>
      <c r="M791" s="89" t="str">
        <f>IF(StuData!$F791="","",IF(AND(StuData!$C791&gt;=11,'School Fees'!$L$3="Yes"),100,""))</f>
        <v/>
      </c>
      <c r="N791" s="89" t="str">
        <f>IF(StuData!$F791="","",IF(AND(StuData!$C791&gt;8,StuData!$H791="F"),5,IF(StuData!$C791&lt;9,"",10)))</f>
        <v/>
      </c>
      <c r="O791" s="89" t="str">
        <f>IF(StuData!$F791="","",IF(StuData!$C791&gt;8,5,""))</f>
        <v/>
      </c>
      <c r="P791" s="89" t="str">
        <f>IF(StuData!$C791=9,'School Fees'!$K$6,IF(StuData!$C791=10,'School Fees'!$K$7,IF(StuData!$C791=11,'School Fees'!$K$8,IF(StuData!$C791=12,'School Fees'!$K$9,""))))</f>
        <v/>
      </c>
      <c r="Q791" s="89"/>
      <c r="R791" s="89"/>
      <c r="S791" s="89" t="str">
        <f>IF(SUM(StuData!$K791:$R791)=0,"",SUM(StuData!$K791:$R791))</f>
        <v/>
      </c>
      <c r="T791" s="92"/>
      <c r="U791" s="89"/>
      <c r="V791" s="23"/>
      <c r="W791" s="23"/>
    </row>
    <row r="792" ht="15.75" customHeight="1">
      <c r="A792" s="23"/>
      <c r="B792" s="89" t="str">
        <f t="shared" si="1"/>
        <v/>
      </c>
      <c r="C792" s="89" t="str">
        <f>IF('Student Record'!A790="","",'Student Record'!A790)</f>
        <v/>
      </c>
      <c r="D792" s="89" t="str">
        <f>IF('Student Record'!B790="","",'Student Record'!B790)</f>
        <v/>
      </c>
      <c r="E792" s="89" t="str">
        <f>IF('Student Record'!C790="","",'Student Record'!C790)</f>
        <v/>
      </c>
      <c r="F792" s="90" t="str">
        <f>IF('Student Record'!E790="","",'Student Record'!E790)</f>
        <v/>
      </c>
      <c r="G792" s="90" t="str">
        <f>IF('Student Record'!G790="","",'Student Record'!G790)</f>
        <v/>
      </c>
      <c r="H792" s="89" t="str">
        <f>IF('Student Record'!I790="","",'Student Record'!I790)</f>
        <v/>
      </c>
      <c r="I792" s="91" t="str">
        <f>IF('Student Record'!J790="","",'Student Record'!J790)</f>
        <v/>
      </c>
      <c r="J792" s="89" t="str">
        <f>IF('Student Record'!O790="","",'Student Record'!O790)</f>
        <v/>
      </c>
      <c r="K792" s="89" t="str">
        <f>IF(StuData!$F792="","",IF(AND(StuData!$C792&gt;8,StuData!$C792&lt;11,StuData!$J792="GEN"),200,IF(AND(StuData!$C792&gt;=11,StuData!$J792="GEN"),300,IF(AND(StuData!$C792&gt;8,StuData!$C792&lt;11,StuData!$J792&lt;&gt;"GEN"),100,IF(AND(StuData!$C792&gt;=11,StuData!$J792&lt;&gt;"GEN"),150,"")))))</f>
        <v/>
      </c>
      <c r="L792" s="89" t="str">
        <f>IF(StuData!$F792="","",IF(AND(StuData!$C792&gt;8,StuData!$C792&lt;11),50,""))</f>
        <v/>
      </c>
      <c r="M792" s="89" t="str">
        <f>IF(StuData!$F792="","",IF(AND(StuData!$C792&gt;=11,'School Fees'!$L$3="Yes"),100,""))</f>
        <v/>
      </c>
      <c r="N792" s="89" t="str">
        <f>IF(StuData!$F792="","",IF(AND(StuData!$C792&gt;8,StuData!$H792="F"),5,IF(StuData!$C792&lt;9,"",10)))</f>
        <v/>
      </c>
      <c r="O792" s="89" t="str">
        <f>IF(StuData!$F792="","",IF(StuData!$C792&gt;8,5,""))</f>
        <v/>
      </c>
      <c r="P792" s="89" t="str">
        <f>IF(StuData!$C792=9,'School Fees'!$K$6,IF(StuData!$C792=10,'School Fees'!$K$7,IF(StuData!$C792=11,'School Fees'!$K$8,IF(StuData!$C792=12,'School Fees'!$K$9,""))))</f>
        <v/>
      </c>
      <c r="Q792" s="89"/>
      <c r="R792" s="89"/>
      <c r="S792" s="89" t="str">
        <f>IF(SUM(StuData!$K792:$R792)=0,"",SUM(StuData!$K792:$R792))</f>
        <v/>
      </c>
      <c r="T792" s="92"/>
      <c r="U792" s="89"/>
      <c r="V792" s="23"/>
      <c r="W792" s="23"/>
    </row>
    <row r="793" ht="15.75" customHeight="1">
      <c r="A793" s="23"/>
      <c r="B793" s="89" t="str">
        <f t="shared" si="1"/>
        <v/>
      </c>
      <c r="C793" s="89" t="str">
        <f>IF('Student Record'!A791="","",'Student Record'!A791)</f>
        <v/>
      </c>
      <c r="D793" s="89" t="str">
        <f>IF('Student Record'!B791="","",'Student Record'!B791)</f>
        <v/>
      </c>
      <c r="E793" s="89" t="str">
        <f>IF('Student Record'!C791="","",'Student Record'!C791)</f>
        <v/>
      </c>
      <c r="F793" s="90" t="str">
        <f>IF('Student Record'!E791="","",'Student Record'!E791)</f>
        <v/>
      </c>
      <c r="G793" s="90" t="str">
        <f>IF('Student Record'!G791="","",'Student Record'!G791)</f>
        <v/>
      </c>
      <c r="H793" s="89" t="str">
        <f>IF('Student Record'!I791="","",'Student Record'!I791)</f>
        <v/>
      </c>
      <c r="I793" s="91" t="str">
        <f>IF('Student Record'!J791="","",'Student Record'!J791)</f>
        <v/>
      </c>
      <c r="J793" s="89" t="str">
        <f>IF('Student Record'!O791="","",'Student Record'!O791)</f>
        <v/>
      </c>
      <c r="K793" s="89" t="str">
        <f>IF(StuData!$F793="","",IF(AND(StuData!$C793&gt;8,StuData!$C793&lt;11,StuData!$J793="GEN"),200,IF(AND(StuData!$C793&gt;=11,StuData!$J793="GEN"),300,IF(AND(StuData!$C793&gt;8,StuData!$C793&lt;11,StuData!$J793&lt;&gt;"GEN"),100,IF(AND(StuData!$C793&gt;=11,StuData!$J793&lt;&gt;"GEN"),150,"")))))</f>
        <v/>
      </c>
      <c r="L793" s="89" t="str">
        <f>IF(StuData!$F793="","",IF(AND(StuData!$C793&gt;8,StuData!$C793&lt;11),50,""))</f>
        <v/>
      </c>
      <c r="M793" s="89" t="str">
        <f>IF(StuData!$F793="","",IF(AND(StuData!$C793&gt;=11,'School Fees'!$L$3="Yes"),100,""))</f>
        <v/>
      </c>
      <c r="N793" s="89" t="str">
        <f>IF(StuData!$F793="","",IF(AND(StuData!$C793&gt;8,StuData!$H793="F"),5,IF(StuData!$C793&lt;9,"",10)))</f>
        <v/>
      </c>
      <c r="O793" s="89" t="str">
        <f>IF(StuData!$F793="","",IF(StuData!$C793&gt;8,5,""))</f>
        <v/>
      </c>
      <c r="P793" s="89" t="str">
        <f>IF(StuData!$C793=9,'School Fees'!$K$6,IF(StuData!$C793=10,'School Fees'!$K$7,IF(StuData!$C793=11,'School Fees'!$K$8,IF(StuData!$C793=12,'School Fees'!$K$9,""))))</f>
        <v/>
      </c>
      <c r="Q793" s="89"/>
      <c r="R793" s="89"/>
      <c r="S793" s="89" t="str">
        <f>IF(SUM(StuData!$K793:$R793)=0,"",SUM(StuData!$K793:$R793))</f>
        <v/>
      </c>
      <c r="T793" s="92"/>
      <c r="U793" s="89"/>
      <c r="V793" s="23"/>
      <c r="W793" s="23"/>
    </row>
    <row r="794" ht="15.75" customHeight="1">
      <c r="A794" s="23"/>
      <c r="B794" s="89" t="str">
        <f t="shared" si="1"/>
        <v/>
      </c>
      <c r="C794" s="89" t="str">
        <f>IF('Student Record'!A792="","",'Student Record'!A792)</f>
        <v/>
      </c>
      <c r="D794" s="89" t="str">
        <f>IF('Student Record'!B792="","",'Student Record'!B792)</f>
        <v/>
      </c>
      <c r="E794" s="89" t="str">
        <f>IF('Student Record'!C792="","",'Student Record'!C792)</f>
        <v/>
      </c>
      <c r="F794" s="90" t="str">
        <f>IF('Student Record'!E792="","",'Student Record'!E792)</f>
        <v/>
      </c>
      <c r="G794" s="90" t="str">
        <f>IF('Student Record'!G792="","",'Student Record'!G792)</f>
        <v/>
      </c>
      <c r="H794" s="89" t="str">
        <f>IF('Student Record'!I792="","",'Student Record'!I792)</f>
        <v/>
      </c>
      <c r="I794" s="91" t="str">
        <f>IF('Student Record'!J792="","",'Student Record'!J792)</f>
        <v/>
      </c>
      <c r="J794" s="89" t="str">
        <f>IF('Student Record'!O792="","",'Student Record'!O792)</f>
        <v/>
      </c>
      <c r="K794" s="89" t="str">
        <f>IF(StuData!$F794="","",IF(AND(StuData!$C794&gt;8,StuData!$C794&lt;11,StuData!$J794="GEN"),200,IF(AND(StuData!$C794&gt;=11,StuData!$J794="GEN"),300,IF(AND(StuData!$C794&gt;8,StuData!$C794&lt;11,StuData!$J794&lt;&gt;"GEN"),100,IF(AND(StuData!$C794&gt;=11,StuData!$J794&lt;&gt;"GEN"),150,"")))))</f>
        <v/>
      </c>
      <c r="L794" s="89" t="str">
        <f>IF(StuData!$F794="","",IF(AND(StuData!$C794&gt;8,StuData!$C794&lt;11),50,""))</f>
        <v/>
      </c>
      <c r="M794" s="89" t="str">
        <f>IF(StuData!$F794="","",IF(AND(StuData!$C794&gt;=11,'School Fees'!$L$3="Yes"),100,""))</f>
        <v/>
      </c>
      <c r="N794" s="89" t="str">
        <f>IF(StuData!$F794="","",IF(AND(StuData!$C794&gt;8,StuData!$H794="F"),5,IF(StuData!$C794&lt;9,"",10)))</f>
        <v/>
      </c>
      <c r="O794" s="89" t="str">
        <f>IF(StuData!$F794="","",IF(StuData!$C794&gt;8,5,""))</f>
        <v/>
      </c>
      <c r="P794" s="89" t="str">
        <f>IF(StuData!$C794=9,'School Fees'!$K$6,IF(StuData!$C794=10,'School Fees'!$K$7,IF(StuData!$C794=11,'School Fees'!$K$8,IF(StuData!$C794=12,'School Fees'!$K$9,""))))</f>
        <v/>
      </c>
      <c r="Q794" s="89"/>
      <c r="R794" s="89"/>
      <c r="S794" s="89" t="str">
        <f>IF(SUM(StuData!$K794:$R794)=0,"",SUM(StuData!$K794:$R794))</f>
        <v/>
      </c>
      <c r="T794" s="92"/>
      <c r="U794" s="89"/>
      <c r="V794" s="23"/>
      <c r="W794" s="23"/>
    </row>
    <row r="795" ht="15.75" customHeight="1">
      <c r="A795" s="23"/>
      <c r="B795" s="89" t="str">
        <f t="shared" si="1"/>
        <v/>
      </c>
      <c r="C795" s="89" t="str">
        <f>IF('Student Record'!A793="","",'Student Record'!A793)</f>
        <v/>
      </c>
      <c r="D795" s="89" t="str">
        <f>IF('Student Record'!B793="","",'Student Record'!B793)</f>
        <v/>
      </c>
      <c r="E795" s="89" t="str">
        <f>IF('Student Record'!C793="","",'Student Record'!C793)</f>
        <v/>
      </c>
      <c r="F795" s="90" t="str">
        <f>IF('Student Record'!E793="","",'Student Record'!E793)</f>
        <v/>
      </c>
      <c r="G795" s="90" t="str">
        <f>IF('Student Record'!G793="","",'Student Record'!G793)</f>
        <v/>
      </c>
      <c r="H795" s="89" t="str">
        <f>IF('Student Record'!I793="","",'Student Record'!I793)</f>
        <v/>
      </c>
      <c r="I795" s="91" t="str">
        <f>IF('Student Record'!J793="","",'Student Record'!J793)</f>
        <v/>
      </c>
      <c r="J795" s="89" t="str">
        <f>IF('Student Record'!O793="","",'Student Record'!O793)</f>
        <v/>
      </c>
      <c r="K795" s="89" t="str">
        <f>IF(StuData!$F795="","",IF(AND(StuData!$C795&gt;8,StuData!$C795&lt;11,StuData!$J795="GEN"),200,IF(AND(StuData!$C795&gt;=11,StuData!$J795="GEN"),300,IF(AND(StuData!$C795&gt;8,StuData!$C795&lt;11,StuData!$J795&lt;&gt;"GEN"),100,IF(AND(StuData!$C795&gt;=11,StuData!$J795&lt;&gt;"GEN"),150,"")))))</f>
        <v/>
      </c>
      <c r="L795" s="89" t="str">
        <f>IF(StuData!$F795="","",IF(AND(StuData!$C795&gt;8,StuData!$C795&lt;11),50,""))</f>
        <v/>
      </c>
      <c r="M795" s="89" t="str">
        <f>IF(StuData!$F795="","",IF(AND(StuData!$C795&gt;=11,'School Fees'!$L$3="Yes"),100,""))</f>
        <v/>
      </c>
      <c r="N795" s="89" t="str">
        <f>IF(StuData!$F795="","",IF(AND(StuData!$C795&gt;8,StuData!$H795="F"),5,IF(StuData!$C795&lt;9,"",10)))</f>
        <v/>
      </c>
      <c r="O795" s="89" t="str">
        <f>IF(StuData!$F795="","",IF(StuData!$C795&gt;8,5,""))</f>
        <v/>
      </c>
      <c r="P795" s="89" t="str">
        <f>IF(StuData!$C795=9,'School Fees'!$K$6,IF(StuData!$C795=10,'School Fees'!$K$7,IF(StuData!$C795=11,'School Fees'!$K$8,IF(StuData!$C795=12,'School Fees'!$K$9,""))))</f>
        <v/>
      </c>
      <c r="Q795" s="89"/>
      <c r="R795" s="89"/>
      <c r="S795" s="89" t="str">
        <f>IF(SUM(StuData!$K795:$R795)=0,"",SUM(StuData!$K795:$R795))</f>
        <v/>
      </c>
      <c r="T795" s="92"/>
      <c r="U795" s="89"/>
      <c r="V795" s="23"/>
      <c r="W795" s="23"/>
    </row>
    <row r="796" ht="15.75" customHeight="1">
      <c r="A796" s="23"/>
      <c r="B796" s="89" t="str">
        <f t="shared" si="1"/>
        <v/>
      </c>
      <c r="C796" s="89" t="str">
        <f>IF('Student Record'!A794="","",'Student Record'!A794)</f>
        <v/>
      </c>
      <c r="D796" s="89" t="str">
        <f>IF('Student Record'!B794="","",'Student Record'!B794)</f>
        <v/>
      </c>
      <c r="E796" s="89" t="str">
        <f>IF('Student Record'!C794="","",'Student Record'!C794)</f>
        <v/>
      </c>
      <c r="F796" s="90" t="str">
        <f>IF('Student Record'!E794="","",'Student Record'!E794)</f>
        <v/>
      </c>
      <c r="G796" s="90" t="str">
        <f>IF('Student Record'!G794="","",'Student Record'!G794)</f>
        <v/>
      </c>
      <c r="H796" s="89" t="str">
        <f>IF('Student Record'!I794="","",'Student Record'!I794)</f>
        <v/>
      </c>
      <c r="I796" s="91" t="str">
        <f>IF('Student Record'!J794="","",'Student Record'!J794)</f>
        <v/>
      </c>
      <c r="J796" s="89" t="str">
        <f>IF('Student Record'!O794="","",'Student Record'!O794)</f>
        <v/>
      </c>
      <c r="K796" s="89" t="str">
        <f>IF(StuData!$F796="","",IF(AND(StuData!$C796&gt;8,StuData!$C796&lt;11,StuData!$J796="GEN"),200,IF(AND(StuData!$C796&gt;=11,StuData!$J796="GEN"),300,IF(AND(StuData!$C796&gt;8,StuData!$C796&lt;11,StuData!$J796&lt;&gt;"GEN"),100,IF(AND(StuData!$C796&gt;=11,StuData!$J796&lt;&gt;"GEN"),150,"")))))</f>
        <v/>
      </c>
      <c r="L796" s="89" t="str">
        <f>IF(StuData!$F796="","",IF(AND(StuData!$C796&gt;8,StuData!$C796&lt;11),50,""))</f>
        <v/>
      </c>
      <c r="M796" s="89" t="str">
        <f>IF(StuData!$F796="","",IF(AND(StuData!$C796&gt;=11,'School Fees'!$L$3="Yes"),100,""))</f>
        <v/>
      </c>
      <c r="N796" s="89" t="str">
        <f>IF(StuData!$F796="","",IF(AND(StuData!$C796&gt;8,StuData!$H796="F"),5,IF(StuData!$C796&lt;9,"",10)))</f>
        <v/>
      </c>
      <c r="O796" s="89" t="str">
        <f>IF(StuData!$F796="","",IF(StuData!$C796&gt;8,5,""))</f>
        <v/>
      </c>
      <c r="P796" s="89" t="str">
        <f>IF(StuData!$C796=9,'School Fees'!$K$6,IF(StuData!$C796=10,'School Fees'!$K$7,IF(StuData!$C796=11,'School Fees'!$K$8,IF(StuData!$C796=12,'School Fees'!$K$9,""))))</f>
        <v/>
      </c>
      <c r="Q796" s="89"/>
      <c r="R796" s="89"/>
      <c r="S796" s="89" t="str">
        <f>IF(SUM(StuData!$K796:$R796)=0,"",SUM(StuData!$K796:$R796))</f>
        <v/>
      </c>
      <c r="T796" s="92"/>
      <c r="U796" s="89"/>
      <c r="V796" s="23"/>
      <c r="W796" s="23"/>
    </row>
    <row r="797" ht="15.75" customHeight="1">
      <c r="A797" s="23"/>
      <c r="B797" s="89" t="str">
        <f t="shared" si="1"/>
        <v/>
      </c>
      <c r="C797" s="89" t="str">
        <f>IF('Student Record'!A795="","",'Student Record'!A795)</f>
        <v/>
      </c>
      <c r="D797" s="89" t="str">
        <f>IF('Student Record'!B795="","",'Student Record'!B795)</f>
        <v/>
      </c>
      <c r="E797" s="89" t="str">
        <f>IF('Student Record'!C795="","",'Student Record'!C795)</f>
        <v/>
      </c>
      <c r="F797" s="90" t="str">
        <f>IF('Student Record'!E795="","",'Student Record'!E795)</f>
        <v/>
      </c>
      <c r="G797" s="90" t="str">
        <f>IF('Student Record'!G795="","",'Student Record'!G795)</f>
        <v/>
      </c>
      <c r="H797" s="89" t="str">
        <f>IF('Student Record'!I795="","",'Student Record'!I795)</f>
        <v/>
      </c>
      <c r="I797" s="91" t="str">
        <f>IF('Student Record'!J795="","",'Student Record'!J795)</f>
        <v/>
      </c>
      <c r="J797" s="89" t="str">
        <f>IF('Student Record'!O795="","",'Student Record'!O795)</f>
        <v/>
      </c>
      <c r="K797" s="89" t="str">
        <f>IF(StuData!$F797="","",IF(AND(StuData!$C797&gt;8,StuData!$C797&lt;11,StuData!$J797="GEN"),200,IF(AND(StuData!$C797&gt;=11,StuData!$J797="GEN"),300,IF(AND(StuData!$C797&gt;8,StuData!$C797&lt;11,StuData!$J797&lt;&gt;"GEN"),100,IF(AND(StuData!$C797&gt;=11,StuData!$J797&lt;&gt;"GEN"),150,"")))))</f>
        <v/>
      </c>
      <c r="L797" s="89" t="str">
        <f>IF(StuData!$F797="","",IF(AND(StuData!$C797&gt;8,StuData!$C797&lt;11),50,""))</f>
        <v/>
      </c>
      <c r="M797" s="89" t="str">
        <f>IF(StuData!$F797="","",IF(AND(StuData!$C797&gt;=11,'School Fees'!$L$3="Yes"),100,""))</f>
        <v/>
      </c>
      <c r="N797" s="89" t="str">
        <f>IF(StuData!$F797="","",IF(AND(StuData!$C797&gt;8,StuData!$H797="F"),5,IF(StuData!$C797&lt;9,"",10)))</f>
        <v/>
      </c>
      <c r="O797" s="89" t="str">
        <f>IF(StuData!$F797="","",IF(StuData!$C797&gt;8,5,""))</f>
        <v/>
      </c>
      <c r="P797" s="89" t="str">
        <f>IF(StuData!$C797=9,'School Fees'!$K$6,IF(StuData!$C797=10,'School Fees'!$K$7,IF(StuData!$C797=11,'School Fees'!$K$8,IF(StuData!$C797=12,'School Fees'!$K$9,""))))</f>
        <v/>
      </c>
      <c r="Q797" s="89"/>
      <c r="R797" s="89"/>
      <c r="S797" s="89" t="str">
        <f>IF(SUM(StuData!$K797:$R797)=0,"",SUM(StuData!$K797:$R797))</f>
        <v/>
      </c>
      <c r="T797" s="92"/>
      <c r="U797" s="89"/>
      <c r="V797" s="23"/>
      <c r="W797" s="23"/>
    </row>
    <row r="798" ht="15.75" customHeight="1">
      <c r="A798" s="23"/>
      <c r="B798" s="89" t="str">
        <f t="shared" si="1"/>
        <v/>
      </c>
      <c r="C798" s="89" t="str">
        <f>IF('Student Record'!A796="","",'Student Record'!A796)</f>
        <v/>
      </c>
      <c r="D798" s="89" t="str">
        <f>IF('Student Record'!B796="","",'Student Record'!B796)</f>
        <v/>
      </c>
      <c r="E798" s="89" t="str">
        <f>IF('Student Record'!C796="","",'Student Record'!C796)</f>
        <v/>
      </c>
      <c r="F798" s="90" t="str">
        <f>IF('Student Record'!E796="","",'Student Record'!E796)</f>
        <v/>
      </c>
      <c r="G798" s="90" t="str">
        <f>IF('Student Record'!G796="","",'Student Record'!G796)</f>
        <v/>
      </c>
      <c r="H798" s="89" t="str">
        <f>IF('Student Record'!I796="","",'Student Record'!I796)</f>
        <v/>
      </c>
      <c r="I798" s="91" t="str">
        <f>IF('Student Record'!J796="","",'Student Record'!J796)</f>
        <v/>
      </c>
      <c r="J798" s="89" t="str">
        <f>IF('Student Record'!O796="","",'Student Record'!O796)</f>
        <v/>
      </c>
      <c r="K798" s="89" t="str">
        <f>IF(StuData!$F798="","",IF(AND(StuData!$C798&gt;8,StuData!$C798&lt;11,StuData!$J798="GEN"),200,IF(AND(StuData!$C798&gt;=11,StuData!$J798="GEN"),300,IF(AND(StuData!$C798&gt;8,StuData!$C798&lt;11,StuData!$J798&lt;&gt;"GEN"),100,IF(AND(StuData!$C798&gt;=11,StuData!$J798&lt;&gt;"GEN"),150,"")))))</f>
        <v/>
      </c>
      <c r="L798" s="89" t="str">
        <f>IF(StuData!$F798="","",IF(AND(StuData!$C798&gt;8,StuData!$C798&lt;11),50,""))</f>
        <v/>
      </c>
      <c r="M798" s="89" t="str">
        <f>IF(StuData!$F798="","",IF(AND(StuData!$C798&gt;=11,'School Fees'!$L$3="Yes"),100,""))</f>
        <v/>
      </c>
      <c r="N798" s="89" t="str">
        <f>IF(StuData!$F798="","",IF(AND(StuData!$C798&gt;8,StuData!$H798="F"),5,IF(StuData!$C798&lt;9,"",10)))</f>
        <v/>
      </c>
      <c r="O798" s="89" t="str">
        <f>IF(StuData!$F798="","",IF(StuData!$C798&gt;8,5,""))</f>
        <v/>
      </c>
      <c r="P798" s="89" t="str">
        <f>IF(StuData!$C798=9,'School Fees'!$K$6,IF(StuData!$C798=10,'School Fees'!$K$7,IF(StuData!$C798=11,'School Fees'!$K$8,IF(StuData!$C798=12,'School Fees'!$K$9,""))))</f>
        <v/>
      </c>
      <c r="Q798" s="89"/>
      <c r="R798" s="89"/>
      <c r="S798" s="89" t="str">
        <f>IF(SUM(StuData!$K798:$R798)=0,"",SUM(StuData!$K798:$R798))</f>
        <v/>
      </c>
      <c r="T798" s="92"/>
      <c r="U798" s="89"/>
      <c r="V798" s="23"/>
      <c r="W798" s="23"/>
    </row>
    <row r="799" ht="15.75" customHeight="1">
      <c r="A799" s="23"/>
      <c r="B799" s="89" t="str">
        <f t="shared" si="1"/>
        <v/>
      </c>
      <c r="C799" s="89" t="str">
        <f>IF('Student Record'!A797="","",'Student Record'!A797)</f>
        <v/>
      </c>
      <c r="D799" s="89" t="str">
        <f>IF('Student Record'!B797="","",'Student Record'!B797)</f>
        <v/>
      </c>
      <c r="E799" s="89" t="str">
        <f>IF('Student Record'!C797="","",'Student Record'!C797)</f>
        <v/>
      </c>
      <c r="F799" s="90" t="str">
        <f>IF('Student Record'!E797="","",'Student Record'!E797)</f>
        <v/>
      </c>
      <c r="G799" s="90" t="str">
        <f>IF('Student Record'!G797="","",'Student Record'!G797)</f>
        <v/>
      </c>
      <c r="H799" s="89" t="str">
        <f>IF('Student Record'!I797="","",'Student Record'!I797)</f>
        <v/>
      </c>
      <c r="I799" s="91" t="str">
        <f>IF('Student Record'!J797="","",'Student Record'!J797)</f>
        <v/>
      </c>
      <c r="J799" s="89" t="str">
        <f>IF('Student Record'!O797="","",'Student Record'!O797)</f>
        <v/>
      </c>
      <c r="K799" s="89" t="str">
        <f>IF(StuData!$F799="","",IF(AND(StuData!$C799&gt;8,StuData!$C799&lt;11,StuData!$J799="GEN"),200,IF(AND(StuData!$C799&gt;=11,StuData!$J799="GEN"),300,IF(AND(StuData!$C799&gt;8,StuData!$C799&lt;11,StuData!$J799&lt;&gt;"GEN"),100,IF(AND(StuData!$C799&gt;=11,StuData!$J799&lt;&gt;"GEN"),150,"")))))</f>
        <v/>
      </c>
      <c r="L799" s="89" t="str">
        <f>IF(StuData!$F799="","",IF(AND(StuData!$C799&gt;8,StuData!$C799&lt;11),50,""))</f>
        <v/>
      </c>
      <c r="M799" s="89" t="str">
        <f>IF(StuData!$F799="","",IF(AND(StuData!$C799&gt;=11,'School Fees'!$L$3="Yes"),100,""))</f>
        <v/>
      </c>
      <c r="N799" s="89" t="str">
        <f>IF(StuData!$F799="","",IF(AND(StuData!$C799&gt;8,StuData!$H799="F"),5,IF(StuData!$C799&lt;9,"",10)))</f>
        <v/>
      </c>
      <c r="O799" s="89" t="str">
        <f>IF(StuData!$F799="","",IF(StuData!$C799&gt;8,5,""))</f>
        <v/>
      </c>
      <c r="P799" s="89" t="str">
        <f>IF(StuData!$C799=9,'School Fees'!$K$6,IF(StuData!$C799=10,'School Fees'!$K$7,IF(StuData!$C799=11,'School Fees'!$K$8,IF(StuData!$C799=12,'School Fees'!$K$9,""))))</f>
        <v/>
      </c>
      <c r="Q799" s="89"/>
      <c r="R799" s="89"/>
      <c r="S799" s="89" t="str">
        <f>IF(SUM(StuData!$K799:$R799)=0,"",SUM(StuData!$K799:$R799))</f>
        <v/>
      </c>
      <c r="T799" s="92"/>
      <c r="U799" s="89"/>
      <c r="V799" s="23"/>
      <c r="W799" s="23"/>
    </row>
    <row r="800" ht="15.75" customHeight="1">
      <c r="A800" s="23"/>
      <c r="B800" s="89" t="str">
        <f t="shared" si="1"/>
        <v/>
      </c>
      <c r="C800" s="89" t="str">
        <f>IF('Student Record'!A798="","",'Student Record'!A798)</f>
        <v/>
      </c>
      <c r="D800" s="89" t="str">
        <f>IF('Student Record'!B798="","",'Student Record'!B798)</f>
        <v/>
      </c>
      <c r="E800" s="89" t="str">
        <f>IF('Student Record'!C798="","",'Student Record'!C798)</f>
        <v/>
      </c>
      <c r="F800" s="90" t="str">
        <f>IF('Student Record'!E798="","",'Student Record'!E798)</f>
        <v/>
      </c>
      <c r="G800" s="90" t="str">
        <f>IF('Student Record'!G798="","",'Student Record'!G798)</f>
        <v/>
      </c>
      <c r="H800" s="89" t="str">
        <f>IF('Student Record'!I798="","",'Student Record'!I798)</f>
        <v/>
      </c>
      <c r="I800" s="91" t="str">
        <f>IF('Student Record'!J798="","",'Student Record'!J798)</f>
        <v/>
      </c>
      <c r="J800" s="89" t="str">
        <f>IF('Student Record'!O798="","",'Student Record'!O798)</f>
        <v/>
      </c>
      <c r="K800" s="89" t="str">
        <f>IF(StuData!$F800="","",IF(AND(StuData!$C800&gt;8,StuData!$C800&lt;11,StuData!$J800="GEN"),200,IF(AND(StuData!$C800&gt;=11,StuData!$J800="GEN"),300,IF(AND(StuData!$C800&gt;8,StuData!$C800&lt;11,StuData!$J800&lt;&gt;"GEN"),100,IF(AND(StuData!$C800&gt;=11,StuData!$J800&lt;&gt;"GEN"),150,"")))))</f>
        <v/>
      </c>
      <c r="L800" s="89" t="str">
        <f>IF(StuData!$F800="","",IF(AND(StuData!$C800&gt;8,StuData!$C800&lt;11),50,""))</f>
        <v/>
      </c>
      <c r="M800" s="89" t="str">
        <f>IF(StuData!$F800="","",IF(AND(StuData!$C800&gt;=11,'School Fees'!$L$3="Yes"),100,""))</f>
        <v/>
      </c>
      <c r="N800" s="89" t="str">
        <f>IF(StuData!$F800="","",IF(AND(StuData!$C800&gt;8,StuData!$H800="F"),5,IF(StuData!$C800&lt;9,"",10)))</f>
        <v/>
      </c>
      <c r="O800" s="89" t="str">
        <f>IF(StuData!$F800="","",IF(StuData!$C800&gt;8,5,""))</f>
        <v/>
      </c>
      <c r="P800" s="89" t="str">
        <f>IF(StuData!$C800=9,'School Fees'!$K$6,IF(StuData!$C800=10,'School Fees'!$K$7,IF(StuData!$C800=11,'School Fees'!$K$8,IF(StuData!$C800=12,'School Fees'!$K$9,""))))</f>
        <v/>
      </c>
      <c r="Q800" s="89"/>
      <c r="R800" s="89"/>
      <c r="S800" s="89" t="str">
        <f>IF(SUM(StuData!$K800:$R800)=0,"",SUM(StuData!$K800:$R800))</f>
        <v/>
      </c>
      <c r="T800" s="92"/>
      <c r="U800" s="89"/>
      <c r="V800" s="23"/>
      <c r="W800" s="23"/>
    </row>
    <row r="801" ht="15.75" customHeight="1">
      <c r="A801" s="23"/>
      <c r="B801" s="89" t="str">
        <f t="shared" si="1"/>
        <v/>
      </c>
      <c r="C801" s="89" t="str">
        <f>IF('Student Record'!A799="","",'Student Record'!A799)</f>
        <v/>
      </c>
      <c r="D801" s="89" t="str">
        <f>IF('Student Record'!B799="","",'Student Record'!B799)</f>
        <v/>
      </c>
      <c r="E801" s="89" t="str">
        <f>IF('Student Record'!C799="","",'Student Record'!C799)</f>
        <v/>
      </c>
      <c r="F801" s="90" t="str">
        <f>IF('Student Record'!E799="","",'Student Record'!E799)</f>
        <v/>
      </c>
      <c r="G801" s="90" t="str">
        <f>IF('Student Record'!G799="","",'Student Record'!G799)</f>
        <v/>
      </c>
      <c r="H801" s="89" t="str">
        <f>IF('Student Record'!I799="","",'Student Record'!I799)</f>
        <v/>
      </c>
      <c r="I801" s="91" t="str">
        <f>IF('Student Record'!J799="","",'Student Record'!J799)</f>
        <v/>
      </c>
      <c r="J801" s="89" t="str">
        <f>IF('Student Record'!O799="","",'Student Record'!O799)</f>
        <v/>
      </c>
      <c r="K801" s="89" t="str">
        <f>IF(StuData!$F801="","",IF(AND(StuData!$C801&gt;8,StuData!$C801&lt;11,StuData!$J801="GEN"),200,IF(AND(StuData!$C801&gt;=11,StuData!$J801="GEN"),300,IF(AND(StuData!$C801&gt;8,StuData!$C801&lt;11,StuData!$J801&lt;&gt;"GEN"),100,IF(AND(StuData!$C801&gt;=11,StuData!$J801&lt;&gt;"GEN"),150,"")))))</f>
        <v/>
      </c>
      <c r="L801" s="89" t="str">
        <f>IF(StuData!$F801="","",IF(AND(StuData!$C801&gt;8,StuData!$C801&lt;11),50,""))</f>
        <v/>
      </c>
      <c r="M801" s="89" t="str">
        <f>IF(StuData!$F801="","",IF(AND(StuData!$C801&gt;=11,'School Fees'!$L$3="Yes"),100,""))</f>
        <v/>
      </c>
      <c r="N801" s="89" t="str">
        <f>IF(StuData!$F801="","",IF(AND(StuData!$C801&gt;8,StuData!$H801="F"),5,IF(StuData!$C801&lt;9,"",10)))</f>
        <v/>
      </c>
      <c r="O801" s="89" t="str">
        <f>IF(StuData!$F801="","",IF(StuData!$C801&gt;8,5,""))</f>
        <v/>
      </c>
      <c r="P801" s="89" t="str">
        <f>IF(StuData!$C801=9,'School Fees'!$K$6,IF(StuData!$C801=10,'School Fees'!$K$7,IF(StuData!$C801=11,'School Fees'!$K$8,IF(StuData!$C801=12,'School Fees'!$K$9,""))))</f>
        <v/>
      </c>
      <c r="Q801" s="89"/>
      <c r="R801" s="89"/>
      <c r="S801" s="89" t="str">
        <f>IF(SUM(StuData!$K801:$R801)=0,"",SUM(StuData!$K801:$R801))</f>
        <v/>
      </c>
      <c r="T801" s="92"/>
      <c r="U801" s="89"/>
      <c r="V801" s="23"/>
      <c r="W801" s="23"/>
    </row>
    <row r="802" ht="15.75" customHeight="1">
      <c r="A802" s="23"/>
      <c r="B802" s="89" t="str">
        <f t="shared" si="1"/>
        <v/>
      </c>
      <c r="C802" s="89" t="str">
        <f>IF('Student Record'!A800="","",'Student Record'!A800)</f>
        <v/>
      </c>
      <c r="D802" s="89" t="str">
        <f>IF('Student Record'!B800="","",'Student Record'!B800)</f>
        <v/>
      </c>
      <c r="E802" s="89" t="str">
        <f>IF('Student Record'!C800="","",'Student Record'!C800)</f>
        <v/>
      </c>
      <c r="F802" s="90" t="str">
        <f>IF('Student Record'!E800="","",'Student Record'!E800)</f>
        <v/>
      </c>
      <c r="G802" s="90" t="str">
        <f>IF('Student Record'!G800="","",'Student Record'!G800)</f>
        <v/>
      </c>
      <c r="H802" s="89" t="str">
        <f>IF('Student Record'!I800="","",'Student Record'!I800)</f>
        <v/>
      </c>
      <c r="I802" s="91" t="str">
        <f>IF('Student Record'!J800="","",'Student Record'!J800)</f>
        <v/>
      </c>
      <c r="J802" s="89" t="str">
        <f>IF('Student Record'!O800="","",'Student Record'!O800)</f>
        <v/>
      </c>
      <c r="K802" s="89" t="str">
        <f>IF(StuData!$F802="","",IF(AND(StuData!$C802&gt;8,StuData!$C802&lt;11,StuData!$J802="GEN"),200,IF(AND(StuData!$C802&gt;=11,StuData!$J802="GEN"),300,IF(AND(StuData!$C802&gt;8,StuData!$C802&lt;11,StuData!$J802&lt;&gt;"GEN"),100,IF(AND(StuData!$C802&gt;=11,StuData!$J802&lt;&gt;"GEN"),150,"")))))</f>
        <v/>
      </c>
      <c r="L802" s="89" t="str">
        <f>IF(StuData!$F802="","",IF(AND(StuData!$C802&gt;8,StuData!$C802&lt;11),50,""))</f>
        <v/>
      </c>
      <c r="M802" s="89" t="str">
        <f>IF(StuData!$F802="","",IF(AND(StuData!$C802&gt;=11,'School Fees'!$L$3="Yes"),100,""))</f>
        <v/>
      </c>
      <c r="N802" s="89" t="str">
        <f>IF(StuData!$F802="","",IF(AND(StuData!$C802&gt;8,StuData!$H802="F"),5,IF(StuData!$C802&lt;9,"",10)))</f>
        <v/>
      </c>
      <c r="O802" s="89" t="str">
        <f>IF(StuData!$F802="","",IF(StuData!$C802&gt;8,5,""))</f>
        <v/>
      </c>
      <c r="P802" s="89" t="str">
        <f>IF(StuData!$C802=9,'School Fees'!$K$6,IF(StuData!$C802=10,'School Fees'!$K$7,IF(StuData!$C802=11,'School Fees'!$K$8,IF(StuData!$C802=12,'School Fees'!$K$9,""))))</f>
        <v/>
      </c>
      <c r="Q802" s="89"/>
      <c r="R802" s="89"/>
      <c r="S802" s="89" t="str">
        <f>IF(SUM(StuData!$K802:$R802)=0,"",SUM(StuData!$K802:$R802))</f>
        <v/>
      </c>
      <c r="T802" s="92"/>
      <c r="U802" s="89"/>
      <c r="V802" s="23"/>
      <c r="W802" s="23"/>
    </row>
    <row r="803" ht="15.75" customHeight="1">
      <c r="A803" s="23"/>
      <c r="B803" s="89" t="str">
        <f t="shared" si="1"/>
        <v/>
      </c>
      <c r="C803" s="89" t="str">
        <f>IF('Student Record'!A801="","",'Student Record'!A801)</f>
        <v/>
      </c>
      <c r="D803" s="89" t="str">
        <f>IF('Student Record'!B801="","",'Student Record'!B801)</f>
        <v/>
      </c>
      <c r="E803" s="89" t="str">
        <f>IF('Student Record'!C801="","",'Student Record'!C801)</f>
        <v/>
      </c>
      <c r="F803" s="90" t="str">
        <f>IF('Student Record'!E801="","",'Student Record'!E801)</f>
        <v/>
      </c>
      <c r="G803" s="90" t="str">
        <f>IF('Student Record'!G801="","",'Student Record'!G801)</f>
        <v/>
      </c>
      <c r="H803" s="89" t="str">
        <f>IF('Student Record'!I801="","",'Student Record'!I801)</f>
        <v/>
      </c>
      <c r="I803" s="91" t="str">
        <f>IF('Student Record'!J801="","",'Student Record'!J801)</f>
        <v/>
      </c>
      <c r="J803" s="89" t="str">
        <f>IF('Student Record'!O801="","",'Student Record'!O801)</f>
        <v/>
      </c>
      <c r="K803" s="89" t="str">
        <f>IF(StuData!$F803="","",IF(AND(StuData!$C803&gt;8,StuData!$C803&lt;11,StuData!$J803="GEN"),200,IF(AND(StuData!$C803&gt;=11,StuData!$J803="GEN"),300,IF(AND(StuData!$C803&gt;8,StuData!$C803&lt;11,StuData!$J803&lt;&gt;"GEN"),100,IF(AND(StuData!$C803&gt;=11,StuData!$J803&lt;&gt;"GEN"),150,"")))))</f>
        <v/>
      </c>
      <c r="L803" s="89" t="str">
        <f>IF(StuData!$F803="","",IF(AND(StuData!$C803&gt;8,StuData!$C803&lt;11),50,""))</f>
        <v/>
      </c>
      <c r="M803" s="89" t="str">
        <f>IF(StuData!$F803="","",IF(AND(StuData!$C803&gt;=11,'School Fees'!$L$3="Yes"),100,""))</f>
        <v/>
      </c>
      <c r="N803" s="89" t="str">
        <f>IF(StuData!$F803="","",IF(AND(StuData!$C803&gt;8,StuData!$H803="F"),5,IF(StuData!$C803&lt;9,"",10)))</f>
        <v/>
      </c>
      <c r="O803" s="89" t="str">
        <f>IF(StuData!$F803="","",IF(StuData!$C803&gt;8,5,""))</f>
        <v/>
      </c>
      <c r="P803" s="89" t="str">
        <f>IF(StuData!$C803=9,'School Fees'!$K$6,IF(StuData!$C803=10,'School Fees'!$K$7,IF(StuData!$C803=11,'School Fees'!$K$8,IF(StuData!$C803=12,'School Fees'!$K$9,""))))</f>
        <v/>
      </c>
      <c r="Q803" s="89"/>
      <c r="R803" s="89"/>
      <c r="S803" s="89" t="str">
        <f>IF(SUM(StuData!$K803:$R803)=0,"",SUM(StuData!$K803:$R803))</f>
        <v/>
      </c>
      <c r="T803" s="92"/>
      <c r="U803" s="89"/>
      <c r="V803" s="23"/>
      <c r="W803" s="23"/>
    </row>
    <row r="804" ht="15.75" customHeight="1">
      <c r="A804" s="23"/>
      <c r="B804" s="89" t="str">
        <f t="shared" si="1"/>
        <v/>
      </c>
      <c r="C804" s="89" t="str">
        <f>IF('Student Record'!A802="","",'Student Record'!A802)</f>
        <v/>
      </c>
      <c r="D804" s="89" t="str">
        <f>IF('Student Record'!B802="","",'Student Record'!B802)</f>
        <v/>
      </c>
      <c r="E804" s="89" t="str">
        <f>IF('Student Record'!C802="","",'Student Record'!C802)</f>
        <v/>
      </c>
      <c r="F804" s="90" t="str">
        <f>IF('Student Record'!E802="","",'Student Record'!E802)</f>
        <v/>
      </c>
      <c r="G804" s="90" t="str">
        <f>IF('Student Record'!G802="","",'Student Record'!G802)</f>
        <v/>
      </c>
      <c r="H804" s="89" t="str">
        <f>IF('Student Record'!I802="","",'Student Record'!I802)</f>
        <v/>
      </c>
      <c r="I804" s="91" t="str">
        <f>IF('Student Record'!J802="","",'Student Record'!J802)</f>
        <v/>
      </c>
      <c r="J804" s="89" t="str">
        <f>IF('Student Record'!O802="","",'Student Record'!O802)</f>
        <v/>
      </c>
      <c r="K804" s="89" t="str">
        <f>IF(StuData!$F804="","",IF(AND(StuData!$C804&gt;8,StuData!$C804&lt;11,StuData!$J804="GEN"),200,IF(AND(StuData!$C804&gt;=11,StuData!$J804="GEN"),300,IF(AND(StuData!$C804&gt;8,StuData!$C804&lt;11,StuData!$J804&lt;&gt;"GEN"),100,IF(AND(StuData!$C804&gt;=11,StuData!$J804&lt;&gt;"GEN"),150,"")))))</f>
        <v/>
      </c>
      <c r="L804" s="89" t="str">
        <f>IF(StuData!$F804="","",IF(AND(StuData!$C804&gt;8,StuData!$C804&lt;11),50,""))</f>
        <v/>
      </c>
      <c r="M804" s="89" t="str">
        <f>IF(StuData!$F804="","",IF(AND(StuData!$C804&gt;=11,'School Fees'!$L$3="Yes"),100,""))</f>
        <v/>
      </c>
      <c r="N804" s="89" t="str">
        <f>IF(StuData!$F804="","",IF(AND(StuData!$C804&gt;8,StuData!$H804="F"),5,IF(StuData!$C804&lt;9,"",10)))</f>
        <v/>
      </c>
      <c r="O804" s="89" t="str">
        <f>IF(StuData!$F804="","",IF(StuData!$C804&gt;8,5,""))</f>
        <v/>
      </c>
      <c r="P804" s="89" t="str">
        <f>IF(StuData!$C804=9,'School Fees'!$K$6,IF(StuData!$C804=10,'School Fees'!$K$7,IF(StuData!$C804=11,'School Fees'!$K$8,IF(StuData!$C804=12,'School Fees'!$K$9,""))))</f>
        <v/>
      </c>
      <c r="Q804" s="89"/>
      <c r="R804" s="89"/>
      <c r="S804" s="89" t="str">
        <f>IF(SUM(StuData!$K804:$R804)=0,"",SUM(StuData!$K804:$R804))</f>
        <v/>
      </c>
      <c r="T804" s="92"/>
      <c r="U804" s="89"/>
      <c r="V804" s="23"/>
      <c r="W804" s="23"/>
    </row>
    <row r="805" ht="15.75" customHeight="1">
      <c r="A805" s="23"/>
      <c r="B805" s="89" t="str">
        <f t="shared" si="1"/>
        <v/>
      </c>
      <c r="C805" s="89" t="str">
        <f>IF('Student Record'!A803="","",'Student Record'!A803)</f>
        <v/>
      </c>
      <c r="D805" s="89" t="str">
        <f>IF('Student Record'!B803="","",'Student Record'!B803)</f>
        <v/>
      </c>
      <c r="E805" s="89" t="str">
        <f>IF('Student Record'!C803="","",'Student Record'!C803)</f>
        <v/>
      </c>
      <c r="F805" s="90" t="str">
        <f>IF('Student Record'!E803="","",'Student Record'!E803)</f>
        <v/>
      </c>
      <c r="G805" s="90" t="str">
        <f>IF('Student Record'!G803="","",'Student Record'!G803)</f>
        <v/>
      </c>
      <c r="H805" s="89" t="str">
        <f>IF('Student Record'!I803="","",'Student Record'!I803)</f>
        <v/>
      </c>
      <c r="I805" s="91" t="str">
        <f>IF('Student Record'!J803="","",'Student Record'!J803)</f>
        <v/>
      </c>
      <c r="J805" s="89" t="str">
        <f>IF('Student Record'!O803="","",'Student Record'!O803)</f>
        <v/>
      </c>
      <c r="K805" s="89" t="str">
        <f>IF(StuData!$F805="","",IF(AND(StuData!$C805&gt;8,StuData!$C805&lt;11,StuData!$J805="GEN"),200,IF(AND(StuData!$C805&gt;=11,StuData!$J805="GEN"),300,IF(AND(StuData!$C805&gt;8,StuData!$C805&lt;11,StuData!$J805&lt;&gt;"GEN"),100,IF(AND(StuData!$C805&gt;=11,StuData!$J805&lt;&gt;"GEN"),150,"")))))</f>
        <v/>
      </c>
      <c r="L805" s="89" t="str">
        <f>IF(StuData!$F805="","",IF(AND(StuData!$C805&gt;8,StuData!$C805&lt;11),50,""))</f>
        <v/>
      </c>
      <c r="M805" s="89" t="str">
        <f>IF(StuData!$F805="","",IF(AND(StuData!$C805&gt;=11,'School Fees'!$L$3="Yes"),100,""))</f>
        <v/>
      </c>
      <c r="N805" s="89" t="str">
        <f>IF(StuData!$F805="","",IF(AND(StuData!$C805&gt;8,StuData!$H805="F"),5,IF(StuData!$C805&lt;9,"",10)))</f>
        <v/>
      </c>
      <c r="O805" s="89" t="str">
        <f>IF(StuData!$F805="","",IF(StuData!$C805&gt;8,5,""))</f>
        <v/>
      </c>
      <c r="P805" s="89" t="str">
        <f>IF(StuData!$C805=9,'School Fees'!$K$6,IF(StuData!$C805=10,'School Fees'!$K$7,IF(StuData!$C805=11,'School Fees'!$K$8,IF(StuData!$C805=12,'School Fees'!$K$9,""))))</f>
        <v/>
      </c>
      <c r="Q805" s="89"/>
      <c r="R805" s="89"/>
      <c r="S805" s="89" t="str">
        <f>IF(SUM(StuData!$K805:$R805)=0,"",SUM(StuData!$K805:$R805))</f>
        <v/>
      </c>
      <c r="T805" s="92"/>
      <c r="U805" s="89"/>
      <c r="V805" s="23"/>
      <c r="W805" s="23"/>
    </row>
    <row r="806" ht="15.75" customHeight="1">
      <c r="A806" s="23"/>
      <c r="B806" s="89" t="str">
        <f t="shared" si="1"/>
        <v/>
      </c>
      <c r="C806" s="89" t="str">
        <f>IF('Student Record'!A804="","",'Student Record'!A804)</f>
        <v/>
      </c>
      <c r="D806" s="89" t="str">
        <f>IF('Student Record'!B804="","",'Student Record'!B804)</f>
        <v/>
      </c>
      <c r="E806" s="89" t="str">
        <f>IF('Student Record'!C804="","",'Student Record'!C804)</f>
        <v/>
      </c>
      <c r="F806" s="90" t="str">
        <f>IF('Student Record'!E804="","",'Student Record'!E804)</f>
        <v/>
      </c>
      <c r="G806" s="90" t="str">
        <f>IF('Student Record'!G804="","",'Student Record'!G804)</f>
        <v/>
      </c>
      <c r="H806" s="89" t="str">
        <f>IF('Student Record'!I804="","",'Student Record'!I804)</f>
        <v/>
      </c>
      <c r="I806" s="91" t="str">
        <f>IF('Student Record'!J804="","",'Student Record'!J804)</f>
        <v/>
      </c>
      <c r="J806" s="89" t="str">
        <f>IF('Student Record'!O804="","",'Student Record'!O804)</f>
        <v/>
      </c>
      <c r="K806" s="89" t="str">
        <f>IF(StuData!$F806="","",IF(AND(StuData!$C806&gt;8,StuData!$C806&lt;11,StuData!$J806="GEN"),200,IF(AND(StuData!$C806&gt;=11,StuData!$J806="GEN"),300,IF(AND(StuData!$C806&gt;8,StuData!$C806&lt;11,StuData!$J806&lt;&gt;"GEN"),100,IF(AND(StuData!$C806&gt;=11,StuData!$J806&lt;&gt;"GEN"),150,"")))))</f>
        <v/>
      </c>
      <c r="L806" s="89" t="str">
        <f>IF(StuData!$F806="","",IF(AND(StuData!$C806&gt;8,StuData!$C806&lt;11),50,""))</f>
        <v/>
      </c>
      <c r="M806" s="89" t="str">
        <f>IF(StuData!$F806="","",IF(AND(StuData!$C806&gt;=11,'School Fees'!$L$3="Yes"),100,""))</f>
        <v/>
      </c>
      <c r="N806" s="89" t="str">
        <f>IF(StuData!$F806="","",IF(AND(StuData!$C806&gt;8,StuData!$H806="F"),5,IF(StuData!$C806&lt;9,"",10)))</f>
        <v/>
      </c>
      <c r="O806" s="89" t="str">
        <f>IF(StuData!$F806="","",IF(StuData!$C806&gt;8,5,""))</f>
        <v/>
      </c>
      <c r="P806" s="89" t="str">
        <f>IF(StuData!$C806=9,'School Fees'!$K$6,IF(StuData!$C806=10,'School Fees'!$K$7,IF(StuData!$C806=11,'School Fees'!$K$8,IF(StuData!$C806=12,'School Fees'!$K$9,""))))</f>
        <v/>
      </c>
      <c r="Q806" s="89"/>
      <c r="R806" s="89"/>
      <c r="S806" s="89" t="str">
        <f>IF(SUM(StuData!$K806:$R806)=0,"",SUM(StuData!$K806:$R806))</f>
        <v/>
      </c>
      <c r="T806" s="92"/>
      <c r="U806" s="89"/>
      <c r="V806" s="23"/>
      <c r="W806" s="23"/>
    </row>
    <row r="807" ht="15.75" customHeight="1">
      <c r="A807" s="23"/>
      <c r="B807" s="89" t="str">
        <f t="shared" si="1"/>
        <v/>
      </c>
      <c r="C807" s="89" t="str">
        <f>IF('Student Record'!A805="","",'Student Record'!A805)</f>
        <v/>
      </c>
      <c r="D807" s="89" t="str">
        <f>IF('Student Record'!B805="","",'Student Record'!B805)</f>
        <v/>
      </c>
      <c r="E807" s="89" t="str">
        <f>IF('Student Record'!C805="","",'Student Record'!C805)</f>
        <v/>
      </c>
      <c r="F807" s="90" t="str">
        <f>IF('Student Record'!E805="","",'Student Record'!E805)</f>
        <v/>
      </c>
      <c r="G807" s="90" t="str">
        <f>IF('Student Record'!G805="","",'Student Record'!G805)</f>
        <v/>
      </c>
      <c r="H807" s="89" t="str">
        <f>IF('Student Record'!I805="","",'Student Record'!I805)</f>
        <v/>
      </c>
      <c r="I807" s="91" t="str">
        <f>IF('Student Record'!J805="","",'Student Record'!J805)</f>
        <v/>
      </c>
      <c r="J807" s="89" t="str">
        <f>IF('Student Record'!O805="","",'Student Record'!O805)</f>
        <v/>
      </c>
      <c r="K807" s="89" t="str">
        <f>IF(StuData!$F807="","",IF(AND(StuData!$C807&gt;8,StuData!$C807&lt;11,StuData!$J807="GEN"),200,IF(AND(StuData!$C807&gt;=11,StuData!$J807="GEN"),300,IF(AND(StuData!$C807&gt;8,StuData!$C807&lt;11,StuData!$J807&lt;&gt;"GEN"),100,IF(AND(StuData!$C807&gt;=11,StuData!$J807&lt;&gt;"GEN"),150,"")))))</f>
        <v/>
      </c>
      <c r="L807" s="89" t="str">
        <f>IF(StuData!$F807="","",IF(AND(StuData!$C807&gt;8,StuData!$C807&lt;11),50,""))</f>
        <v/>
      </c>
      <c r="M807" s="89" t="str">
        <f>IF(StuData!$F807="","",IF(AND(StuData!$C807&gt;=11,'School Fees'!$L$3="Yes"),100,""))</f>
        <v/>
      </c>
      <c r="N807" s="89" t="str">
        <f>IF(StuData!$F807="","",IF(AND(StuData!$C807&gt;8,StuData!$H807="F"),5,IF(StuData!$C807&lt;9,"",10)))</f>
        <v/>
      </c>
      <c r="O807" s="89" t="str">
        <f>IF(StuData!$F807="","",IF(StuData!$C807&gt;8,5,""))</f>
        <v/>
      </c>
      <c r="P807" s="89" t="str">
        <f>IF(StuData!$C807=9,'School Fees'!$K$6,IF(StuData!$C807=10,'School Fees'!$K$7,IF(StuData!$C807=11,'School Fees'!$K$8,IF(StuData!$C807=12,'School Fees'!$K$9,""))))</f>
        <v/>
      </c>
      <c r="Q807" s="89"/>
      <c r="R807" s="89"/>
      <c r="S807" s="89" t="str">
        <f>IF(SUM(StuData!$K807:$R807)=0,"",SUM(StuData!$K807:$R807))</f>
        <v/>
      </c>
      <c r="T807" s="92"/>
      <c r="U807" s="89"/>
      <c r="V807" s="23"/>
      <c r="W807" s="23"/>
    </row>
    <row r="808" ht="15.75" customHeight="1">
      <c r="A808" s="23"/>
      <c r="B808" s="89" t="str">
        <f t="shared" si="1"/>
        <v/>
      </c>
      <c r="C808" s="89" t="str">
        <f>IF('Student Record'!A806="","",'Student Record'!A806)</f>
        <v/>
      </c>
      <c r="D808" s="89" t="str">
        <f>IF('Student Record'!B806="","",'Student Record'!B806)</f>
        <v/>
      </c>
      <c r="E808" s="89" t="str">
        <f>IF('Student Record'!C806="","",'Student Record'!C806)</f>
        <v/>
      </c>
      <c r="F808" s="90" t="str">
        <f>IF('Student Record'!E806="","",'Student Record'!E806)</f>
        <v/>
      </c>
      <c r="G808" s="90" t="str">
        <f>IF('Student Record'!G806="","",'Student Record'!G806)</f>
        <v/>
      </c>
      <c r="H808" s="89" t="str">
        <f>IF('Student Record'!I806="","",'Student Record'!I806)</f>
        <v/>
      </c>
      <c r="I808" s="91" t="str">
        <f>IF('Student Record'!J806="","",'Student Record'!J806)</f>
        <v/>
      </c>
      <c r="J808" s="89" t="str">
        <f>IF('Student Record'!O806="","",'Student Record'!O806)</f>
        <v/>
      </c>
      <c r="K808" s="89" t="str">
        <f>IF(StuData!$F808="","",IF(AND(StuData!$C808&gt;8,StuData!$C808&lt;11,StuData!$J808="GEN"),200,IF(AND(StuData!$C808&gt;=11,StuData!$J808="GEN"),300,IF(AND(StuData!$C808&gt;8,StuData!$C808&lt;11,StuData!$J808&lt;&gt;"GEN"),100,IF(AND(StuData!$C808&gt;=11,StuData!$J808&lt;&gt;"GEN"),150,"")))))</f>
        <v/>
      </c>
      <c r="L808" s="89" t="str">
        <f>IF(StuData!$F808="","",IF(AND(StuData!$C808&gt;8,StuData!$C808&lt;11),50,""))</f>
        <v/>
      </c>
      <c r="M808" s="89" t="str">
        <f>IF(StuData!$F808="","",IF(AND(StuData!$C808&gt;=11,'School Fees'!$L$3="Yes"),100,""))</f>
        <v/>
      </c>
      <c r="N808" s="89" t="str">
        <f>IF(StuData!$F808="","",IF(AND(StuData!$C808&gt;8,StuData!$H808="F"),5,IF(StuData!$C808&lt;9,"",10)))</f>
        <v/>
      </c>
      <c r="O808" s="89" t="str">
        <f>IF(StuData!$F808="","",IF(StuData!$C808&gt;8,5,""))</f>
        <v/>
      </c>
      <c r="P808" s="89" t="str">
        <f>IF(StuData!$C808=9,'School Fees'!$K$6,IF(StuData!$C808=10,'School Fees'!$K$7,IF(StuData!$C808=11,'School Fees'!$K$8,IF(StuData!$C808=12,'School Fees'!$K$9,""))))</f>
        <v/>
      </c>
      <c r="Q808" s="89"/>
      <c r="R808" s="89"/>
      <c r="S808" s="89" t="str">
        <f>IF(SUM(StuData!$K808:$R808)=0,"",SUM(StuData!$K808:$R808))</f>
        <v/>
      </c>
      <c r="T808" s="92"/>
      <c r="U808" s="89"/>
      <c r="V808" s="23"/>
      <c r="W808" s="23"/>
    </row>
    <row r="809" ht="15.75" customHeight="1">
      <c r="A809" s="23"/>
      <c r="B809" s="89" t="str">
        <f t="shared" si="1"/>
        <v/>
      </c>
      <c r="C809" s="89" t="str">
        <f>IF('Student Record'!A807="","",'Student Record'!A807)</f>
        <v/>
      </c>
      <c r="D809" s="89" t="str">
        <f>IF('Student Record'!B807="","",'Student Record'!B807)</f>
        <v/>
      </c>
      <c r="E809" s="89" t="str">
        <f>IF('Student Record'!C807="","",'Student Record'!C807)</f>
        <v/>
      </c>
      <c r="F809" s="90" t="str">
        <f>IF('Student Record'!E807="","",'Student Record'!E807)</f>
        <v/>
      </c>
      <c r="G809" s="90" t="str">
        <f>IF('Student Record'!G807="","",'Student Record'!G807)</f>
        <v/>
      </c>
      <c r="H809" s="89" t="str">
        <f>IF('Student Record'!I807="","",'Student Record'!I807)</f>
        <v/>
      </c>
      <c r="I809" s="91" t="str">
        <f>IF('Student Record'!J807="","",'Student Record'!J807)</f>
        <v/>
      </c>
      <c r="J809" s="89" t="str">
        <f>IF('Student Record'!O807="","",'Student Record'!O807)</f>
        <v/>
      </c>
      <c r="K809" s="89" t="str">
        <f>IF(StuData!$F809="","",IF(AND(StuData!$C809&gt;8,StuData!$C809&lt;11,StuData!$J809="GEN"),200,IF(AND(StuData!$C809&gt;=11,StuData!$J809="GEN"),300,IF(AND(StuData!$C809&gt;8,StuData!$C809&lt;11,StuData!$J809&lt;&gt;"GEN"),100,IF(AND(StuData!$C809&gt;=11,StuData!$J809&lt;&gt;"GEN"),150,"")))))</f>
        <v/>
      </c>
      <c r="L809" s="89" t="str">
        <f>IF(StuData!$F809="","",IF(AND(StuData!$C809&gt;8,StuData!$C809&lt;11),50,""))</f>
        <v/>
      </c>
      <c r="M809" s="89" t="str">
        <f>IF(StuData!$F809="","",IF(AND(StuData!$C809&gt;=11,'School Fees'!$L$3="Yes"),100,""))</f>
        <v/>
      </c>
      <c r="N809" s="89" t="str">
        <f>IF(StuData!$F809="","",IF(AND(StuData!$C809&gt;8,StuData!$H809="F"),5,IF(StuData!$C809&lt;9,"",10)))</f>
        <v/>
      </c>
      <c r="O809" s="89" t="str">
        <f>IF(StuData!$F809="","",IF(StuData!$C809&gt;8,5,""))</f>
        <v/>
      </c>
      <c r="P809" s="89" t="str">
        <f>IF(StuData!$C809=9,'School Fees'!$K$6,IF(StuData!$C809=10,'School Fees'!$K$7,IF(StuData!$C809=11,'School Fees'!$K$8,IF(StuData!$C809=12,'School Fees'!$K$9,""))))</f>
        <v/>
      </c>
      <c r="Q809" s="89"/>
      <c r="R809" s="89"/>
      <c r="S809" s="89" t="str">
        <f>IF(SUM(StuData!$K809:$R809)=0,"",SUM(StuData!$K809:$R809))</f>
        <v/>
      </c>
      <c r="T809" s="92"/>
      <c r="U809" s="89"/>
      <c r="V809" s="23"/>
      <c r="W809" s="23"/>
    </row>
    <row r="810" ht="15.75" customHeight="1">
      <c r="A810" s="23"/>
      <c r="B810" s="89" t="str">
        <f t="shared" si="1"/>
        <v/>
      </c>
      <c r="C810" s="89" t="str">
        <f>IF('Student Record'!A808="","",'Student Record'!A808)</f>
        <v/>
      </c>
      <c r="D810" s="89" t="str">
        <f>IF('Student Record'!B808="","",'Student Record'!B808)</f>
        <v/>
      </c>
      <c r="E810" s="89" t="str">
        <f>IF('Student Record'!C808="","",'Student Record'!C808)</f>
        <v/>
      </c>
      <c r="F810" s="90" t="str">
        <f>IF('Student Record'!E808="","",'Student Record'!E808)</f>
        <v/>
      </c>
      <c r="G810" s="90" t="str">
        <f>IF('Student Record'!G808="","",'Student Record'!G808)</f>
        <v/>
      </c>
      <c r="H810" s="89" t="str">
        <f>IF('Student Record'!I808="","",'Student Record'!I808)</f>
        <v/>
      </c>
      <c r="I810" s="91" t="str">
        <f>IF('Student Record'!J808="","",'Student Record'!J808)</f>
        <v/>
      </c>
      <c r="J810" s="89" t="str">
        <f>IF('Student Record'!O808="","",'Student Record'!O808)</f>
        <v/>
      </c>
      <c r="K810" s="89" t="str">
        <f>IF(StuData!$F810="","",IF(AND(StuData!$C810&gt;8,StuData!$C810&lt;11,StuData!$J810="GEN"),200,IF(AND(StuData!$C810&gt;=11,StuData!$J810="GEN"),300,IF(AND(StuData!$C810&gt;8,StuData!$C810&lt;11,StuData!$J810&lt;&gt;"GEN"),100,IF(AND(StuData!$C810&gt;=11,StuData!$J810&lt;&gt;"GEN"),150,"")))))</f>
        <v/>
      </c>
      <c r="L810" s="89" t="str">
        <f>IF(StuData!$F810="","",IF(AND(StuData!$C810&gt;8,StuData!$C810&lt;11),50,""))</f>
        <v/>
      </c>
      <c r="M810" s="89" t="str">
        <f>IF(StuData!$F810="","",IF(AND(StuData!$C810&gt;=11,'School Fees'!$L$3="Yes"),100,""))</f>
        <v/>
      </c>
      <c r="N810" s="89" t="str">
        <f>IF(StuData!$F810="","",IF(AND(StuData!$C810&gt;8,StuData!$H810="F"),5,IF(StuData!$C810&lt;9,"",10)))</f>
        <v/>
      </c>
      <c r="O810" s="89" t="str">
        <f>IF(StuData!$F810="","",IF(StuData!$C810&gt;8,5,""))</f>
        <v/>
      </c>
      <c r="P810" s="89" t="str">
        <f>IF(StuData!$C810=9,'School Fees'!$K$6,IF(StuData!$C810=10,'School Fees'!$K$7,IF(StuData!$C810=11,'School Fees'!$K$8,IF(StuData!$C810=12,'School Fees'!$K$9,""))))</f>
        <v/>
      </c>
      <c r="Q810" s="89"/>
      <c r="R810" s="89"/>
      <c r="S810" s="89" t="str">
        <f>IF(SUM(StuData!$K810:$R810)=0,"",SUM(StuData!$K810:$R810))</f>
        <v/>
      </c>
      <c r="T810" s="92"/>
      <c r="U810" s="89"/>
      <c r="V810" s="23"/>
      <c r="W810" s="23"/>
    </row>
    <row r="811" ht="15.75" customHeight="1">
      <c r="A811" s="23"/>
      <c r="B811" s="89" t="str">
        <f t="shared" si="1"/>
        <v/>
      </c>
      <c r="C811" s="89" t="str">
        <f>IF('Student Record'!A809="","",'Student Record'!A809)</f>
        <v/>
      </c>
      <c r="D811" s="89" t="str">
        <f>IF('Student Record'!B809="","",'Student Record'!B809)</f>
        <v/>
      </c>
      <c r="E811" s="89" t="str">
        <f>IF('Student Record'!C809="","",'Student Record'!C809)</f>
        <v/>
      </c>
      <c r="F811" s="90" t="str">
        <f>IF('Student Record'!E809="","",'Student Record'!E809)</f>
        <v/>
      </c>
      <c r="G811" s="90" t="str">
        <f>IF('Student Record'!G809="","",'Student Record'!G809)</f>
        <v/>
      </c>
      <c r="H811" s="89" t="str">
        <f>IF('Student Record'!I809="","",'Student Record'!I809)</f>
        <v/>
      </c>
      <c r="I811" s="91" t="str">
        <f>IF('Student Record'!J809="","",'Student Record'!J809)</f>
        <v/>
      </c>
      <c r="J811" s="89" t="str">
        <f>IF('Student Record'!O809="","",'Student Record'!O809)</f>
        <v/>
      </c>
      <c r="K811" s="89" t="str">
        <f>IF(StuData!$F811="","",IF(AND(StuData!$C811&gt;8,StuData!$C811&lt;11,StuData!$J811="GEN"),200,IF(AND(StuData!$C811&gt;=11,StuData!$J811="GEN"),300,IF(AND(StuData!$C811&gt;8,StuData!$C811&lt;11,StuData!$J811&lt;&gt;"GEN"),100,IF(AND(StuData!$C811&gt;=11,StuData!$J811&lt;&gt;"GEN"),150,"")))))</f>
        <v/>
      </c>
      <c r="L811" s="89" t="str">
        <f>IF(StuData!$F811="","",IF(AND(StuData!$C811&gt;8,StuData!$C811&lt;11),50,""))</f>
        <v/>
      </c>
      <c r="M811" s="89" t="str">
        <f>IF(StuData!$F811="","",IF(AND(StuData!$C811&gt;=11,'School Fees'!$L$3="Yes"),100,""))</f>
        <v/>
      </c>
      <c r="N811" s="89" t="str">
        <f>IF(StuData!$F811="","",IF(AND(StuData!$C811&gt;8,StuData!$H811="F"),5,IF(StuData!$C811&lt;9,"",10)))</f>
        <v/>
      </c>
      <c r="O811" s="89" t="str">
        <f>IF(StuData!$F811="","",IF(StuData!$C811&gt;8,5,""))</f>
        <v/>
      </c>
      <c r="P811" s="89" t="str">
        <f>IF(StuData!$C811=9,'School Fees'!$K$6,IF(StuData!$C811=10,'School Fees'!$K$7,IF(StuData!$C811=11,'School Fees'!$K$8,IF(StuData!$C811=12,'School Fees'!$K$9,""))))</f>
        <v/>
      </c>
      <c r="Q811" s="89"/>
      <c r="R811" s="89"/>
      <c r="S811" s="89" t="str">
        <f>IF(SUM(StuData!$K811:$R811)=0,"",SUM(StuData!$K811:$R811))</f>
        <v/>
      </c>
      <c r="T811" s="92"/>
      <c r="U811" s="89"/>
      <c r="V811" s="23"/>
      <c r="W811" s="23"/>
    </row>
    <row r="812" ht="15.75" customHeight="1">
      <c r="A812" s="23"/>
      <c r="B812" s="89" t="str">
        <f t="shared" si="1"/>
        <v/>
      </c>
      <c r="C812" s="89" t="str">
        <f>IF('Student Record'!A810="","",'Student Record'!A810)</f>
        <v/>
      </c>
      <c r="D812" s="89" t="str">
        <f>IF('Student Record'!B810="","",'Student Record'!B810)</f>
        <v/>
      </c>
      <c r="E812" s="89" t="str">
        <f>IF('Student Record'!C810="","",'Student Record'!C810)</f>
        <v/>
      </c>
      <c r="F812" s="90" t="str">
        <f>IF('Student Record'!E810="","",'Student Record'!E810)</f>
        <v/>
      </c>
      <c r="G812" s="90" t="str">
        <f>IF('Student Record'!G810="","",'Student Record'!G810)</f>
        <v/>
      </c>
      <c r="H812" s="89" t="str">
        <f>IF('Student Record'!I810="","",'Student Record'!I810)</f>
        <v/>
      </c>
      <c r="I812" s="91" t="str">
        <f>IF('Student Record'!J810="","",'Student Record'!J810)</f>
        <v/>
      </c>
      <c r="J812" s="89" t="str">
        <f>IF('Student Record'!O810="","",'Student Record'!O810)</f>
        <v/>
      </c>
      <c r="K812" s="89" t="str">
        <f>IF(StuData!$F812="","",IF(AND(StuData!$C812&gt;8,StuData!$C812&lt;11,StuData!$J812="GEN"),200,IF(AND(StuData!$C812&gt;=11,StuData!$J812="GEN"),300,IF(AND(StuData!$C812&gt;8,StuData!$C812&lt;11,StuData!$J812&lt;&gt;"GEN"),100,IF(AND(StuData!$C812&gt;=11,StuData!$J812&lt;&gt;"GEN"),150,"")))))</f>
        <v/>
      </c>
      <c r="L812" s="89" t="str">
        <f>IF(StuData!$F812="","",IF(AND(StuData!$C812&gt;8,StuData!$C812&lt;11),50,""))</f>
        <v/>
      </c>
      <c r="M812" s="89" t="str">
        <f>IF(StuData!$F812="","",IF(AND(StuData!$C812&gt;=11,'School Fees'!$L$3="Yes"),100,""))</f>
        <v/>
      </c>
      <c r="N812" s="89" t="str">
        <f>IF(StuData!$F812="","",IF(AND(StuData!$C812&gt;8,StuData!$H812="F"),5,IF(StuData!$C812&lt;9,"",10)))</f>
        <v/>
      </c>
      <c r="O812" s="89" t="str">
        <f>IF(StuData!$F812="","",IF(StuData!$C812&gt;8,5,""))</f>
        <v/>
      </c>
      <c r="P812" s="89" t="str">
        <f>IF(StuData!$C812=9,'School Fees'!$K$6,IF(StuData!$C812=10,'School Fees'!$K$7,IF(StuData!$C812=11,'School Fees'!$K$8,IF(StuData!$C812=12,'School Fees'!$K$9,""))))</f>
        <v/>
      </c>
      <c r="Q812" s="89"/>
      <c r="R812" s="89"/>
      <c r="S812" s="89" t="str">
        <f>IF(SUM(StuData!$K812:$R812)=0,"",SUM(StuData!$K812:$R812))</f>
        <v/>
      </c>
      <c r="T812" s="92"/>
      <c r="U812" s="89"/>
      <c r="V812" s="23"/>
      <c r="W812" s="23"/>
    </row>
    <row r="813" ht="15.75" customHeight="1">
      <c r="A813" s="23"/>
      <c r="B813" s="89" t="str">
        <f t="shared" si="1"/>
        <v/>
      </c>
      <c r="C813" s="89" t="str">
        <f>IF('Student Record'!A811="","",'Student Record'!A811)</f>
        <v/>
      </c>
      <c r="D813" s="89" t="str">
        <f>IF('Student Record'!B811="","",'Student Record'!B811)</f>
        <v/>
      </c>
      <c r="E813" s="89" t="str">
        <f>IF('Student Record'!C811="","",'Student Record'!C811)</f>
        <v/>
      </c>
      <c r="F813" s="90" t="str">
        <f>IF('Student Record'!E811="","",'Student Record'!E811)</f>
        <v/>
      </c>
      <c r="G813" s="90" t="str">
        <f>IF('Student Record'!G811="","",'Student Record'!G811)</f>
        <v/>
      </c>
      <c r="H813" s="89" t="str">
        <f>IF('Student Record'!I811="","",'Student Record'!I811)</f>
        <v/>
      </c>
      <c r="I813" s="91" t="str">
        <f>IF('Student Record'!J811="","",'Student Record'!J811)</f>
        <v/>
      </c>
      <c r="J813" s="89" t="str">
        <f>IF('Student Record'!O811="","",'Student Record'!O811)</f>
        <v/>
      </c>
      <c r="K813" s="89" t="str">
        <f>IF(StuData!$F813="","",IF(AND(StuData!$C813&gt;8,StuData!$C813&lt;11,StuData!$J813="GEN"),200,IF(AND(StuData!$C813&gt;=11,StuData!$J813="GEN"),300,IF(AND(StuData!$C813&gt;8,StuData!$C813&lt;11,StuData!$J813&lt;&gt;"GEN"),100,IF(AND(StuData!$C813&gt;=11,StuData!$J813&lt;&gt;"GEN"),150,"")))))</f>
        <v/>
      </c>
      <c r="L813" s="89" t="str">
        <f>IF(StuData!$F813="","",IF(AND(StuData!$C813&gt;8,StuData!$C813&lt;11),50,""))</f>
        <v/>
      </c>
      <c r="M813" s="89" t="str">
        <f>IF(StuData!$F813="","",IF(AND(StuData!$C813&gt;=11,'School Fees'!$L$3="Yes"),100,""))</f>
        <v/>
      </c>
      <c r="N813" s="89" t="str">
        <f>IF(StuData!$F813="","",IF(AND(StuData!$C813&gt;8,StuData!$H813="F"),5,IF(StuData!$C813&lt;9,"",10)))</f>
        <v/>
      </c>
      <c r="O813" s="89" t="str">
        <f>IF(StuData!$F813="","",IF(StuData!$C813&gt;8,5,""))</f>
        <v/>
      </c>
      <c r="P813" s="89" t="str">
        <f>IF(StuData!$C813=9,'School Fees'!$K$6,IF(StuData!$C813=10,'School Fees'!$K$7,IF(StuData!$C813=11,'School Fees'!$K$8,IF(StuData!$C813=12,'School Fees'!$K$9,""))))</f>
        <v/>
      </c>
      <c r="Q813" s="89"/>
      <c r="R813" s="89"/>
      <c r="S813" s="89" t="str">
        <f>IF(SUM(StuData!$K813:$R813)=0,"",SUM(StuData!$K813:$R813))</f>
        <v/>
      </c>
      <c r="T813" s="92"/>
      <c r="U813" s="89"/>
      <c r="V813" s="23"/>
      <c r="W813" s="23"/>
    </row>
    <row r="814" ht="15.75" customHeight="1">
      <c r="A814" s="23"/>
      <c r="B814" s="89" t="str">
        <f t="shared" si="1"/>
        <v/>
      </c>
      <c r="C814" s="89" t="str">
        <f>IF('Student Record'!A812="","",'Student Record'!A812)</f>
        <v/>
      </c>
      <c r="D814" s="89" t="str">
        <f>IF('Student Record'!B812="","",'Student Record'!B812)</f>
        <v/>
      </c>
      <c r="E814" s="89" t="str">
        <f>IF('Student Record'!C812="","",'Student Record'!C812)</f>
        <v/>
      </c>
      <c r="F814" s="90" t="str">
        <f>IF('Student Record'!E812="","",'Student Record'!E812)</f>
        <v/>
      </c>
      <c r="G814" s="90" t="str">
        <f>IF('Student Record'!G812="","",'Student Record'!G812)</f>
        <v/>
      </c>
      <c r="H814" s="89" t="str">
        <f>IF('Student Record'!I812="","",'Student Record'!I812)</f>
        <v/>
      </c>
      <c r="I814" s="91" t="str">
        <f>IF('Student Record'!J812="","",'Student Record'!J812)</f>
        <v/>
      </c>
      <c r="J814" s="89" t="str">
        <f>IF('Student Record'!O812="","",'Student Record'!O812)</f>
        <v/>
      </c>
      <c r="K814" s="89" t="str">
        <f>IF(StuData!$F814="","",IF(AND(StuData!$C814&gt;8,StuData!$C814&lt;11,StuData!$J814="GEN"),200,IF(AND(StuData!$C814&gt;=11,StuData!$J814="GEN"),300,IF(AND(StuData!$C814&gt;8,StuData!$C814&lt;11,StuData!$J814&lt;&gt;"GEN"),100,IF(AND(StuData!$C814&gt;=11,StuData!$J814&lt;&gt;"GEN"),150,"")))))</f>
        <v/>
      </c>
      <c r="L814" s="89" t="str">
        <f>IF(StuData!$F814="","",IF(AND(StuData!$C814&gt;8,StuData!$C814&lt;11),50,""))</f>
        <v/>
      </c>
      <c r="M814" s="89" t="str">
        <f>IF(StuData!$F814="","",IF(AND(StuData!$C814&gt;=11,'School Fees'!$L$3="Yes"),100,""))</f>
        <v/>
      </c>
      <c r="N814" s="89" t="str">
        <f>IF(StuData!$F814="","",IF(AND(StuData!$C814&gt;8,StuData!$H814="F"),5,IF(StuData!$C814&lt;9,"",10)))</f>
        <v/>
      </c>
      <c r="O814" s="89" t="str">
        <f>IF(StuData!$F814="","",IF(StuData!$C814&gt;8,5,""))</f>
        <v/>
      </c>
      <c r="P814" s="89" t="str">
        <f>IF(StuData!$C814=9,'School Fees'!$K$6,IF(StuData!$C814=10,'School Fees'!$K$7,IF(StuData!$C814=11,'School Fees'!$K$8,IF(StuData!$C814=12,'School Fees'!$K$9,""))))</f>
        <v/>
      </c>
      <c r="Q814" s="89"/>
      <c r="R814" s="89"/>
      <c r="S814" s="89" t="str">
        <f>IF(SUM(StuData!$K814:$R814)=0,"",SUM(StuData!$K814:$R814))</f>
        <v/>
      </c>
      <c r="T814" s="92"/>
      <c r="U814" s="89"/>
      <c r="V814" s="23"/>
      <c r="W814" s="23"/>
    </row>
    <row r="815" ht="15.75" customHeight="1">
      <c r="A815" s="23"/>
      <c r="B815" s="89" t="str">
        <f t="shared" si="1"/>
        <v/>
      </c>
      <c r="C815" s="89" t="str">
        <f>IF('Student Record'!A813="","",'Student Record'!A813)</f>
        <v/>
      </c>
      <c r="D815" s="89" t="str">
        <f>IF('Student Record'!B813="","",'Student Record'!B813)</f>
        <v/>
      </c>
      <c r="E815" s="89" t="str">
        <f>IF('Student Record'!C813="","",'Student Record'!C813)</f>
        <v/>
      </c>
      <c r="F815" s="90" t="str">
        <f>IF('Student Record'!E813="","",'Student Record'!E813)</f>
        <v/>
      </c>
      <c r="G815" s="90" t="str">
        <f>IF('Student Record'!G813="","",'Student Record'!G813)</f>
        <v/>
      </c>
      <c r="H815" s="89" t="str">
        <f>IF('Student Record'!I813="","",'Student Record'!I813)</f>
        <v/>
      </c>
      <c r="I815" s="91" t="str">
        <f>IF('Student Record'!J813="","",'Student Record'!J813)</f>
        <v/>
      </c>
      <c r="J815" s="89" t="str">
        <f>IF('Student Record'!O813="","",'Student Record'!O813)</f>
        <v/>
      </c>
      <c r="K815" s="89" t="str">
        <f>IF(StuData!$F815="","",IF(AND(StuData!$C815&gt;8,StuData!$C815&lt;11,StuData!$J815="GEN"),200,IF(AND(StuData!$C815&gt;=11,StuData!$J815="GEN"),300,IF(AND(StuData!$C815&gt;8,StuData!$C815&lt;11,StuData!$J815&lt;&gt;"GEN"),100,IF(AND(StuData!$C815&gt;=11,StuData!$J815&lt;&gt;"GEN"),150,"")))))</f>
        <v/>
      </c>
      <c r="L815" s="89" t="str">
        <f>IF(StuData!$F815="","",IF(AND(StuData!$C815&gt;8,StuData!$C815&lt;11),50,""))</f>
        <v/>
      </c>
      <c r="M815" s="89" t="str">
        <f>IF(StuData!$F815="","",IF(AND(StuData!$C815&gt;=11,'School Fees'!$L$3="Yes"),100,""))</f>
        <v/>
      </c>
      <c r="N815" s="89" t="str">
        <f>IF(StuData!$F815="","",IF(AND(StuData!$C815&gt;8,StuData!$H815="F"),5,IF(StuData!$C815&lt;9,"",10)))</f>
        <v/>
      </c>
      <c r="O815" s="89" t="str">
        <f>IF(StuData!$F815="","",IF(StuData!$C815&gt;8,5,""))</f>
        <v/>
      </c>
      <c r="P815" s="89" t="str">
        <f>IF(StuData!$C815=9,'School Fees'!$K$6,IF(StuData!$C815=10,'School Fees'!$K$7,IF(StuData!$C815=11,'School Fees'!$K$8,IF(StuData!$C815=12,'School Fees'!$K$9,""))))</f>
        <v/>
      </c>
      <c r="Q815" s="89"/>
      <c r="R815" s="89"/>
      <c r="S815" s="89" t="str">
        <f>IF(SUM(StuData!$K815:$R815)=0,"",SUM(StuData!$K815:$R815))</f>
        <v/>
      </c>
      <c r="T815" s="92"/>
      <c r="U815" s="89"/>
      <c r="V815" s="23"/>
      <c r="W815" s="23"/>
    </row>
    <row r="816" ht="15.75" customHeight="1">
      <c r="A816" s="23"/>
      <c r="B816" s="89" t="str">
        <f t="shared" si="1"/>
        <v/>
      </c>
      <c r="C816" s="89" t="str">
        <f>IF('Student Record'!A814="","",'Student Record'!A814)</f>
        <v/>
      </c>
      <c r="D816" s="89" t="str">
        <f>IF('Student Record'!B814="","",'Student Record'!B814)</f>
        <v/>
      </c>
      <c r="E816" s="89" t="str">
        <f>IF('Student Record'!C814="","",'Student Record'!C814)</f>
        <v/>
      </c>
      <c r="F816" s="90" t="str">
        <f>IF('Student Record'!E814="","",'Student Record'!E814)</f>
        <v/>
      </c>
      <c r="G816" s="90" t="str">
        <f>IF('Student Record'!G814="","",'Student Record'!G814)</f>
        <v/>
      </c>
      <c r="H816" s="89" t="str">
        <f>IF('Student Record'!I814="","",'Student Record'!I814)</f>
        <v/>
      </c>
      <c r="I816" s="91" t="str">
        <f>IF('Student Record'!J814="","",'Student Record'!J814)</f>
        <v/>
      </c>
      <c r="J816" s="89" t="str">
        <f>IF('Student Record'!O814="","",'Student Record'!O814)</f>
        <v/>
      </c>
      <c r="K816" s="89" t="str">
        <f>IF(StuData!$F816="","",IF(AND(StuData!$C816&gt;8,StuData!$C816&lt;11,StuData!$J816="GEN"),200,IF(AND(StuData!$C816&gt;=11,StuData!$J816="GEN"),300,IF(AND(StuData!$C816&gt;8,StuData!$C816&lt;11,StuData!$J816&lt;&gt;"GEN"),100,IF(AND(StuData!$C816&gt;=11,StuData!$J816&lt;&gt;"GEN"),150,"")))))</f>
        <v/>
      </c>
      <c r="L816" s="89" t="str">
        <f>IF(StuData!$F816="","",IF(AND(StuData!$C816&gt;8,StuData!$C816&lt;11),50,""))</f>
        <v/>
      </c>
      <c r="M816" s="89" t="str">
        <f>IF(StuData!$F816="","",IF(AND(StuData!$C816&gt;=11,'School Fees'!$L$3="Yes"),100,""))</f>
        <v/>
      </c>
      <c r="N816" s="89" t="str">
        <f>IF(StuData!$F816="","",IF(AND(StuData!$C816&gt;8,StuData!$H816="F"),5,IF(StuData!$C816&lt;9,"",10)))</f>
        <v/>
      </c>
      <c r="O816" s="89" t="str">
        <f>IF(StuData!$F816="","",IF(StuData!$C816&gt;8,5,""))</f>
        <v/>
      </c>
      <c r="P816" s="89" t="str">
        <f>IF(StuData!$C816=9,'School Fees'!$K$6,IF(StuData!$C816=10,'School Fees'!$K$7,IF(StuData!$C816=11,'School Fees'!$K$8,IF(StuData!$C816=12,'School Fees'!$K$9,""))))</f>
        <v/>
      </c>
      <c r="Q816" s="89"/>
      <c r="R816" s="89"/>
      <c r="S816" s="89" t="str">
        <f>IF(SUM(StuData!$K816:$R816)=0,"",SUM(StuData!$K816:$R816))</f>
        <v/>
      </c>
      <c r="T816" s="92"/>
      <c r="U816" s="89"/>
      <c r="V816" s="23"/>
      <c r="W816" s="23"/>
    </row>
    <row r="817" ht="15.75" customHeight="1">
      <c r="A817" s="23"/>
      <c r="B817" s="89" t="str">
        <f t="shared" si="1"/>
        <v/>
      </c>
      <c r="C817" s="89" t="str">
        <f>IF('Student Record'!A815="","",'Student Record'!A815)</f>
        <v/>
      </c>
      <c r="D817" s="89" t="str">
        <f>IF('Student Record'!B815="","",'Student Record'!B815)</f>
        <v/>
      </c>
      <c r="E817" s="89" t="str">
        <f>IF('Student Record'!C815="","",'Student Record'!C815)</f>
        <v/>
      </c>
      <c r="F817" s="90" t="str">
        <f>IF('Student Record'!E815="","",'Student Record'!E815)</f>
        <v/>
      </c>
      <c r="G817" s="90" t="str">
        <f>IF('Student Record'!G815="","",'Student Record'!G815)</f>
        <v/>
      </c>
      <c r="H817" s="89" t="str">
        <f>IF('Student Record'!I815="","",'Student Record'!I815)</f>
        <v/>
      </c>
      <c r="I817" s="91" t="str">
        <f>IF('Student Record'!J815="","",'Student Record'!J815)</f>
        <v/>
      </c>
      <c r="J817" s="89" t="str">
        <f>IF('Student Record'!O815="","",'Student Record'!O815)</f>
        <v/>
      </c>
      <c r="K817" s="89" t="str">
        <f>IF(StuData!$F817="","",IF(AND(StuData!$C817&gt;8,StuData!$C817&lt;11,StuData!$J817="GEN"),200,IF(AND(StuData!$C817&gt;=11,StuData!$J817="GEN"),300,IF(AND(StuData!$C817&gt;8,StuData!$C817&lt;11,StuData!$J817&lt;&gt;"GEN"),100,IF(AND(StuData!$C817&gt;=11,StuData!$J817&lt;&gt;"GEN"),150,"")))))</f>
        <v/>
      </c>
      <c r="L817" s="89" t="str">
        <f>IF(StuData!$F817="","",IF(AND(StuData!$C817&gt;8,StuData!$C817&lt;11),50,""))</f>
        <v/>
      </c>
      <c r="M817" s="89" t="str">
        <f>IF(StuData!$F817="","",IF(AND(StuData!$C817&gt;=11,'School Fees'!$L$3="Yes"),100,""))</f>
        <v/>
      </c>
      <c r="N817" s="89" t="str">
        <f>IF(StuData!$F817="","",IF(AND(StuData!$C817&gt;8,StuData!$H817="F"),5,IF(StuData!$C817&lt;9,"",10)))</f>
        <v/>
      </c>
      <c r="O817" s="89" t="str">
        <f>IF(StuData!$F817="","",IF(StuData!$C817&gt;8,5,""))</f>
        <v/>
      </c>
      <c r="P817" s="89" t="str">
        <f>IF(StuData!$C817=9,'School Fees'!$K$6,IF(StuData!$C817=10,'School Fees'!$K$7,IF(StuData!$C817=11,'School Fees'!$K$8,IF(StuData!$C817=12,'School Fees'!$K$9,""))))</f>
        <v/>
      </c>
      <c r="Q817" s="89"/>
      <c r="R817" s="89"/>
      <c r="S817" s="89" t="str">
        <f>IF(SUM(StuData!$K817:$R817)=0,"",SUM(StuData!$K817:$R817))</f>
        <v/>
      </c>
      <c r="T817" s="92"/>
      <c r="U817" s="89"/>
      <c r="V817" s="23"/>
      <c r="W817" s="23"/>
    </row>
    <row r="818" ht="15.75" customHeight="1">
      <c r="A818" s="23"/>
      <c r="B818" s="89" t="str">
        <f t="shared" si="1"/>
        <v/>
      </c>
      <c r="C818" s="89" t="str">
        <f>IF('Student Record'!A816="","",'Student Record'!A816)</f>
        <v/>
      </c>
      <c r="D818" s="89" t="str">
        <f>IF('Student Record'!B816="","",'Student Record'!B816)</f>
        <v/>
      </c>
      <c r="E818" s="89" t="str">
        <f>IF('Student Record'!C816="","",'Student Record'!C816)</f>
        <v/>
      </c>
      <c r="F818" s="90" t="str">
        <f>IF('Student Record'!E816="","",'Student Record'!E816)</f>
        <v/>
      </c>
      <c r="G818" s="90" t="str">
        <f>IF('Student Record'!G816="","",'Student Record'!G816)</f>
        <v/>
      </c>
      <c r="H818" s="89" t="str">
        <f>IF('Student Record'!I816="","",'Student Record'!I816)</f>
        <v/>
      </c>
      <c r="I818" s="91" t="str">
        <f>IF('Student Record'!J816="","",'Student Record'!J816)</f>
        <v/>
      </c>
      <c r="J818" s="89" t="str">
        <f>IF('Student Record'!O816="","",'Student Record'!O816)</f>
        <v/>
      </c>
      <c r="K818" s="89" t="str">
        <f>IF(StuData!$F818="","",IF(AND(StuData!$C818&gt;8,StuData!$C818&lt;11,StuData!$J818="GEN"),200,IF(AND(StuData!$C818&gt;=11,StuData!$J818="GEN"),300,IF(AND(StuData!$C818&gt;8,StuData!$C818&lt;11,StuData!$J818&lt;&gt;"GEN"),100,IF(AND(StuData!$C818&gt;=11,StuData!$J818&lt;&gt;"GEN"),150,"")))))</f>
        <v/>
      </c>
      <c r="L818" s="89" t="str">
        <f>IF(StuData!$F818="","",IF(AND(StuData!$C818&gt;8,StuData!$C818&lt;11),50,""))</f>
        <v/>
      </c>
      <c r="M818" s="89" t="str">
        <f>IF(StuData!$F818="","",IF(AND(StuData!$C818&gt;=11,'School Fees'!$L$3="Yes"),100,""))</f>
        <v/>
      </c>
      <c r="N818" s="89" t="str">
        <f>IF(StuData!$F818="","",IF(AND(StuData!$C818&gt;8,StuData!$H818="F"),5,IF(StuData!$C818&lt;9,"",10)))</f>
        <v/>
      </c>
      <c r="O818" s="89" t="str">
        <f>IF(StuData!$F818="","",IF(StuData!$C818&gt;8,5,""))</f>
        <v/>
      </c>
      <c r="P818" s="89" t="str">
        <f>IF(StuData!$C818=9,'School Fees'!$K$6,IF(StuData!$C818=10,'School Fees'!$K$7,IF(StuData!$C818=11,'School Fees'!$K$8,IF(StuData!$C818=12,'School Fees'!$K$9,""))))</f>
        <v/>
      </c>
      <c r="Q818" s="89"/>
      <c r="R818" s="89"/>
      <c r="S818" s="89" t="str">
        <f>IF(SUM(StuData!$K818:$R818)=0,"",SUM(StuData!$K818:$R818))</f>
        <v/>
      </c>
      <c r="T818" s="92"/>
      <c r="U818" s="89"/>
      <c r="V818" s="23"/>
      <c r="W818" s="23"/>
    </row>
    <row r="819" ht="15.75" customHeight="1">
      <c r="A819" s="23"/>
      <c r="B819" s="89" t="str">
        <f t="shared" si="1"/>
        <v/>
      </c>
      <c r="C819" s="89" t="str">
        <f>IF('Student Record'!A817="","",'Student Record'!A817)</f>
        <v/>
      </c>
      <c r="D819" s="89" t="str">
        <f>IF('Student Record'!B817="","",'Student Record'!B817)</f>
        <v/>
      </c>
      <c r="E819" s="89" t="str">
        <f>IF('Student Record'!C817="","",'Student Record'!C817)</f>
        <v/>
      </c>
      <c r="F819" s="90" t="str">
        <f>IF('Student Record'!E817="","",'Student Record'!E817)</f>
        <v/>
      </c>
      <c r="G819" s="90" t="str">
        <f>IF('Student Record'!G817="","",'Student Record'!G817)</f>
        <v/>
      </c>
      <c r="H819" s="89" t="str">
        <f>IF('Student Record'!I817="","",'Student Record'!I817)</f>
        <v/>
      </c>
      <c r="I819" s="91" t="str">
        <f>IF('Student Record'!J817="","",'Student Record'!J817)</f>
        <v/>
      </c>
      <c r="J819" s="89" t="str">
        <f>IF('Student Record'!O817="","",'Student Record'!O817)</f>
        <v/>
      </c>
      <c r="K819" s="89" t="str">
        <f>IF(StuData!$F819="","",IF(AND(StuData!$C819&gt;8,StuData!$C819&lt;11,StuData!$J819="GEN"),200,IF(AND(StuData!$C819&gt;=11,StuData!$J819="GEN"),300,IF(AND(StuData!$C819&gt;8,StuData!$C819&lt;11,StuData!$J819&lt;&gt;"GEN"),100,IF(AND(StuData!$C819&gt;=11,StuData!$J819&lt;&gt;"GEN"),150,"")))))</f>
        <v/>
      </c>
      <c r="L819" s="89" t="str">
        <f>IF(StuData!$F819="","",IF(AND(StuData!$C819&gt;8,StuData!$C819&lt;11),50,""))</f>
        <v/>
      </c>
      <c r="M819" s="89" t="str">
        <f>IF(StuData!$F819="","",IF(AND(StuData!$C819&gt;=11,'School Fees'!$L$3="Yes"),100,""))</f>
        <v/>
      </c>
      <c r="N819" s="89" t="str">
        <f>IF(StuData!$F819="","",IF(AND(StuData!$C819&gt;8,StuData!$H819="F"),5,IF(StuData!$C819&lt;9,"",10)))</f>
        <v/>
      </c>
      <c r="O819" s="89" t="str">
        <f>IF(StuData!$F819="","",IF(StuData!$C819&gt;8,5,""))</f>
        <v/>
      </c>
      <c r="P819" s="89" t="str">
        <f>IF(StuData!$C819=9,'School Fees'!$K$6,IF(StuData!$C819=10,'School Fees'!$K$7,IF(StuData!$C819=11,'School Fees'!$K$8,IF(StuData!$C819=12,'School Fees'!$K$9,""))))</f>
        <v/>
      </c>
      <c r="Q819" s="89"/>
      <c r="R819" s="89"/>
      <c r="S819" s="89" t="str">
        <f>IF(SUM(StuData!$K819:$R819)=0,"",SUM(StuData!$K819:$R819))</f>
        <v/>
      </c>
      <c r="T819" s="92"/>
      <c r="U819" s="89"/>
      <c r="V819" s="23"/>
      <c r="W819" s="23"/>
    </row>
    <row r="820" ht="15.75" customHeight="1">
      <c r="A820" s="23"/>
      <c r="B820" s="89" t="str">
        <f t="shared" si="1"/>
        <v/>
      </c>
      <c r="C820" s="89" t="str">
        <f>IF('Student Record'!A818="","",'Student Record'!A818)</f>
        <v/>
      </c>
      <c r="D820" s="89" t="str">
        <f>IF('Student Record'!B818="","",'Student Record'!B818)</f>
        <v/>
      </c>
      <c r="E820" s="89" t="str">
        <f>IF('Student Record'!C818="","",'Student Record'!C818)</f>
        <v/>
      </c>
      <c r="F820" s="90" t="str">
        <f>IF('Student Record'!E818="","",'Student Record'!E818)</f>
        <v/>
      </c>
      <c r="G820" s="90" t="str">
        <f>IF('Student Record'!G818="","",'Student Record'!G818)</f>
        <v/>
      </c>
      <c r="H820" s="89" t="str">
        <f>IF('Student Record'!I818="","",'Student Record'!I818)</f>
        <v/>
      </c>
      <c r="I820" s="91" t="str">
        <f>IF('Student Record'!J818="","",'Student Record'!J818)</f>
        <v/>
      </c>
      <c r="J820" s="89" t="str">
        <f>IF('Student Record'!O818="","",'Student Record'!O818)</f>
        <v/>
      </c>
      <c r="K820" s="89" t="str">
        <f>IF(StuData!$F820="","",IF(AND(StuData!$C820&gt;8,StuData!$C820&lt;11,StuData!$J820="GEN"),200,IF(AND(StuData!$C820&gt;=11,StuData!$J820="GEN"),300,IF(AND(StuData!$C820&gt;8,StuData!$C820&lt;11,StuData!$J820&lt;&gt;"GEN"),100,IF(AND(StuData!$C820&gt;=11,StuData!$J820&lt;&gt;"GEN"),150,"")))))</f>
        <v/>
      </c>
      <c r="L820" s="89" t="str">
        <f>IF(StuData!$F820="","",IF(AND(StuData!$C820&gt;8,StuData!$C820&lt;11),50,""))</f>
        <v/>
      </c>
      <c r="M820" s="89" t="str">
        <f>IF(StuData!$F820="","",IF(AND(StuData!$C820&gt;=11,'School Fees'!$L$3="Yes"),100,""))</f>
        <v/>
      </c>
      <c r="N820" s="89" t="str">
        <f>IF(StuData!$F820="","",IF(AND(StuData!$C820&gt;8,StuData!$H820="F"),5,IF(StuData!$C820&lt;9,"",10)))</f>
        <v/>
      </c>
      <c r="O820" s="89" t="str">
        <f>IF(StuData!$F820="","",IF(StuData!$C820&gt;8,5,""))</f>
        <v/>
      </c>
      <c r="P820" s="89" t="str">
        <f>IF(StuData!$C820=9,'School Fees'!$K$6,IF(StuData!$C820=10,'School Fees'!$K$7,IF(StuData!$C820=11,'School Fees'!$K$8,IF(StuData!$C820=12,'School Fees'!$K$9,""))))</f>
        <v/>
      </c>
      <c r="Q820" s="89"/>
      <c r="R820" s="89"/>
      <c r="S820" s="89" t="str">
        <f>IF(SUM(StuData!$K820:$R820)=0,"",SUM(StuData!$K820:$R820))</f>
        <v/>
      </c>
      <c r="T820" s="92"/>
      <c r="U820" s="89"/>
      <c r="V820" s="23"/>
      <c r="W820" s="23"/>
    </row>
    <row r="821" ht="15.75" customHeight="1">
      <c r="A821" s="23"/>
      <c r="B821" s="89" t="str">
        <f t="shared" si="1"/>
        <v/>
      </c>
      <c r="C821" s="89" t="str">
        <f>IF('Student Record'!A819="","",'Student Record'!A819)</f>
        <v/>
      </c>
      <c r="D821" s="89" t="str">
        <f>IF('Student Record'!B819="","",'Student Record'!B819)</f>
        <v/>
      </c>
      <c r="E821" s="89" t="str">
        <f>IF('Student Record'!C819="","",'Student Record'!C819)</f>
        <v/>
      </c>
      <c r="F821" s="90" t="str">
        <f>IF('Student Record'!E819="","",'Student Record'!E819)</f>
        <v/>
      </c>
      <c r="G821" s="90" t="str">
        <f>IF('Student Record'!G819="","",'Student Record'!G819)</f>
        <v/>
      </c>
      <c r="H821" s="89" t="str">
        <f>IF('Student Record'!I819="","",'Student Record'!I819)</f>
        <v/>
      </c>
      <c r="I821" s="91" t="str">
        <f>IF('Student Record'!J819="","",'Student Record'!J819)</f>
        <v/>
      </c>
      <c r="J821" s="89" t="str">
        <f>IF('Student Record'!O819="","",'Student Record'!O819)</f>
        <v/>
      </c>
      <c r="K821" s="89" t="str">
        <f>IF(StuData!$F821="","",IF(AND(StuData!$C821&gt;8,StuData!$C821&lt;11,StuData!$J821="GEN"),200,IF(AND(StuData!$C821&gt;=11,StuData!$J821="GEN"),300,IF(AND(StuData!$C821&gt;8,StuData!$C821&lt;11,StuData!$J821&lt;&gt;"GEN"),100,IF(AND(StuData!$C821&gt;=11,StuData!$J821&lt;&gt;"GEN"),150,"")))))</f>
        <v/>
      </c>
      <c r="L821" s="89" t="str">
        <f>IF(StuData!$F821="","",IF(AND(StuData!$C821&gt;8,StuData!$C821&lt;11),50,""))</f>
        <v/>
      </c>
      <c r="M821" s="89" t="str">
        <f>IF(StuData!$F821="","",IF(AND(StuData!$C821&gt;=11,'School Fees'!$L$3="Yes"),100,""))</f>
        <v/>
      </c>
      <c r="N821" s="89" t="str">
        <f>IF(StuData!$F821="","",IF(AND(StuData!$C821&gt;8,StuData!$H821="F"),5,IF(StuData!$C821&lt;9,"",10)))</f>
        <v/>
      </c>
      <c r="O821" s="89" t="str">
        <f>IF(StuData!$F821="","",IF(StuData!$C821&gt;8,5,""))</f>
        <v/>
      </c>
      <c r="P821" s="89" t="str">
        <f>IF(StuData!$C821=9,'School Fees'!$K$6,IF(StuData!$C821=10,'School Fees'!$K$7,IF(StuData!$C821=11,'School Fees'!$K$8,IF(StuData!$C821=12,'School Fees'!$K$9,""))))</f>
        <v/>
      </c>
      <c r="Q821" s="89"/>
      <c r="R821" s="89"/>
      <c r="S821" s="89" t="str">
        <f>IF(SUM(StuData!$K821:$R821)=0,"",SUM(StuData!$K821:$R821))</f>
        <v/>
      </c>
      <c r="T821" s="92"/>
      <c r="U821" s="89"/>
      <c r="V821" s="23"/>
      <c r="W821" s="23"/>
    </row>
    <row r="822" ht="15.75" customHeight="1">
      <c r="A822" s="23"/>
      <c r="B822" s="89" t="str">
        <f t="shared" si="1"/>
        <v/>
      </c>
      <c r="C822" s="89" t="str">
        <f>IF('Student Record'!A820="","",'Student Record'!A820)</f>
        <v/>
      </c>
      <c r="D822" s="89" t="str">
        <f>IF('Student Record'!B820="","",'Student Record'!B820)</f>
        <v/>
      </c>
      <c r="E822" s="89" t="str">
        <f>IF('Student Record'!C820="","",'Student Record'!C820)</f>
        <v/>
      </c>
      <c r="F822" s="90" t="str">
        <f>IF('Student Record'!E820="","",'Student Record'!E820)</f>
        <v/>
      </c>
      <c r="G822" s="90" t="str">
        <f>IF('Student Record'!G820="","",'Student Record'!G820)</f>
        <v/>
      </c>
      <c r="H822" s="89" t="str">
        <f>IF('Student Record'!I820="","",'Student Record'!I820)</f>
        <v/>
      </c>
      <c r="I822" s="91" t="str">
        <f>IF('Student Record'!J820="","",'Student Record'!J820)</f>
        <v/>
      </c>
      <c r="J822" s="89" t="str">
        <f>IF('Student Record'!O820="","",'Student Record'!O820)</f>
        <v/>
      </c>
      <c r="K822" s="89" t="str">
        <f>IF(StuData!$F822="","",IF(AND(StuData!$C822&gt;8,StuData!$C822&lt;11,StuData!$J822="GEN"),200,IF(AND(StuData!$C822&gt;=11,StuData!$J822="GEN"),300,IF(AND(StuData!$C822&gt;8,StuData!$C822&lt;11,StuData!$J822&lt;&gt;"GEN"),100,IF(AND(StuData!$C822&gt;=11,StuData!$J822&lt;&gt;"GEN"),150,"")))))</f>
        <v/>
      </c>
      <c r="L822" s="89" t="str">
        <f>IF(StuData!$F822="","",IF(AND(StuData!$C822&gt;8,StuData!$C822&lt;11),50,""))</f>
        <v/>
      </c>
      <c r="M822" s="89" t="str">
        <f>IF(StuData!$F822="","",IF(AND(StuData!$C822&gt;=11,'School Fees'!$L$3="Yes"),100,""))</f>
        <v/>
      </c>
      <c r="N822" s="89" t="str">
        <f>IF(StuData!$F822="","",IF(AND(StuData!$C822&gt;8,StuData!$H822="F"),5,IF(StuData!$C822&lt;9,"",10)))</f>
        <v/>
      </c>
      <c r="O822" s="89" t="str">
        <f>IF(StuData!$F822="","",IF(StuData!$C822&gt;8,5,""))</f>
        <v/>
      </c>
      <c r="P822" s="89" t="str">
        <f>IF(StuData!$C822=9,'School Fees'!$K$6,IF(StuData!$C822=10,'School Fees'!$K$7,IF(StuData!$C822=11,'School Fees'!$K$8,IF(StuData!$C822=12,'School Fees'!$K$9,""))))</f>
        <v/>
      </c>
      <c r="Q822" s="89"/>
      <c r="R822" s="89"/>
      <c r="S822" s="89" t="str">
        <f>IF(SUM(StuData!$K822:$R822)=0,"",SUM(StuData!$K822:$R822))</f>
        <v/>
      </c>
      <c r="T822" s="92"/>
      <c r="U822" s="89"/>
      <c r="V822" s="23"/>
      <c r="W822" s="23"/>
    </row>
    <row r="823" ht="15.75" customHeight="1">
      <c r="A823" s="23"/>
      <c r="B823" s="89" t="str">
        <f t="shared" si="1"/>
        <v/>
      </c>
      <c r="C823" s="89" t="str">
        <f>IF('Student Record'!A821="","",'Student Record'!A821)</f>
        <v/>
      </c>
      <c r="D823" s="89" t="str">
        <f>IF('Student Record'!B821="","",'Student Record'!B821)</f>
        <v/>
      </c>
      <c r="E823" s="89" t="str">
        <f>IF('Student Record'!C821="","",'Student Record'!C821)</f>
        <v/>
      </c>
      <c r="F823" s="90" t="str">
        <f>IF('Student Record'!E821="","",'Student Record'!E821)</f>
        <v/>
      </c>
      <c r="G823" s="90" t="str">
        <f>IF('Student Record'!G821="","",'Student Record'!G821)</f>
        <v/>
      </c>
      <c r="H823" s="89" t="str">
        <f>IF('Student Record'!I821="","",'Student Record'!I821)</f>
        <v/>
      </c>
      <c r="I823" s="91" t="str">
        <f>IF('Student Record'!J821="","",'Student Record'!J821)</f>
        <v/>
      </c>
      <c r="J823" s="89" t="str">
        <f>IF('Student Record'!O821="","",'Student Record'!O821)</f>
        <v/>
      </c>
      <c r="K823" s="89" t="str">
        <f>IF(StuData!$F823="","",IF(AND(StuData!$C823&gt;8,StuData!$C823&lt;11,StuData!$J823="GEN"),200,IF(AND(StuData!$C823&gt;=11,StuData!$J823="GEN"),300,IF(AND(StuData!$C823&gt;8,StuData!$C823&lt;11,StuData!$J823&lt;&gt;"GEN"),100,IF(AND(StuData!$C823&gt;=11,StuData!$J823&lt;&gt;"GEN"),150,"")))))</f>
        <v/>
      </c>
      <c r="L823" s="89" t="str">
        <f>IF(StuData!$F823="","",IF(AND(StuData!$C823&gt;8,StuData!$C823&lt;11),50,""))</f>
        <v/>
      </c>
      <c r="M823" s="89" t="str">
        <f>IF(StuData!$F823="","",IF(AND(StuData!$C823&gt;=11,'School Fees'!$L$3="Yes"),100,""))</f>
        <v/>
      </c>
      <c r="N823" s="89" t="str">
        <f>IF(StuData!$F823="","",IF(AND(StuData!$C823&gt;8,StuData!$H823="F"),5,IF(StuData!$C823&lt;9,"",10)))</f>
        <v/>
      </c>
      <c r="O823" s="89" t="str">
        <f>IF(StuData!$F823="","",IF(StuData!$C823&gt;8,5,""))</f>
        <v/>
      </c>
      <c r="P823" s="89" t="str">
        <f>IF(StuData!$C823=9,'School Fees'!$K$6,IF(StuData!$C823=10,'School Fees'!$K$7,IF(StuData!$C823=11,'School Fees'!$K$8,IF(StuData!$C823=12,'School Fees'!$K$9,""))))</f>
        <v/>
      </c>
      <c r="Q823" s="89"/>
      <c r="R823" s="89"/>
      <c r="S823" s="89" t="str">
        <f>IF(SUM(StuData!$K823:$R823)=0,"",SUM(StuData!$K823:$R823))</f>
        <v/>
      </c>
      <c r="T823" s="92"/>
      <c r="U823" s="89"/>
      <c r="V823" s="23"/>
      <c r="W823" s="23"/>
    </row>
    <row r="824" ht="15.75" customHeight="1">
      <c r="A824" s="23"/>
      <c r="B824" s="89" t="str">
        <f t="shared" si="1"/>
        <v/>
      </c>
      <c r="C824" s="89" t="str">
        <f>IF('Student Record'!A822="","",'Student Record'!A822)</f>
        <v/>
      </c>
      <c r="D824" s="89" t="str">
        <f>IF('Student Record'!B822="","",'Student Record'!B822)</f>
        <v/>
      </c>
      <c r="E824" s="89" t="str">
        <f>IF('Student Record'!C822="","",'Student Record'!C822)</f>
        <v/>
      </c>
      <c r="F824" s="90" t="str">
        <f>IF('Student Record'!E822="","",'Student Record'!E822)</f>
        <v/>
      </c>
      <c r="G824" s="90" t="str">
        <f>IF('Student Record'!G822="","",'Student Record'!G822)</f>
        <v/>
      </c>
      <c r="H824" s="89" t="str">
        <f>IF('Student Record'!I822="","",'Student Record'!I822)</f>
        <v/>
      </c>
      <c r="I824" s="91" t="str">
        <f>IF('Student Record'!J822="","",'Student Record'!J822)</f>
        <v/>
      </c>
      <c r="J824" s="89" t="str">
        <f>IF('Student Record'!O822="","",'Student Record'!O822)</f>
        <v/>
      </c>
      <c r="K824" s="89" t="str">
        <f>IF(StuData!$F824="","",IF(AND(StuData!$C824&gt;8,StuData!$C824&lt;11,StuData!$J824="GEN"),200,IF(AND(StuData!$C824&gt;=11,StuData!$J824="GEN"),300,IF(AND(StuData!$C824&gt;8,StuData!$C824&lt;11,StuData!$J824&lt;&gt;"GEN"),100,IF(AND(StuData!$C824&gt;=11,StuData!$J824&lt;&gt;"GEN"),150,"")))))</f>
        <v/>
      </c>
      <c r="L824" s="89" t="str">
        <f>IF(StuData!$F824="","",IF(AND(StuData!$C824&gt;8,StuData!$C824&lt;11),50,""))</f>
        <v/>
      </c>
      <c r="M824" s="89" t="str">
        <f>IF(StuData!$F824="","",IF(AND(StuData!$C824&gt;=11,'School Fees'!$L$3="Yes"),100,""))</f>
        <v/>
      </c>
      <c r="N824" s="89" t="str">
        <f>IF(StuData!$F824="","",IF(AND(StuData!$C824&gt;8,StuData!$H824="F"),5,IF(StuData!$C824&lt;9,"",10)))</f>
        <v/>
      </c>
      <c r="O824" s="89" t="str">
        <f>IF(StuData!$F824="","",IF(StuData!$C824&gt;8,5,""))</f>
        <v/>
      </c>
      <c r="P824" s="89" t="str">
        <f>IF(StuData!$C824=9,'School Fees'!$K$6,IF(StuData!$C824=10,'School Fees'!$K$7,IF(StuData!$C824=11,'School Fees'!$K$8,IF(StuData!$C824=12,'School Fees'!$K$9,""))))</f>
        <v/>
      </c>
      <c r="Q824" s="89"/>
      <c r="R824" s="89"/>
      <c r="S824" s="89" t="str">
        <f>IF(SUM(StuData!$K824:$R824)=0,"",SUM(StuData!$K824:$R824))</f>
        <v/>
      </c>
      <c r="T824" s="92"/>
      <c r="U824" s="89"/>
      <c r="V824" s="23"/>
      <c r="W824" s="23"/>
    </row>
    <row r="825" ht="15.75" customHeight="1">
      <c r="A825" s="23"/>
      <c r="B825" s="89" t="str">
        <f t="shared" si="1"/>
        <v/>
      </c>
      <c r="C825" s="89" t="str">
        <f>IF('Student Record'!A823="","",'Student Record'!A823)</f>
        <v/>
      </c>
      <c r="D825" s="89" t="str">
        <f>IF('Student Record'!B823="","",'Student Record'!B823)</f>
        <v/>
      </c>
      <c r="E825" s="89" t="str">
        <f>IF('Student Record'!C823="","",'Student Record'!C823)</f>
        <v/>
      </c>
      <c r="F825" s="90" t="str">
        <f>IF('Student Record'!E823="","",'Student Record'!E823)</f>
        <v/>
      </c>
      <c r="G825" s="90" t="str">
        <f>IF('Student Record'!G823="","",'Student Record'!G823)</f>
        <v/>
      </c>
      <c r="H825" s="89" t="str">
        <f>IF('Student Record'!I823="","",'Student Record'!I823)</f>
        <v/>
      </c>
      <c r="I825" s="91" t="str">
        <f>IF('Student Record'!J823="","",'Student Record'!J823)</f>
        <v/>
      </c>
      <c r="J825" s="89" t="str">
        <f>IF('Student Record'!O823="","",'Student Record'!O823)</f>
        <v/>
      </c>
      <c r="K825" s="89" t="str">
        <f>IF(StuData!$F825="","",IF(AND(StuData!$C825&gt;8,StuData!$C825&lt;11,StuData!$J825="GEN"),200,IF(AND(StuData!$C825&gt;=11,StuData!$J825="GEN"),300,IF(AND(StuData!$C825&gt;8,StuData!$C825&lt;11,StuData!$J825&lt;&gt;"GEN"),100,IF(AND(StuData!$C825&gt;=11,StuData!$J825&lt;&gt;"GEN"),150,"")))))</f>
        <v/>
      </c>
      <c r="L825" s="89" t="str">
        <f>IF(StuData!$F825="","",IF(AND(StuData!$C825&gt;8,StuData!$C825&lt;11),50,""))</f>
        <v/>
      </c>
      <c r="M825" s="89" t="str">
        <f>IF(StuData!$F825="","",IF(AND(StuData!$C825&gt;=11,'School Fees'!$L$3="Yes"),100,""))</f>
        <v/>
      </c>
      <c r="N825" s="89" t="str">
        <f>IF(StuData!$F825="","",IF(AND(StuData!$C825&gt;8,StuData!$H825="F"),5,IF(StuData!$C825&lt;9,"",10)))</f>
        <v/>
      </c>
      <c r="O825" s="89" t="str">
        <f>IF(StuData!$F825="","",IF(StuData!$C825&gt;8,5,""))</f>
        <v/>
      </c>
      <c r="P825" s="89" t="str">
        <f>IF(StuData!$C825=9,'School Fees'!$K$6,IF(StuData!$C825=10,'School Fees'!$K$7,IF(StuData!$C825=11,'School Fees'!$K$8,IF(StuData!$C825=12,'School Fees'!$K$9,""))))</f>
        <v/>
      </c>
      <c r="Q825" s="89"/>
      <c r="R825" s="89"/>
      <c r="S825" s="89" t="str">
        <f>IF(SUM(StuData!$K825:$R825)=0,"",SUM(StuData!$K825:$R825))</f>
        <v/>
      </c>
      <c r="T825" s="92"/>
      <c r="U825" s="89"/>
      <c r="V825" s="23"/>
      <c r="W825" s="23"/>
    </row>
    <row r="826" ht="15.75" customHeight="1">
      <c r="A826" s="23"/>
      <c r="B826" s="89" t="str">
        <f t="shared" si="1"/>
        <v/>
      </c>
      <c r="C826" s="89" t="str">
        <f>IF('Student Record'!A824="","",'Student Record'!A824)</f>
        <v/>
      </c>
      <c r="D826" s="89" t="str">
        <f>IF('Student Record'!B824="","",'Student Record'!B824)</f>
        <v/>
      </c>
      <c r="E826" s="89" t="str">
        <f>IF('Student Record'!C824="","",'Student Record'!C824)</f>
        <v/>
      </c>
      <c r="F826" s="90" t="str">
        <f>IF('Student Record'!E824="","",'Student Record'!E824)</f>
        <v/>
      </c>
      <c r="G826" s="90" t="str">
        <f>IF('Student Record'!G824="","",'Student Record'!G824)</f>
        <v/>
      </c>
      <c r="H826" s="89" t="str">
        <f>IF('Student Record'!I824="","",'Student Record'!I824)</f>
        <v/>
      </c>
      <c r="I826" s="91" t="str">
        <f>IF('Student Record'!J824="","",'Student Record'!J824)</f>
        <v/>
      </c>
      <c r="J826" s="89" t="str">
        <f>IF('Student Record'!O824="","",'Student Record'!O824)</f>
        <v/>
      </c>
      <c r="K826" s="89" t="str">
        <f>IF(StuData!$F826="","",IF(AND(StuData!$C826&gt;8,StuData!$C826&lt;11,StuData!$J826="GEN"),200,IF(AND(StuData!$C826&gt;=11,StuData!$J826="GEN"),300,IF(AND(StuData!$C826&gt;8,StuData!$C826&lt;11,StuData!$J826&lt;&gt;"GEN"),100,IF(AND(StuData!$C826&gt;=11,StuData!$J826&lt;&gt;"GEN"),150,"")))))</f>
        <v/>
      </c>
      <c r="L826" s="89" t="str">
        <f>IF(StuData!$F826="","",IF(AND(StuData!$C826&gt;8,StuData!$C826&lt;11),50,""))</f>
        <v/>
      </c>
      <c r="M826" s="89" t="str">
        <f>IF(StuData!$F826="","",IF(AND(StuData!$C826&gt;=11,'School Fees'!$L$3="Yes"),100,""))</f>
        <v/>
      </c>
      <c r="N826" s="89" t="str">
        <f>IF(StuData!$F826="","",IF(AND(StuData!$C826&gt;8,StuData!$H826="F"),5,IF(StuData!$C826&lt;9,"",10)))</f>
        <v/>
      </c>
      <c r="O826" s="89" t="str">
        <f>IF(StuData!$F826="","",IF(StuData!$C826&gt;8,5,""))</f>
        <v/>
      </c>
      <c r="P826" s="89" t="str">
        <f>IF(StuData!$C826=9,'School Fees'!$K$6,IF(StuData!$C826=10,'School Fees'!$K$7,IF(StuData!$C826=11,'School Fees'!$K$8,IF(StuData!$C826=12,'School Fees'!$K$9,""))))</f>
        <v/>
      </c>
      <c r="Q826" s="89"/>
      <c r="R826" s="89"/>
      <c r="S826" s="89" t="str">
        <f>IF(SUM(StuData!$K826:$R826)=0,"",SUM(StuData!$K826:$R826))</f>
        <v/>
      </c>
      <c r="T826" s="92"/>
      <c r="U826" s="89"/>
      <c r="V826" s="23"/>
      <c r="W826" s="23"/>
    </row>
    <row r="827" ht="15.75" customHeight="1">
      <c r="A827" s="23"/>
      <c r="B827" s="89" t="str">
        <f t="shared" si="1"/>
        <v/>
      </c>
      <c r="C827" s="89" t="str">
        <f>IF('Student Record'!A825="","",'Student Record'!A825)</f>
        <v/>
      </c>
      <c r="D827" s="89" t="str">
        <f>IF('Student Record'!B825="","",'Student Record'!B825)</f>
        <v/>
      </c>
      <c r="E827" s="89" t="str">
        <f>IF('Student Record'!C825="","",'Student Record'!C825)</f>
        <v/>
      </c>
      <c r="F827" s="90" t="str">
        <f>IF('Student Record'!E825="","",'Student Record'!E825)</f>
        <v/>
      </c>
      <c r="G827" s="90" t="str">
        <f>IF('Student Record'!G825="","",'Student Record'!G825)</f>
        <v/>
      </c>
      <c r="H827" s="89" t="str">
        <f>IF('Student Record'!I825="","",'Student Record'!I825)</f>
        <v/>
      </c>
      <c r="I827" s="91" t="str">
        <f>IF('Student Record'!J825="","",'Student Record'!J825)</f>
        <v/>
      </c>
      <c r="J827" s="89" t="str">
        <f>IF('Student Record'!O825="","",'Student Record'!O825)</f>
        <v/>
      </c>
      <c r="K827" s="89" t="str">
        <f>IF(StuData!$F827="","",IF(AND(StuData!$C827&gt;8,StuData!$C827&lt;11,StuData!$J827="GEN"),200,IF(AND(StuData!$C827&gt;=11,StuData!$J827="GEN"),300,IF(AND(StuData!$C827&gt;8,StuData!$C827&lt;11,StuData!$J827&lt;&gt;"GEN"),100,IF(AND(StuData!$C827&gt;=11,StuData!$J827&lt;&gt;"GEN"),150,"")))))</f>
        <v/>
      </c>
      <c r="L827" s="89" t="str">
        <f>IF(StuData!$F827="","",IF(AND(StuData!$C827&gt;8,StuData!$C827&lt;11),50,""))</f>
        <v/>
      </c>
      <c r="M827" s="89" t="str">
        <f>IF(StuData!$F827="","",IF(AND(StuData!$C827&gt;=11,'School Fees'!$L$3="Yes"),100,""))</f>
        <v/>
      </c>
      <c r="N827" s="89" t="str">
        <f>IF(StuData!$F827="","",IF(AND(StuData!$C827&gt;8,StuData!$H827="F"),5,IF(StuData!$C827&lt;9,"",10)))</f>
        <v/>
      </c>
      <c r="O827" s="89" t="str">
        <f>IF(StuData!$F827="","",IF(StuData!$C827&gt;8,5,""))</f>
        <v/>
      </c>
      <c r="P827" s="89" t="str">
        <f>IF(StuData!$C827=9,'School Fees'!$K$6,IF(StuData!$C827=10,'School Fees'!$K$7,IF(StuData!$C827=11,'School Fees'!$K$8,IF(StuData!$C827=12,'School Fees'!$K$9,""))))</f>
        <v/>
      </c>
      <c r="Q827" s="89"/>
      <c r="R827" s="89"/>
      <c r="S827" s="89" t="str">
        <f>IF(SUM(StuData!$K827:$R827)=0,"",SUM(StuData!$K827:$R827))</f>
        <v/>
      </c>
      <c r="T827" s="92"/>
      <c r="U827" s="89"/>
      <c r="V827" s="23"/>
      <c r="W827" s="23"/>
    </row>
    <row r="828" ht="15.75" customHeight="1">
      <c r="A828" s="23"/>
      <c r="B828" s="89" t="str">
        <f t="shared" si="1"/>
        <v/>
      </c>
      <c r="C828" s="89" t="str">
        <f>IF('Student Record'!A826="","",'Student Record'!A826)</f>
        <v/>
      </c>
      <c r="D828" s="89" t="str">
        <f>IF('Student Record'!B826="","",'Student Record'!B826)</f>
        <v/>
      </c>
      <c r="E828" s="89" t="str">
        <f>IF('Student Record'!C826="","",'Student Record'!C826)</f>
        <v/>
      </c>
      <c r="F828" s="90" t="str">
        <f>IF('Student Record'!E826="","",'Student Record'!E826)</f>
        <v/>
      </c>
      <c r="G828" s="90" t="str">
        <f>IF('Student Record'!G826="","",'Student Record'!G826)</f>
        <v/>
      </c>
      <c r="H828" s="89" t="str">
        <f>IF('Student Record'!I826="","",'Student Record'!I826)</f>
        <v/>
      </c>
      <c r="I828" s="91" t="str">
        <f>IF('Student Record'!J826="","",'Student Record'!J826)</f>
        <v/>
      </c>
      <c r="J828" s="89" t="str">
        <f>IF('Student Record'!O826="","",'Student Record'!O826)</f>
        <v/>
      </c>
      <c r="K828" s="89" t="str">
        <f>IF(StuData!$F828="","",IF(AND(StuData!$C828&gt;8,StuData!$C828&lt;11,StuData!$J828="GEN"),200,IF(AND(StuData!$C828&gt;=11,StuData!$J828="GEN"),300,IF(AND(StuData!$C828&gt;8,StuData!$C828&lt;11,StuData!$J828&lt;&gt;"GEN"),100,IF(AND(StuData!$C828&gt;=11,StuData!$J828&lt;&gt;"GEN"),150,"")))))</f>
        <v/>
      </c>
      <c r="L828" s="89" t="str">
        <f>IF(StuData!$F828="","",IF(AND(StuData!$C828&gt;8,StuData!$C828&lt;11),50,""))</f>
        <v/>
      </c>
      <c r="M828" s="89" t="str">
        <f>IF(StuData!$F828="","",IF(AND(StuData!$C828&gt;=11,'School Fees'!$L$3="Yes"),100,""))</f>
        <v/>
      </c>
      <c r="N828" s="89" t="str">
        <f>IF(StuData!$F828="","",IF(AND(StuData!$C828&gt;8,StuData!$H828="F"),5,IF(StuData!$C828&lt;9,"",10)))</f>
        <v/>
      </c>
      <c r="O828" s="89" t="str">
        <f>IF(StuData!$F828="","",IF(StuData!$C828&gt;8,5,""))</f>
        <v/>
      </c>
      <c r="P828" s="89" t="str">
        <f>IF(StuData!$C828=9,'School Fees'!$K$6,IF(StuData!$C828=10,'School Fees'!$K$7,IF(StuData!$C828=11,'School Fees'!$K$8,IF(StuData!$C828=12,'School Fees'!$K$9,""))))</f>
        <v/>
      </c>
      <c r="Q828" s="89"/>
      <c r="R828" s="89"/>
      <c r="S828" s="89" t="str">
        <f>IF(SUM(StuData!$K828:$R828)=0,"",SUM(StuData!$K828:$R828))</f>
        <v/>
      </c>
      <c r="T828" s="92"/>
      <c r="U828" s="89"/>
      <c r="V828" s="23"/>
      <c r="W828" s="23"/>
    </row>
    <row r="829" ht="15.75" customHeight="1">
      <c r="A829" s="23"/>
      <c r="B829" s="89" t="str">
        <f t="shared" si="1"/>
        <v/>
      </c>
      <c r="C829" s="89" t="str">
        <f>IF('Student Record'!A827="","",'Student Record'!A827)</f>
        <v/>
      </c>
      <c r="D829" s="89" t="str">
        <f>IF('Student Record'!B827="","",'Student Record'!B827)</f>
        <v/>
      </c>
      <c r="E829" s="89" t="str">
        <f>IF('Student Record'!C827="","",'Student Record'!C827)</f>
        <v/>
      </c>
      <c r="F829" s="90" t="str">
        <f>IF('Student Record'!E827="","",'Student Record'!E827)</f>
        <v/>
      </c>
      <c r="G829" s="90" t="str">
        <f>IF('Student Record'!G827="","",'Student Record'!G827)</f>
        <v/>
      </c>
      <c r="H829" s="89" t="str">
        <f>IF('Student Record'!I827="","",'Student Record'!I827)</f>
        <v/>
      </c>
      <c r="I829" s="91" t="str">
        <f>IF('Student Record'!J827="","",'Student Record'!J827)</f>
        <v/>
      </c>
      <c r="J829" s="89" t="str">
        <f>IF('Student Record'!O827="","",'Student Record'!O827)</f>
        <v/>
      </c>
      <c r="K829" s="89" t="str">
        <f>IF(StuData!$F829="","",IF(AND(StuData!$C829&gt;8,StuData!$C829&lt;11,StuData!$J829="GEN"),200,IF(AND(StuData!$C829&gt;=11,StuData!$J829="GEN"),300,IF(AND(StuData!$C829&gt;8,StuData!$C829&lt;11,StuData!$J829&lt;&gt;"GEN"),100,IF(AND(StuData!$C829&gt;=11,StuData!$J829&lt;&gt;"GEN"),150,"")))))</f>
        <v/>
      </c>
      <c r="L829" s="89" t="str">
        <f>IF(StuData!$F829="","",IF(AND(StuData!$C829&gt;8,StuData!$C829&lt;11),50,""))</f>
        <v/>
      </c>
      <c r="M829" s="89" t="str">
        <f>IF(StuData!$F829="","",IF(AND(StuData!$C829&gt;=11,'School Fees'!$L$3="Yes"),100,""))</f>
        <v/>
      </c>
      <c r="N829" s="89" t="str">
        <f>IF(StuData!$F829="","",IF(AND(StuData!$C829&gt;8,StuData!$H829="F"),5,IF(StuData!$C829&lt;9,"",10)))</f>
        <v/>
      </c>
      <c r="O829" s="89" t="str">
        <f>IF(StuData!$F829="","",IF(StuData!$C829&gt;8,5,""))</f>
        <v/>
      </c>
      <c r="P829" s="89" t="str">
        <f>IF(StuData!$C829=9,'School Fees'!$K$6,IF(StuData!$C829=10,'School Fees'!$K$7,IF(StuData!$C829=11,'School Fees'!$K$8,IF(StuData!$C829=12,'School Fees'!$K$9,""))))</f>
        <v/>
      </c>
      <c r="Q829" s="89"/>
      <c r="R829" s="89"/>
      <c r="S829" s="89" t="str">
        <f>IF(SUM(StuData!$K829:$R829)=0,"",SUM(StuData!$K829:$R829))</f>
        <v/>
      </c>
      <c r="T829" s="92"/>
      <c r="U829" s="89"/>
      <c r="V829" s="23"/>
      <c r="W829" s="23"/>
    </row>
    <row r="830" ht="15.75" customHeight="1">
      <c r="A830" s="23"/>
      <c r="B830" s="89" t="str">
        <f t="shared" si="1"/>
        <v/>
      </c>
      <c r="C830" s="89" t="str">
        <f>IF('Student Record'!A828="","",'Student Record'!A828)</f>
        <v/>
      </c>
      <c r="D830" s="89" t="str">
        <f>IF('Student Record'!B828="","",'Student Record'!B828)</f>
        <v/>
      </c>
      <c r="E830" s="89" t="str">
        <f>IF('Student Record'!C828="","",'Student Record'!C828)</f>
        <v/>
      </c>
      <c r="F830" s="90" t="str">
        <f>IF('Student Record'!E828="","",'Student Record'!E828)</f>
        <v/>
      </c>
      <c r="G830" s="90" t="str">
        <f>IF('Student Record'!G828="","",'Student Record'!G828)</f>
        <v/>
      </c>
      <c r="H830" s="89" t="str">
        <f>IF('Student Record'!I828="","",'Student Record'!I828)</f>
        <v/>
      </c>
      <c r="I830" s="91" t="str">
        <f>IF('Student Record'!J828="","",'Student Record'!J828)</f>
        <v/>
      </c>
      <c r="J830" s="89" t="str">
        <f>IF('Student Record'!O828="","",'Student Record'!O828)</f>
        <v/>
      </c>
      <c r="K830" s="89" t="str">
        <f>IF(StuData!$F830="","",IF(AND(StuData!$C830&gt;8,StuData!$C830&lt;11,StuData!$J830="GEN"),200,IF(AND(StuData!$C830&gt;=11,StuData!$J830="GEN"),300,IF(AND(StuData!$C830&gt;8,StuData!$C830&lt;11,StuData!$J830&lt;&gt;"GEN"),100,IF(AND(StuData!$C830&gt;=11,StuData!$J830&lt;&gt;"GEN"),150,"")))))</f>
        <v/>
      </c>
      <c r="L830" s="89" t="str">
        <f>IF(StuData!$F830="","",IF(AND(StuData!$C830&gt;8,StuData!$C830&lt;11),50,""))</f>
        <v/>
      </c>
      <c r="M830" s="89" t="str">
        <f>IF(StuData!$F830="","",IF(AND(StuData!$C830&gt;=11,'School Fees'!$L$3="Yes"),100,""))</f>
        <v/>
      </c>
      <c r="N830" s="89" t="str">
        <f>IF(StuData!$F830="","",IF(AND(StuData!$C830&gt;8,StuData!$H830="F"),5,IF(StuData!$C830&lt;9,"",10)))</f>
        <v/>
      </c>
      <c r="O830" s="89" t="str">
        <f>IF(StuData!$F830="","",IF(StuData!$C830&gt;8,5,""))</f>
        <v/>
      </c>
      <c r="P830" s="89" t="str">
        <f>IF(StuData!$C830=9,'School Fees'!$K$6,IF(StuData!$C830=10,'School Fees'!$K$7,IF(StuData!$C830=11,'School Fees'!$K$8,IF(StuData!$C830=12,'School Fees'!$K$9,""))))</f>
        <v/>
      </c>
      <c r="Q830" s="89"/>
      <c r="R830" s="89"/>
      <c r="S830" s="89" t="str">
        <f>IF(SUM(StuData!$K830:$R830)=0,"",SUM(StuData!$K830:$R830))</f>
        <v/>
      </c>
      <c r="T830" s="92"/>
      <c r="U830" s="89"/>
      <c r="V830" s="23"/>
      <c r="W830" s="23"/>
    </row>
    <row r="831" ht="15.75" customHeight="1">
      <c r="A831" s="23"/>
      <c r="B831" s="89" t="str">
        <f t="shared" si="1"/>
        <v/>
      </c>
      <c r="C831" s="89" t="str">
        <f>IF('Student Record'!A829="","",'Student Record'!A829)</f>
        <v/>
      </c>
      <c r="D831" s="89" t="str">
        <f>IF('Student Record'!B829="","",'Student Record'!B829)</f>
        <v/>
      </c>
      <c r="E831" s="89" t="str">
        <f>IF('Student Record'!C829="","",'Student Record'!C829)</f>
        <v/>
      </c>
      <c r="F831" s="90" t="str">
        <f>IF('Student Record'!E829="","",'Student Record'!E829)</f>
        <v/>
      </c>
      <c r="G831" s="90" t="str">
        <f>IF('Student Record'!G829="","",'Student Record'!G829)</f>
        <v/>
      </c>
      <c r="H831" s="89" t="str">
        <f>IF('Student Record'!I829="","",'Student Record'!I829)</f>
        <v/>
      </c>
      <c r="I831" s="91" t="str">
        <f>IF('Student Record'!J829="","",'Student Record'!J829)</f>
        <v/>
      </c>
      <c r="J831" s="89" t="str">
        <f>IF('Student Record'!O829="","",'Student Record'!O829)</f>
        <v/>
      </c>
      <c r="K831" s="89" t="str">
        <f>IF(StuData!$F831="","",IF(AND(StuData!$C831&gt;8,StuData!$C831&lt;11,StuData!$J831="GEN"),200,IF(AND(StuData!$C831&gt;=11,StuData!$J831="GEN"),300,IF(AND(StuData!$C831&gt;8,StuData!$C831&lt;11,StuData!$J831&lt;&gt;"GEN"),100,IF(AND(StuData!$C831&gt;=11,StuData!$J831&lt;&gt;"GEN"),150,"")))))</f>
        <v/>
      </c>
      <c r="L831" s="89" t="str">
        <f>IF(StuData!$F831="","",IF(AND(StuData!$C831&gt;8,StuData!$C831&lt;11),50,""))</f>
        <v/>
      </c>
      <c r="M831" s="89" t="str">
        <f>IF(StuData!$F831="","",IF(AND(StuData!$C831&gt;=11,'School Fees'!$L$3="Yes"),100,""))</f>
        <v/>
      </c>
      <c r="N831" s="89" t="str">
        <f>IF(StuData!$F831="","",IF(AND(StuData!$C831&gt;8,StuData!$H831="F"),5,IF(StuData!$C831&lt;9,"",10)))</f>
        <v/>
      </c>
      <c r="O831" s="89" t="str">
        <f>IF(StuData!$F831="","",IF(StuData!$C831&gt;8,5,""))</f>
        <v/>
      </c>
      <c r="P831" s="89" t="str">
        <f>IF(StuData!$C831=9,'School Fees'!$K$6,IF(StuData!$C831=10,'School Fees'!$K$7,IF(StuData!$C831=11,'School Fees'!$K$8,IF(StuData!$C831=12,'School Fees'!$K$9,""))))</f>
        <v/>
      </c>
      <c r="Q831" s="89"/>
      <c r="R831" s="89"/>
      <c r="S831" s="89" t="str">
        <f>IF(SUM(StuData!$K831:$R831)=0,"",SUM(StuData!$K831:$R831))</f>
        <v/>
      </c>
      <c r="T831" s="92"/>
      <c r="U831" s="89"/>
      <c r="V831" s="23"/>
      <c r="W831" s="23"/>
    </row>
    <row r="832" ht="15.75" customHeight="1">
      <c r="A832" s="23"/>
      <c r="B832" s="89" t="str">
        <f t="shared" si="1"/>
        <v/>
      </c>
      <c r="C832" s="89" t="str">
        <f>IF('Student Record'!A830="","",'Student Record'!A830)</f>
        <v/>
      </c>
      <c r="D832" s="89" t="str">
        <f>IF('Student Record'!B830="","",'Student Record'!B830)</f>
        <v/>
      </c>
      <c r="E832" s="89" t="str">
        <f>IF('Student Record'!C830="","",'Student Record'!C830)</f>
        <v/>
      </c>
      <c r="F832" s="90" t="str">
        <f>IF('Student Record'!E830="","",'Student Record'!E830)</f>
        <v/>
      </c>
      <c r="G832" s="90" t="str">
        <f>IF('Student Record'!G830="","",'Student Record'!G830)</f>
        <v/>
      </c>
      <c r="H832" s="89" t="str">
        <f>IF('Student Record'!I830="","",'Student Record'!I830)</f>
        <v/>
      </c>
      <c r="I832" s="91" t="str">
        <f>IF('Student Record'!J830="","",'Student Record'!J830)</f>
        <v/>
      </c>
      <c r="J832" s="89" t="str">
        <f>IF('Student Record'!O830="","",'Student Record'!O830)</f>
        <v/>
      </c>
      <c r="K832" s="89" t="str">
        <f>IF(StuData!$F832="","",IF(AND(StuData!$C832&gt;8,StuData!$C832&lt;11,StuData!$J832="GEN"),200,IF(AND(StuData!$C832&gt;=11,StuData!$J832="GEN"),300,IF(AND(StuData!$C832&gt;8,StuData!$C832&lt;11,StuData!$J832&lt;&gt;"GEN"),100,IF(AND(StuData!$C832&gt;=11,StuData!$J832&lt;&gt;"GEN"),150,"")))))</f>
        <v/>
      </c>
      <c r="L832" s="89" t="str">
        <f>IF(StuData!$F832="","",IF(AND(StuData!$C832&gt;8,StuData!$C832&lt;11),50,""))</f>
        <v/>
      </c>
      <c r="M832" s="89" t="str">
        <f>IF(StuData!$F832="","",IF(AND(StuData!$C832&gt;=11,'School Fees'!$L$3="Yes"),100,""))</f>
        <v/>
      </c>
      <c r="N832" s="89" t="str">
        <f>IF(StuData!$F832="","",IF(AND(StuData!$C832&gt;8,StuData!$H832="F"),5,IF(StuData!$C832&lt;9,"",10)))</f>
        <v/>
      </c>
      <c r="O832" s="89" t="str">
        <f>IF(StuData!$F832="","",IF(StuData!$C832&gt;8,5,""))</f>
        <v/>
      </c>
      <c r="P832" s="89" t="str">
        <f>IF(StuData!$C832=9,'School Fees'!$K$6,IF(StuData!$C832=10,'School Fees'!$K$7,IF(StuData!$C832=11,'School Fees'!$K$8,IF(StuData!$C832=12,'School Fees'!$K$9,""))))</f>
        <v/>
      </c>
      <c r="Q832" s="89"/>
      <c r="R832" s="89"/>
      <c r="S832" s="89" t="str">
        <f>IF(SUM(StuData!$K832:$R832)=0,"",SUM(StuData!$K832:$R832))</f>
        <v/>
      </c>
      <c r="T832" s="92"/>
      <c r="U832" s="89"/>
      <c r="V832" s="23"/>
      <c r="W832" s="23"/>
    </row>
    <row r="833" ht="15.75" customHeight="1">
      <c r="A833" s="23"/>
      <c r="B833" s="89" t="str">
        <f t="shared" si="1"/>
        <v/>
      </c>
      <c r="C833" s="89" t="str">
        <f>IF('Student Record'!A831="","",'Student Record'!A831)</f>
        <v/>
      </c>
      <c r="D833" s="89" t="str">
        <f>IF('Student Record'!B831="","",'Student Record'!B831)</f>
        <v/>
      </c>
      <c r="E833" s="89" t="str">
        <f>IF('Student Record'!C831="","",'Student Record'!C831)</f>
        <v/>
      </c>
      <c r="F833" s="90" t="str">
        <f>IF('Student Record'!E831="","",'Student Record'!E831)</f>
        <v/>
      </c>
      <c r="G833" s="90" t="str">
        <f>IF('Student Record'!G831="","",'Student Record'!G831)</f>
        <v/>
      </c>
      <c r="H833" s="89" t="str">
        <f>IF('Student Record'!I831="","",'Student Record'!I831)</f>
        <v/>
      </c>
      <c r="I833" s="91" t="str">
        <f>IF('Student Record'!J831="","",'Student Record'!J831)</f>
        <v/>
      </c>
      <c r="J833" s="89" t="str">
        <f>IF('Student Record'!O831="","",'Student Record'!O831)</f>
        <v/>
      </c>
      <c r="K833" s="89" t="str">
        <f>IF(StuData!$F833="","",IF(AND(StuData!$C833&gt;8,StuData!$C833&lt;11,StuData!$J833="GEN"),200,IF(AND(StuData!$C833&gt;=11,StuData!$J833="GEN"),300,IF(AND(StuData!$C833&gt;8,StuData!$C833&lt;11,StuData!$J833&lt;&gt;"GEN"),100,IF(AND(StuData!$C833&gt;=11,StuData!$J833&lt;&gt;"GEN"),150,"")))))</f>
        <v/>
      </c>
      <c r="L833" s="89" t="str">
        <f>IF(StuData!$F833="","",IF(AND(StuData!$C833&gt;8,StuData!$C833&lt;11),50,""))</f>
        <v/>
      </c>
      <c r="M833" s="89" t="str">
        <f>IF(StuData!$F833="","",IF(AND(StuData!$C833&gt;=11,'School Fees'!$L$3="Yes"),100,""))</f>
        <v/>
      </c>
      <c r="N833" s="89" t="str">
        <f>IF(StuData!$F833="","",IF(AND(StuData!$C833&gt;8,StuData!$H833="F"),5,IF(StuData!$C833&lt;9,"",10)))</f>
        <v/>
      </c>
      <c r="O833" s="89" t="str">
        <f>IF(StuData!$F833="","",IF(StuData!$C833&gt;8,5,""))</f>
        <v/>
      </c>
      <c r="P833" s="89" t="str">
        <f>IF(StuData!$C833=9,'School Fees'!$K$6,IF(StuData!$C833=10,'School Fees'!$K$7,IF(StuData!$C833=11,'School Fees'!$K$8,IF(StuData!$C833=12,'School Fees'!$K$9,""))))</f>
        <v/>
      </c>
      <c r="Q833" s="89"/>
      <c r="R833" s="89"/>
      <c r="S833" s="89" t="str">
        <f>IF(SUM(StuData!$K833:$R833)=0,"",SUM(StuData!$K833:$R833))</f>
        <v/>
      </c>
      <c r="T833" s="92"/>
      <c r="U833" s="89"/>
      <c r="V833" s="23"/>
      <c r="W833" s="23"/>
    </row>
    <row r="834" ht="15.75" customHeight="1">
      <c r="A834" s="23"/>
      <c r="B834" s="89" t="str">
        <f t="shared" si="1"/>
        <v/>
      </c>
      <c r="C834" s="89" t="str">
        <f>IF('Student Record'!A832="","",'Student Record'!A832)</f>
        <v/>
      </c>
      <c r="D834" s="89" t="str">
        <f>IF('Student Record'!B832="","",'Student Record'!B832)</f>
        <v/>
      </c>
      <c r="E834" s="89" t="str">
        <f>IF('Student Record'!C832="","",'Student Record'!C832)</f>
        <v/>
      </c>
      <c r="F834" s="90" t="str">
        <f>IF('Student Record'!E832="","",'Student Record'!E832)</f>
        <v/>
      </c>
      <c r="G834" s="90" t="str">
        <f>IF('Student Record'!G832="","",'Student Record'!G832)</f>
        <v/>
      </c>
      <c r="H834" s="89" t="str">
        <f>IF('Student Record'!I832="","",'Student Record'!I832)</f>
        <v/>
      </c>
      <c r="I834" s="91" t="str">
        <f>IF('Student Record'!J832="","",'Student Record'!J832)</f>
        <v/>
      </c>
      <c r="J834" s="89" t="str">
        <f>IF('Student Record'!O832="","",'Student Record'!O832)</f>
        <v/>
      </c>
      <c r="K834" s="89" t="str">
        <f>IF(StuData!$F834="","",IF(AND(StuData!$C834&gt;8,StuData!$C834&lt;11,StuData!$J834="GEN"),200,IF(AND(StuData!$C834&gt;=11,StuData!$J834="GEN"),300,IF(AND(StuData!$C834&gt;8,StuData!$C834&lt;11,StuData!$J834&lt;&gt;"GEN"),100,IF(AND(StuData!$C834&gt;=11,StuData!$J834&lt;&gt;"GEN"),150,"")))))</f>
        <v/>
      </c>
      <c r="L834" s="89" t="str">
        <f>IF(StuData!$F834="","",IF(AND(StuData!$C834&gt;8,StuData!$C834&lt;11),50,""))</f>
        <v/>
      </c>
      <c r="M834" s="89" t="str">
        <f>IF(StuData!$F834="","",IF(AND(StuData!$C834&gt;=11,'School Fees'!$L$3="Yes"),100,""))</f>
        <v/>
      </c>
      <c r="N834" s="89" t="str">
        <f>IF(StuData!$F834="","",IF(AND(StuData!$C834&gt;8,StuData!$H834="F"),5,IF(StuData!$C834&lt;9,"",10)))</f>
        <v/>
      </c>
      <c r="O834" s="89" t="str">
        <f>IF(StuData!$F834="","",IF(StuData!$C834&gt;8,5,""))</f>
        <v/>
      </c>
      <c r="P834" s="89" t="str">
        <f>IF(StuData!$C834=9,'School Fees'!$K$6,IF(StuData!$C834=10,'School Fees'!$K$7,IF(StuData!$C834=11,'School Fees'!$K$8,IF(StuData!$C834=12,'School Fees'!$K$9,""))))</f>
        <v/>
      </c>
      <c r="Q834" s="89"/>
      <c r="R834" s="89"/>
      <c r="S834" s="89" t="str">
        <f>IF(SUM(StuData!$K834:$R834)=0,"",SUM(StuData!$K834:$R834))</f>
        <v/>
      </c>
      <c r="T834" s="92"/>
      <c r="U834" s="89"/>
      <c r="V834" s="23"/>
      <c r="W834" s="23"/>
    </row>
    <row r="835" ht="15.75" customHeight="1">
      <c r="A835" s="23"/>
      <c r="B835" s="89" t="str">
        <f t="shared" si="1"/>
        <v/>
      </c>
      <c r="C835" s="89" t="str">
        <f>IF('Student Record'!A833="","",'Student Record'!A833)</f>
        <v/>
      </c>
      <c r="D835" s="89" t="str">
        <f>IF('Student Record'!B833="","",'Student Record'!B833)</f>
        <v/>
      </c>
      <c r="E835" s="89" t="str">
        <f>IF('Student Record'!C833="","",'Student Record'!C833)</f>
        <v/>
      </c>
      <c r="F835" s="90" t="str">
        <f>IF('Student Record'!E833="","",'Student Record'!E833)</f>
        <v/>
      </c>
      <c r="G835" s="90" t="str">
        <f>IF('Student Record'!G833="","",'Student Record'!G833)</f>
        <v/>
      </c>
      <c r="H835" s="89" t="str">
        <f>IF('Student Record'!I833="","",'Student Record'!I833)</f>
        <v/>
      </c>
      <c r="I835" s="91" t="str">
        <f>IF('Student Record'!J833="","",'Student Record'!J833)</f>
        <v/>
      </c>
      <c r="J835" s="89" t="str">
        <f>IF('Student Record'!O833="","",'Student Record'!O833)</f>
        <v/>
      </c>
      <c r="K835" s="89" t="str">
        <f>IF(StuData!$F835="","",IF(AND(StuData!$C835&gt;8,StuData!$C835&lt;11,StuData!$J835="GEN"),200,IF(AND(StuData!$C835&gt;=11,StuData!$J835="GEN"),300,IF(AND(StuData!$C835&gt;8,StuData!$C835&lt;11,StuData!$J835&lt;&gt;"GEN"),100,IF(AND(StuData!$C835&gt;=11,StuData!$J835&lt;&gt;"GEN"),150,"")))))</f>
        <v/>
      </c>
      <c r="L835" s="89" t="str">
        <f>IF(StuData!$F835="","",IF(AND(StuData!$C835&gt;8,StuData!$C835&lt;11),50,""))</f>
        <v/>
      </c>
      <c r="M835" s="89" t="str">
        <f>IF(StuData!$F835="","",IF(AND(StuData!$C835&gt;=11,'School Fees'!$L$3="Yes"),100,""))</f>
        <v/>
      </c>
      <c r="N835" s="89" t="str">
        <f>IF(StuData!$F835="","",IF(AND(StuData!$C835&gt;8,StuData!$H835="F"),5,IF(StuData!$C835&lt;9,"",10)))</f>
        <v/>
      </c>
      <c r="O835" s="89" t="str">
        <f>IF(StuData!$F835="","",IF(StuData!$C835&gt;8,5,""))</f>
        <v/>
      </c>
      <c r="P835" s="89" t="str">
        <f>IF(StuData!$C835=9,'School Fees'!$K$6,IF(StuData!$C835=10,'School Fees'!$K$7,IF(StuData!$C835=11,'School Fees'!$K$8,IF(StuData!$C835=12,'School Fees'!$K$9,""))))</f>
        <v/>
      </c>
      <c r="Q835" s="89"/>
      <c r="R835" s="89"/>
      <c r="S835" s="89" t="str">
        <f>IF(SUM(StuData!$K835:$R835)=0,"",SUM(StuData!$K835:$R835))</f>
        <v/>
      </c>
      <c r="T835" s="92"/>
      <c r="U835" s="89"/>
      <c r="V835" s="23"/>
      <c r="W835" s="23"/>
    </row>
    <row r="836" ht="15.75" customHeight="1">
      <c r="A836" s="23"/>
      <c r="B836" s="89" t="str">
        <f t="shared" si="1"/>
        <v/>
      </c>
      <c r="C836" s="89" t="str">
        <f>IF('Student Record'!A834="","",'Student Record'!A834)</f>
        <v/>
      </c>
      <c r="D836" s="89" t="str">
        <f>IF('Student Record'!B834="","",'Student Record'!B834)</f>
        <v/>
      </c>
      <c r="E836" s="89" t="str">
        <f>IF('Student Record'!C834="","",'Student Record'!C834)</f>
        <v/>
      </c>
      <c r="F836" s="90" t="str">
        <f>IF('Student Record'!E834="","",'Student Record'!E834)</f>
        <v/>
      </c>
      <c r="G836" s="90" t="str">
        <f>IF('Student Record'!G834="","",'Student Record'!G834)</f>
        <v/>
      </c>
      <c r="H836" s="89" t="str">
        <f>IF('Student Record'!I834="","",'Student Record'!I834)</f>
        <v/>
      </c>
      <c r="I836" s="91" t="str">
        <f>IF('Student Record'!J834="","",'Student Record'!J834)</f>
        <v/>
      </c>
      <c r="J836" s="89" t="str">
        <f>IF('Student Record'!O834="","",'Student Record'!O834)</f>
        <v/>
      </c>
      <c r="K836" s="89" t="str">
        <f>IF(StuData!$F836="","",IF(AND(StuData!$C836&gt;8,StuData!$C836&lt;11,StuData!$J836="GEN"),200,IF(AND(StuData!$C836&gt;=11,StuData!$J836="GEN"),300,IF(AND(StuData!$C836&gt;8,StuData!$C836&lt;11,StuData!$J836&lt;&gt;"GEN"),100,IF(AND(StuData!$C836&gt;=11,StuData!$J836&lt;&gt;"GEN"),150,"")))))</f>
        <v/>
      </c>
      <c r="L836" s="89" t="str">
        <f>IF(StuData!$F836="","",IF(AND(StuData!$C836&gt;8,StuData!$C836&lt;11),50,""))</f>
        <v/>
      </c>
      <c r="M836" s="89" t="str">
        <f>IF(StuData!$F836="","",IF(AND(StuData!$C836&gt;=11,'School Fees'!$L$3="Yes"),100,""))</f>
        <v/>
      </c>
      <c r="N836" s="89" t="str">
        <f>IF(StuData!$F836="","",IF(AND(StuData!$C836&gt;8,StuData!$H836="F"),5,IF(StuData!$C836&lt;9,"",10)))</f>
        <v/>
      </c>
      <c r="O836" s="89" t="str">
        <f>IF(StuData!$F836="","",IF(StuData!$C836&gt;8,5,""))</f>
        <v/>
      </c>
      <c r="P836" s="89" t="str">
        <f>IF(StuData!$C836=9,'School Fees'!$K$6,IF(StuData!$C836=10,'School Fees'!$K$7,IF(StuData!$C836=11,'School Fees'!$K$8,IF(StuData!$C836=12,'School Fees'!$K$9,""))))</f>
        <v/>
      </c>
      <c r="Q836" s="89"/>
      <c r="R836" s="89"/>
      <c r="S836" s="89" t="str">
        <f>IF(SUM(StuData!$K836:$R836)=0,"",SUM(StuData!$K836:$R836))</f>
        <v/>
      </c>
      <c r="T836" s="92"/>
      <c r="U836" s="89"/>
      <c r="V836" s="23"/>
      <c r="W836" s="23"/>
    </row>
    <row r="837" ht="15.75" customHeight="1">
      <c r="A837" s="23"/>
      <c r="B837" s="89" t="str">
        <f t="shared" si="1"/>
        <v/>
      </c>
      <c r="C837" s="89" t="str">
        <f>IF('Student Record'!A835="","",'Student Record'!A835)</f>
        <v/>
      </c>
      <c r="D837" s="89" t="str">
        <f>IF('Student Record'!B835="","",'Student Record'!B835)</f>
        <v/>
      </c>
      <c r="E837" s="89" t="str">
        <f>IF('Student Record'!C835="","",'Student Record'!C835)</f>
        <v/>
      </c>
      <c r="F837" s="90" t="str">
        <f>IF('Student Record'!E835="","",'Student Record'!E835)</f>
        <v/>
      </c>
      <c r="G837" s="90" t="str">
        <f>IF('Student Record'!G835="","",'Student Record'!G835)</f>
        <v/>
      </c>
      <c r="H837" s="89" t="str">
        <f>IF('Student Record'!I835="","",'Student Record'!I835)</f>
        <v/>
      </c>
      <c r="I837" s="91" t="str">
        <f>IF('Student Record'!J835="","",'Student Record'!J835)</f>
        <v/>
      </c>
      <c r="J837" s="89" t="str">
        <f>IF('Student Record'!O835="","",'Student Record'!O835)</f>
        <v/>
      </c>
      <c r="K837" s="89" t="str">
        <f>IF(StuData!$F837="","",IF(AND(StuData!$C837&gt;8,StuData!$C837&lt;11,StuData!$J837="GEN"),200,IF(AND(StuData!$C837&gt;=11,StuData!$J837="GEN"),300,IF(AND(StuData!$C837&gt;8,StuData!$C837&lt;11,StuData!$J837&lt;&gt;"GEN"),100,IF(AND(StuData!$C837&gt;=11,StuData!$J837&lt;&gt;"GEN"),150,"")))))</f>
        <v/>
      </c>
      <c r="L837" s="89" t="str">
        <f>IF(StuData!$F837="","",IF(AND(StuData!$C837&gt;8,StuData!$C837&lt;11),50,""))</f>
        <v/>
      </c>
      <c r="M837" s="89" t="str">
        <f>IF(StuData!$F837="","",IF(AND(StuData!$C837&gt;=11,'School Fees'!$L$3="Yes"),100,""))</f>
        <v/>
      </c>
      <c r="N837" s="89" t="str">
        <f>IF(StuData!$F837="","",IF(AND(StuData!$C837&gt;8,StuData!$H837="F"),5,IF(StuData!$C837&lt;9,"",10)))</f>
        <v/>
      </c>
      <c r="O837" s="89" t="str">
        <f>IF(StuData!$F837="","",IF(StuData!$C837&gt;8,5,""))</f>
        <v/>
      </c>
      <c r="P837" s="89" t="str">
        <f>IF(StuData!$C837=9,'School Fees'!$K$6,IF(StuData!$C837=10,'School Fees'!$K$7,IF(StuData!$C837=11,'School Fees'!$K$8,IF(StuData!$C837=12,'School Fees'!$K$9,""))))</f>
        <v/>
      </c>
      <c r="Q837" s="89"/>
      <c r="R837" s="89"/>
      <c r="S837" s="89" t="str">
        <f>IF(SUM(StuData!$K837:$R837)=0,"",SUM(StuData!$K837:$R837))</f>
        <v/>
      </c>
      <c r="T837" s="92"/>
      <c r="U837" s="89"/>
      <c r="V837" s="23"/>
      <c r="W837" s="23"/>
    </row>
    <row r="838" ht="15.75" customHeight="1">
      <c r="A838" s="23"/>
      <c r="B838" s="89" t="str">
        <f t="shared" si="1"/>
        <v/>
      </c>
      <c r="C838" s="89" t="str">
        <f>IF('Student Record'!A836="","",'Student Record'!A836)</f>
        <v/>
      </c>
      <c r="D838" s="89" t="str">
        <f>IF('Student Record'!B836="","",'Student Record'!B836)</f>
        <v/>
      </c>
      <c r="E838" s="89" t="str">
        <f>IF('Student Record'!C836="","",'Student Record'!C836)</f>
        <v/>
      </c>
      <c r="F838" s="90" t="str">
        <f>IF('Student Record'!E836="","",'Student Record'!E836)</f>
        <v/>
      </c>
      <c r="G838" s="90" t="str">
        <f>IF('Student Record'!G836="","",'Student Record'!G836)</f>
        <v/>
      </c>
      <c r="H838" s="89" t="str">
        <f>IF('Student Record'!I836="","",'Student Record'!I836)</f>
        <v/>
      </c>
      <c r="I838" s="91" t="str">
        <f>IF('Student Record'!J836="","",'Student Record'!J836)</f>
        <v/>
      </c>
      <c r="J838" s="89" t="str">
        <f>IF('Student Record'!O836="","",'Student Record'!O836)</f>
        <v/>
      </c>
      <c r="K838" s="89" t="str">
        <f>IF(StuData!$F838="","",IF(AND(StuData!$C838&gt;8,StuData!$C838&lt;11,StuData!$J838="GEN"),200,IF(AND(StuData!$C838&gt;=11,StuData!$J838="GEN"),300,IF(AND(StuData!$C838&gt;8,StuData!$C838&lt;11,StuData!$J838&lt;&gt;"GEN"),100,IF(AND(StuData!$C838&gt;=11,StuData!$J838&lt;&gt;"GEN"),150,"")))))</f>
        <v/>
      </c>
      <c r="L838" s="89" t="str">
        <f>IF(StuData!$F838="","",IF(AND(StuData!$C838&gt;8,StuData!$C838&lt;11),50,""))</f>
        <v/>
      </c>
      <c r="M838" s="89" t="str">
        <f>IF(StuData!$F838="","",IF(AND(StuData!$C838&gt;=11,'School Fees'!$L$3="Yes"),100,""))</f>
        <v/>
      </c>
      <c r="N838" s="89" t="str">
        <f>IF(StuData!$F838="","",IF(AND(StuData!$C838&gt;8,StuData!$H838="F"),5,IF(StuData!$C838&lt;9,"",10)))</f>
        <v/>
      </c>
      <c r="O838" s="89" t="str">
        <f>IF(StuData!$F838="","",IF(StuData!$C838&gt;8,5,""))</f>
        <v/>
      </c>
      <c r="P838" s="89" t="str">
        <f>IF(StuData!$C838=9,'School Fees'!$K$6,IF(StuData!$C838=10,'School Fees'!$K$7,IF(StuData!$C838=11,'School Fees'!$K$8,IF(StuData!$C838=12,'School Fees'!$K$9,""))))</f>
        <v/>
      </c>
      <c r="Q838" s="89"/>
      <c r="R838" s="89"/>
      <c r="S838" s="89" t="str">
        <f>IF(SUM(StuData!$K838:$R838)=0,"",SUM(StuData!$K838:$R838))</f>
        <v/>
      </c>
      <c r="T838" s="92"/>
      <c r="U838" s="89"/>
      <c r="V838" s="23"/>
      <c r="W838" s="23"/>
    </row>
    <row r="839" ht="15.75" customHeight="1">
      <c r="A839" s="23"/>
      <c r="B839" s="89" t="str">
        <f t="shared" si="1"/>
        <v/>
      </c>
      <c r="C839" s="89" t="str">
        <f>IF('Student Record'!A837="","",'Student Record'!A837)</f>
        <v/>
      </c>
      <c r="D839" s="89" t="str">
        <f>IF('Student Record'!B837="","",'Student Record'!B837)</f>
        <v/>
      </c>
      <c r="E839" s="89" t="str">
        <f>IF('Student Record'!C837="","",'Student Record'!C837)</f>
        <v/>
      </c>
      <c r="F839" s="90" t="str">
        <f>IF('Student Record'!E837="","",'Student Record'!E837)</f>
        <v/>
      </c>
      <c r="G839" s="90" t="str">
        <f>IF('Student Record'!G837="","",'Student Record'!G837)</f>
        <v/>
      </c>
      <c r="H839" s="89" t="str">
        <f>IF('Student Record'!I837="","",'Student Record'!I837)</f>
        <v/>
      </c>
      <c r="I839" s="91" t="str">
        <f>IF('Student Record'!J837="","",'Student Record'!J837)</f>
        <v/>
      </c>
      <c r="J839" s="89" t="str">
        <f>IF('Student Record'!O837="","",'Student Record'!O837)</f>
        <v/>
      </c>
      <c r="K839" s="89" t="str">
        <f>IF(StuData!$F839="","",IF(AND(StuData!$C839&gt;8,StuData!$C839&lt;11,StuData!$J839="GEN"),200,IF(AND(StuData!$C839&gt;=11,StuData!$J839="GEN"),300,IF(AND(StuData!$C839&gt;8,StuData!$C839&lt;11,StuData!$J839&lt;&gt;"GEN"),100,IF(AND(StuData!$C839&gt;=11,StuData!$J839&lt;&gt;"GEN"),150,"")))))</f>
        <v/>
      </c>
      <c r="L839" s="89" t="str">
        <f>IF(StuData!$F839="","",IF(AND(StuData!$C839&gt;8,StuData!$C839&lt;11),50,""))</f>
        <v/>
      </c>
      <c r="M839" s="89" t="str">
        <f>IF(StuData!$F839="","",IF(AND(StuData!$C839&gt;=11,'School Fees'!$L$3="Yes"),100,""))</f>
        <v/>
      </c>
      <c r="N839" s="89" t="str">
        <f>IF(StuData!$F839="","",IF(AND(StuData!$C839&gt;8,StuData!$H839="F"),5,IF(StuData!$C839&lt;9,"",10)))</f>
        <v/>
      </c>
      <c r="O839" s="89" t="str">
        <f>IF(StuData!$F839="","",IF(StuData!$C839&gt;8,5,""))</f>
        <v/>
      </c>
      <c r="P839" s="89" t="str">
        <f>IF(StuData!$C839=9,'School Fees'!$K$6,IF(StuData!$C839=10,'School Fees'!$K$7,IF(StuData!$C839=11,'School Fees'!$K$8,IF(StuData!$C839=12,'School Fees'!$K$9,""))))</f>
        <v/>
      </c>
      <c r="Q839" s="89"/>
      <c r="R839" s="89"/>
      <c r="S839" s="89" t="str">
        <f>IF(SUM(StuData!$K839:$R839)=0,"",SUM(StuData!$K839:$R839))</f>
        <v/>
      </c>
      <c r="T839" s="92"/>
      <c r="U839" s="89"/>
      <c r="V839" s="23"/>
      <c r="W839" s="23"/>
    </row>
    <row r="840" ht="15.75" customHeight="1">
      <c r="A840" s="23"/>
      <c r="B840" s="89" t="str">
        <f t="shared" si="1"/>
        <v/>
      </c>
      <c r="C840" s="89" t="str">
        <f>IF('Student Record'!A838="","",'Student Record'!A838)</f>
        <v/>
      </c>
      <c r="D840" s="89" t="str">
        <f>IF('Student Record'!B838="","",'Student Record'!B838)</f>
        <v/>
      </c>
      <c r="E840" s="89" t="str">
        <f>IF('Student Record'!C838="","",'Student Record'!C838)</f>
        <v/>
      </c>
      <c r="F840" s="90" t="str">
        <f>IF('Student Record'!E838="","",'Student Record'!E838)</f>
        <v/>
      </c>
      <c r="G840" s="90" t="str">
        <f>IF('Student Record'!G838="","",'Student Record'!G838)</f>
        <v/>
      </c>
      <c r="H840" s="89" t="str">
        <f>IF('Student Record'!I838="","",'Student Record'!I838)</f>
        <v/>
      </c>
      <c r="I840" s="91" t="str">
        <f>IF('Student Record'!J838="","",'Student Record'!J838)</f>
        <v/>
      </c>
      <c r="J840" s="89" t="str">
        <f>IF('Student Record'!O838="","",'Student Record'!O838)</f>
        <v/>
      </c>
      <c r="K840" s="89" t="str">
        <f>IF(StuData!$F840="","",IF(AND(StuData!$C840&gt;8,StuData!$C840&lt;11,StuData!$J840="GEN"),200,IF(AND(StuData!$C840&gt;=11,StuData!$J840="GEN"),300,IF(AND(StuData!$C840&gt;8,StuData!$C840&lt;11,StuData!$J840&lt;&gt;"GEN"),100,IF(AND(StuData!$C840&gt;=11,StuData!$J840&lt;&gt;"GEN"),150,"")))))</f>
        <v/>
      </c>
      <c r="L840" s="89" t="str">
        <f>IF(StuData!$F840="","",IF(AND(StuData!$C840&gt;8,StuData!$C840&lt;11),50,""))</f>
        <v/>
      </c>
      <c r="M840" s="89" t="str">
        <f>IF(StuData!$F840="","",IF(AND(StuData!$C840&gt;=11,'School Fees'!$L$3="Yes"),100,""))</f>
        <v/>
      </c>
      <c r="N840" s="89" t="str">
        <f>IF(StuData!$F840="","",IF(AND(StuData!$C840&gt;8,StuData!$H840="F"),5,IF(StuData!$C840&lt;9,"",10)))</f>
        <v/>
      </c>
      <c r="O840" s="89" t="str">
        <f>IF(StuData!$F840="","",IF(StuData!$C840&gt;8,5,""))</f>
        <v/>
      </c>
      <c r="P840" s="89" t="str">
        <f>IF(StuData!$C840=9,'School Fees'!$K$6,IF(StuData!$C840=10,'School Fees'!$K$7,IF(StuData!$C840=11,'School Fees'!$K$8,IF(StuData!$C840=12,'School Fees'!$K$9,""))))</f>
        <v/>
      </c>
      <c r="Q840" s="89"/>
      <c r="R840" s="89"/>
      <c r="S840" s="89" t="str">
        <f>IF(SUM(StuData!$K840:$R840)=0,"",SUM(StuData!$K840:$R840))</f>
        <v/>
      </c>
      <c r="T840" s="92"/>
      <c r="U840" s="89"/>
      <c r="V840" s="23"/>
      <c r="W840" s="23"/>
    </row>
    <row r="841" ht="15.75" customHeight="1">
      <c r="A841" s="23"/>
      <c r="B841" s="89" t="str">
        <f t="shared" si="1"/>
        <v/>
      </c>
      <c r="C841" s="89" t="str">
        <f>IF('Student Record'!A839="","",'Student Record'!A839)</f>
        <v/>
      </c>
      <c r="D841" s="89" t="str">
        <f>IF('Student Record'!B839="","",'Student Record'!B839)</f>
        <v/>
      </c>
      <c r="E841" s="89" t="str">
        <f>IF('Student Record'!C839="","",'Student Record'!C839)</f>
        <v/>
      </c>
      <c r="F841" s="90" t="str">
        <f>IF('Student Record'!E839="","",'Student Record'!E839)</f>
        <v/>
      </c>
      <c r="G841" s="90" t="str">
        <f>IF('Student Record'!G839="","",'Student Record'!G839)</f>
        <v/>
      </c>
      <c r="H841" s="89" t="str">
        <f>IF('Student Record'!I839="","",'Student Record'!I839)</f>
        <v/>
      </c>
      <c r="I841" s="91" t="str">
        <f>IF('Student Record'!J839="","",'Student Record'!J839)</f>
        <v/>
      </c>
      <c r="J841" s="89" t="str">
        <f>IF('Student Record'!O839="","",'Student Record'!O839)</f>
        <v/>
      </c>
      <c r="K841" s="89" t="str">
        <f>IF(StuData!$F841="","",IF(AND(StuData!$C841&gt;8,StuData!$C841&lt;11,StuData!$J841="GEN"),200,IF(AND(StuData!$C841&gt;=11,StuData!$J841="GEN"),300,IF(AND(StuData!$C841&gt;8,StuData!$C841&lt;11,StuData!$J841&lt;&gt;"GEN"),100,IF(AND(StuData!$C841&gt;=11,StuData!$J841&lt;&gt;"GEN"),150,"")))))</f>
        <v/>
      </c>
      <c r="L841" s="89" t="str">
        <f>IF(StuData!$F841="","",IF(AND(StuData!$C841&gt;8,StuData!$C841&lt;11),50,""))</f>
        <v/>
      </c>
      <c r="M841" s="89" t="str">
        <f>IF(StuData!$F841="","",IF(AND(StuData!$C841&gt;=11,'School Fees'!$L$3="Yes"),100,""))</f>
        <v/>
      </c>
      <c r="N841" s="89" t="str">
        <f>IF(StuData!$F841="","",IF(AND(StuData!$C841&gt;8,StuData!$H841="F"),5,IF(StuData!$C841&lt;9,"",10)))</f>
        <v/>
      </c>
      <c r="O841" s="89" t="str">
        <f>IF(StuData!$F841="","",IF(StuData!$C841&gt;8,5,""))</f>
        <v/>
      </c>
      <c r="P841" s="89" t="str">
        <f>IF(StuData!$C841=9,'School Fees'!$K$6,IF(StuData!$C841=10,'School Fees'!$K$7,IF(StuData!$C841=11,'School Fees'!$K$8,IF(StuData!$C841=12,'School Fees'!$K$9,""))))</f>
        <v/>
      </c>
      <c r="Q841" s="89"/>
      <c r="R841" s="89"/>
      <c r="S841" s="89" t="str">
        <f>IF(SUM(StuData!$K841:$R841)=0,"",SUM(StuData!$K841:$R841))</f>
        <v/>
      </c>
      <c r="T841" s="92"/>
      <c r="U841" s="89"/>
      <c r="V841" s="23"/>
      <c r="W841" s="23"/>
    </row>
    <row r="842" ht="15.75" customHeight="1">
      <c r="A842" s="23"/>
      <c r="B842" s="89" t="str">
        <f t="shared" si="1"/>
        <v/>
      </c>
      <c r="C842" s="89" t="str">
        <f>IF('Student Record'!A840="","",'Student Record'!A840)</f>
        <v/>
      </c>
      <c r="D842" s="89" t="str">
        <f>IF('Student Record'!B840="","",'Student Record'!B840)</f>
        <v/>
      </c>
      <c r="E842" s="89" t="str">
        <f>IF('Student Record'!C840="","",'Student Record'!C840)</f>
        <v/>
      </c>
      <c r="F842" s="90" t="str">
        <f>IF('Student Record'!E840="","",'Student Record'!E840)</f>
        <v/>
      </c>
      <c r="G842" s="90" t="str">
        <f>IF('Student Record'!G840="","",'Student Record'!G840)</f>
        <v/>
      </c>
      <c r="H842" s="89" t="str">
        <f>IF('Student Record'!I840="","",'Student Record'!I840)</f>
        <v/>
      </c>
      <c r="I842" s="91" t="str">
        <f>IF('Student Record'!J840="","",'Student Record'!J840)</f>
        <v/>
      </c>
      <c r="J842" s="89" t="str">
        <f>IF('Student Record'!O840="","",'Student Record'!O840)</f>
        <v/>
      </c>
      <c r="K842" s="89" t="str">
        <f>IF(StuData!$F842="","",IF(AND(StuData!$C842&gt;8,StuData!$C842&lt;11,StuData!$J842="GEN"),200,IF(AND(StuData!$C842&gt;=11,StuData!$J842="GEN"),300,IF(AND(StuData!$C842&gt;8,StuData!$C842&lt;11,StuData!$J842&lt;&gt;"GEN"),100,IF(AND(StuData!$C842&gt;=11,StuData!$J842&lt;&gt;"GEN"),150,"")))))</f>
        <v/>
      </c>
      <c r="L842" s="89" t="str">
        <f>IF(StuData!$F842="","",IF(AND(StuData!$C842&gt;8,StuData!$C842&lt;11),50,""))</f>
        <v/>
      </c>
      <c r="M842" s="89" t="str">
        <f>IF(StuData!$F842="","",IF(AND(StuData!$C842&gt;=11,'School Fees'!$L$3="Yes"),100,""))</f>
        <v/>
      </c>
      <c r="N842" s="89" t="str">
        <f>IF(StuData!$F842="","",IF(AND(StuData!$C842&gt;8,StuData!$H842="F"),5,IF(StuData!$C842&lt;9,"",10)))</f>
        <v/>
      </c>
      <c r="O842" s="89" t="str">
        <f>IF(StuData!$F842="","",IF(StuData!$C842&gt;8,5,""))</f>
        <v/>
      </c>
      <c r="P842" s="89" t="str">
        <f>IF(StuData!$C842=9,'School Fees'!$K$6,IF(StuData!$C842=10,'School Fees'!$K$7,IF(StuData!$C842=11,'School Fees'!$K$8,IF(StuData!$C842=12,'School Fees'!$K$9,""))))</f>
        <v/>
      </c>
      <c r="Q842" s="89"/>
      <c r="R842" s="89"/>
      <c r="S842" s="89" t="str">
        <f>IF(SUM(StuData!$K842:$R842)=0,"",SUM(StuData!$K842:$R842))</f>
        <v/>
      </c>
      <c r="T842" s="92"/>
      <c r="U842" s="89"/>
      <c r="V842" s="23"/>
      <c r="W842" s="23"/>
    </row>
    <row r="843" ht="15.75" customHeight="1">
      <c r="A843" s="23"/>
      <c r="B843" s="89" t="str">
        <f t="shared" si="1"/>
        <v/>
      </c>
      <c r="C843" s="89" t="str">
        <f>IF('Student Record'!A841="","",'Student Record'!A841)</f>
        <v/>
      </c>
      <c r="D843" s="89" t="str">
        <f>IF('Student Record'!B841="","",'Student Record'!B841)</f>
        <v/>
      </c>
      <c r="E843" s="89" t="str">
        <f>IF('Student Record'!C841="","",'Student Record'!C841)</f>
        <v/>
      </c>
      <c r="F843" s="90" t="str">
        <f>IF('Student Record'!E841="","",'Student Record'!E841)</f>
        <v/>
      </c>
      <c r="G843" s="90" t="str">
        <f>IF('Student Record'!G841="","",'Student Record'!G841)</f>
        <v/>
      </c>
      <c r="H843" s="89" t="str">
        <f>IF('Student Record'!I841="","",'Student Record'!I841)</f>
        <v/>
      </c>
      <c r="I843" s="91" t="str">
        <f>IF('Student Record'!J841="","",'Student Record'!J841)</f>
        <v/>
      </c>
      <c r="J843" s="89" t="str">
        <f>IF('Student Record'!O841="","",'Student Record'!O841)</f>
        <v/>
      </c>
      <c r="K843" s="89" t="str">
        <f>IF(StuData!$F843="","",IF(AND(StuData!$C843&gt;8,StuData!$C843&lt;11,StuData!$J843="GEN"),200,IF(AND(StuData!$C843&gt;=11,StuData!$J843="GEN"),300,IF(AND(StuData!$C843&gt;8,StuData!$C843&lt;11,StuData!$J843&lt;&gt;"GEN"),100,IF(AND(StuData!$C843&gt;=11,StuData!$J843&lt;&gt;"GEN"),150,"")))))</f>
        <v/>
      </c>
      <c r="L843" s="89" t="str">
        <f>IF(StuData!$F843="","",IF(AND(StuData!$C843&gt;8,StuData!$C843&lt;11),50,""))</f>
        <v/>
      </c>
      <c r="M843" s="89" t="str">
        <f>IF(StuData!$F843="","",IF(AND(StuData!$C843&gt;=11,'School Fees'!$L$3="Yes"),100,""))</f>
        <v/>
      </c>
      <c r="N843" s="89" t="str">
        <f>IF(StuData!$F843="","",IF(AND(StuData!$C843&gt;8,StuData!$H843="F"),5,IF(StuData!$C843&lt;9,"",10)))</f>
        <v/>
      </c>
      <c r="O843" s="89" t="str">
        <f>IF(StuData!$F843="","",IF(StuData!$C843&gt;8,5,""))</f>
        <v/>
      </c>
      <c r="P843" s="89" t="str">
        <f>IF(StuData!$C843=9,'School Fees'!$K$6,IF(StuData!$C843=10,'School Fees'!$K$7,IF(StuData!$C843=11,'School Fees'!$K$8,IF(StuData!$C843=12,'School Fees'!$K$9,""))))</f>
        <v/>
      </c>
      <c r="Q843" s="89"/>
      <c r="R843" s="89"/>
      <c r="S843" s="89" t="str">
        <f>IF(SUM(StuData!$K843:$R843)=0,"",SUM(StuData!$K843:$R843))</f>
        <v/>
      </c>
      <c r="T843" s="92"/>
      <c r="U843" s="89"/>
      <c r="V843" s="23"/>
      <c r="W843" s="23"/>
    </row>
    <row r="844" ht="15.75" customHeight="1">
      <c r="A844" s="23"/>
      <c r="B844" s="89" t="str">
        <f t="shared" si="1"/>
        <v/>
      </c>
      <c r="C844" s="89" t="str">
        <f>IF('Student Record'!A842="","",'Student Record'!A842)</f>
        <v/>
      </c>
      <c r="D844" s="89" t="str">
        <f>IF('Student Record'!B842="","",'Student Record'!B842)</f>
        <v/>
      </c>
      <c r="E844" s="89" t="str">
        <f>IF('Student Record'!C842="","",'Student Record'!C842)</f>
        <v/>
      </c>
      <c r="F844" s="90" t="str">
        <f>IF('Student Record'!E842="","",'Student Record'!E842)</f>
        <v/>
      </c>
      <c r="G844" s="90" t="str">
        <f>IF('Student Record'!G842="","",'Student Record'!G842)</f>
        <v/>
      </c>
      <c r="H844" s="89" t="str">
        <f>IF('Student Record'!I842="","",'Student Record'!I842)</f>
        <v/>
      </c>
      <c r="I844" s="91" t="str">
        <f>IF('Student Record'!J842="","",'Student Record'!J842)</f>
        <v/>
      </c>
      <c r="J844" s="89" t="str">
        <f>IF('Student Record'!O842="","",'Student Record'!O842)</f>
        <v/>
      </c>
      <c r="K844" s="89" t="str">
        <f>IF(StuData!$F844="","",IF(AND(StuData!$C844&gt;8,StuData!$C844&lt;11,StuData!$J844="GEN"),200,IF(AND(StuData!$C844&gt;=11,StuData!$J844="GEN"),300,IF(AND(StuData!$C844&gt;8,StuData!$C844&lt;11,StuData!$J844&lt;&gt;"GEN"),100,IF(AND(StuData!$C844&gt;=11,StuData!$J844&lt;&gt;"GEN"),150,"")))))</f>
        <v/>
      </c>
      <c r="L844" s="89" t="str">
        <f>IF(StuData!$F844="","",IF(AND(StuData!$C844&gt;8,StuData!$C844&lt;11),50,""))</f>
        <v/>
      </c>
      <c r="M844" s="89" t="str">
        <f>IF(StuData!$F844="","",IF(AND(StuData!$C844&gt;=11,'School Fees'!$L$3="Yes"),100,""))</f>
        <v/>
      </c>
      <c r="N844" s="89" t="str">
        <f>IF(StuData!$F844="","",IF(AND(StuData!$C844&gt;8,StuData!$H844="F"),5,IF(StuData!$C844&lt;9,"",10)))</f>
        <v/>
      </c>
      <c r="O844" s="89" t="str">
        <f>IF(StuData!$F844="","",IF(StuData!$C844&gt;8,5,""))</f>
        <v/>
      </c>
      <c r="P844" s="89" t="str">
        <f>IF(StuData!$C844=9,'School Fees'!$K$6,IF(StuData!$C844=10,'School Fees'!$K$7,IF(StuData!$C844=11,'School Fees'!$K$8,IF(StuData!$C844=12,'School Fees'!$K$9,""))))</f>
        <v/>
      </c>
      <c r="Q844" s="89"/>
      <c r="R844" s="89"/>
      <c r="S844" s="89" t="str">
        <f>IF(SUM(StuData!$K844:$R844)=0,"",SUM(StuData!$K844:$R844))</f>
        <v/>
      </c>
      <c r="T844" s="92"/>
      <c r="U844" s="89"/>
      <c r="V844" s="23"/>
      <c r="W844" s="23"/>
    </row>
    <row r="845" ht="15.75" customHeight="1">
      <c r="A845" s="23"/>
      <c r="B845" s="89" t="str">
        <f t="shared" si="1"/>
        <v/>
      </c>
      <c r="C845" s="89" t="str">
        <f>IF('Student Record'!A843="","",'Student Record'!A843)</f>
        <v/>
      </c>
      <c r="D845" s="89" t="str">
        <f>IF('Student Record'!B843="","",'Student Record'!B843)</f>
        <v/>
      </c>
      <c r="E845" s="89" t="str">
        <f>IF('Student Record'!C843="","",'Student Record'!C843)</f>
        <v/>
      </c>
      <c r="F845" s="90" t="str">
        <f>IF('Student Record'!E843="","",'Student Record'!E843)</f>
        <v/>
      </c>
      <c r="G845" s="90" t="str">
        <f>IF('Student Record'!G843="","",'Student Record'!G843)</f>
        <v/>
      </c>
      <c r="H845" s="89" t="str">
        <f>IF('Student Record'!I843="","",'Student Record'!I843)</f>
        <v/>
      </c>
      <c r="I845" s="91" t="str">
        <f>IF('Student Record'!J843="","",'Student Record'!J843)</f>
        <v/>
      </c>
      <c r="J845" s="89" t="str">
        <f>IF('Student Record'!O843="","",'Student Record'!O843)</f>
        <v/>
      </c>
      <c r="K845" s="89" t="str">
        <f>IF(StuData!$F845="","",IF(AND(StuData!$C845&gt;8,StuData!$C845&lt;11,StuData!$J845="GEN"),200,IF(AND(StuData!$C845&gt;=11,StuData!$J845="GEN"),300,IF(AND(StuData!$C845&gt;8,StuData!$C845&lt;11,StuData!$J845&lt;&gt;"GEN"),100,IF(AND(StuData!$C845&gt;=11,StuData!$J845&lt;&gt;"GEN"),150,"")))))</f>
        <v/>
      </c>
      <c r="L845" s="89" t="str">
        <f>IF(StuData!$F845="","",IF(AND(StuData!$C845&gt;8,StuData!$C845&lt;11),50,""))</f>
        <v/>
      </c>
      <c r="M845" s="89" t="str">
        <f>IF(StuData!$F845="","",IF(AND(StuData!$C845&gt;=11,'School Fees'!$L$3="Yes"),100,""))</f>
        <v/>
      </c>
      <c r="N845" s="89" t="str">
        <f>IF(StuData!$F845="","",IF(AND(StuData!$C845&gt;8,StuData!$H845="F"),5,IF(StuData!$C845&lt;9,"",10)))</f>
        <v/>
      </c>
      <c r="O845" s="89" t="str">
        <f>IF(StuData!$F845="","",IF(StuData!$C845&gt;8,5,""))</f>
        <v/>
      </c>
      <c r="P845" s="89" t="str">
        <f>IF(StuData!$C845=9,'School Fees'!$K$6,IF(StuData!$C845=10,'School Fees'!$K$7,IF(StuData!$C845=11,'School Fees'!$K$8,IF(StuData!$C845=12,'School Fees'!$K$9,""))))</f>
        <v/>
      </c>
      <c r="Q845" s="89"/>
      <c r="R845" s="89"/>
      <c r="S845" s="89" t="str">
        <f>IF(SUM(StuData!$K845:$R845)=0,"",SUM(StuData!$K845:$R845))</f>
        <v/>
      </c>
      <c r="T845" s="92"/>
      <c r="U845" s="89"/>
      <c r="V845" s="23"/>
      <c r="W845" s="23"/>
    </row>
    <row r="846" ht="15.75" customHeight="1">
      <c r="A846" s="23"/>
      <c r="B846" s="89" t="str">
        <f t="shared" si="1"/>
        <v/>
      </c>
      <c r="C846" s="89" t="str">
        <f>IF('Student Record'!A844="","",'Student Record'!A844)</f>
        <v/>
      </c>
      <c r="D846" s="89" t="str">
        <f>IF('Student Record'!B844="","",'Student Record'!B844)</f>
        <v/>
      </c>
      <c r="E846" s="89" t="str">
        <f>IF('Student Record'!C844="","",'Student Record'!C844)</f>
        <v/>
      </c>
      <c r="F846" s="90" t="str">
        <f>IF('Student Record'!E844="","",'Student Record'!E844)</f>
        <v/>
      </c>
      <c r="G846" s="90" t="str">
        <f>IF('Student Record'!G844="","",'Student Record'!G844)</f>
        <v/>
      </c>
      <c r="H846" s="89" t="str">
        <f>IF('Student Record'!I844="","",'Student Record'!I844)</f>
        <v/>
      </c>
      <c r="I846" s="91" t="str">
        <f>IF('Student Record'!J844="","",'Student Record'!J844)</f>
        <v/>
      </c>
      <c r="J846" s="89" t="str">
        <f>IF('Student Record'!O844="","",'Student Record'!O844)</f>
        <v/>
      </c>
      <c r="K846" s="89" t="str">
        <f>IF(StuData!$F846="","",IF(AND(StuData!$C846&gt;8,StuData!$C846&lt;11,StuData!$J846="GEN"),200,IF(AND(StuData!$C846&gt;=11,StuData!$J846="GEN"),300,IF(AND(StuData!$C846&gt;8,StuData!$C846&lt;11,StuData!$J846&lt;&gt;"GEN"),100,IF(AND(StuData!$C846&gt;=11,StuData!$J846&lt;&gt;"GEN"),150,"")))))</f>
        <v/>
      </c>
      <c r="L846" s="89" t="str">
        <f>IF(StuData!$F846="","",IF(AND(StuData!$C846&gt;8,StuData!$C846&lt;11),50,""))</f>
        <v/>
      </c>
      <c r="M846" s="89" t="str">
        <f>IF(StuData!$F846="","",IF(AND(StuData!$C846&gt;=11,'School Fees'!$L$3="Yes"),100,""))</f>
        <v/>
      </c>
      <c r="N846" s="89" t="str">
        <f>IF(StuData!$F846="","",IF(AND(StuData!$C846&gt;8,StuData!$H846="F"),5,IF(StuData!$C846&lt;9,"",10)))</f>
        <v/>
      </c>
      <c r="O846" s="89" t="str">
        <f>IF(StuData!$F846="","",IF(StuData!$C846&gt;8,5,""))</f>
        <v/>
      </c>
      <c r="P846" s="89" t="str">
        <f>IF(StuData!$C846=9,'School Fees'!$K$6,IF(StuData!$C846=10,'School Fees'!$K$7,IF(StuData!$C846=11,'School Fees'!$K$8,IF(StuData!$C846=12,'School Fees'!$K$9,""))))</f>
        <v/>
      </c>
      <c r="Q846" s="89"/>
      <c r="R846" s="89"/>
      <c r="S846" s="89" t="str">
        <f>IF(SUM(StuData!$K846:$R846)=0,"",SUM(StuData!$K846:$R846))</f>
        <v/>
      </c>
      <c r="T846" s="92"/>
      <c r="U846" s="89"/>
      <c r="V846" s="23"/>
      <c r="W846" s="23"/>
    </row>
    <row r="847" ht="15.75" customHeight="1">
      <c r="A847" s="23"/>
      <c r="B847" s="89" t="str">
        <f t="shared" si="1"/>
        <v/>
      </c>
      <c r="C847" s="89" t="str">
        <f>IF('Student Record'!A845="","",'Student Record'!A845)</f>
        <v/>
      </c>
      <c r="D847" s="89" t="str">
        <f>IF('Student Record'!B845="","",'Student Record'!B845)</f>
        <v/>
      </c>
      <c r="E847" s="89" t="str">
        <f>IF('Student Record'!C845="","",'Student Record'!C845)</f>
        <v/>
      </c>
      <c r="F847" s="90" t="str">
        <f>IF('Student Record'!E845="","",'Student Record'!E845)</f>
        <v/>
      </c>
      <c r="G847" s="90" t="str">
        <f>IF('Student Record'!G845="","",'Student Record'!G845)</f>
        <v/>
      </c>
      <c r="H847" s="89" t="str">
        <f>IF('Student Record'!I845="","",'Student Record'!I845)</f>
        <v/>
      </c>
      <c r="I847" s="91" t="str">
        <f>IF('Student Record'!J845="","",'Student Record'!J845)</f>
        <v/>
      </c>
      <c r="J847" s="89" t="str">
        <f>IF('Student Record'!O845="","",'Student Record'!O845)</f>
        <v/>
      </c>
      <c r="K847" s="89" t="str">
        <f>IF(StuData!$F847="","",IF(AND(StuData!$C847&gt;8,StuData!$C847&lt;11,StuData!$J847="GEN"),200,IF(AND(StuData!$C847&gt;=11,StuData!$J847="GEN"),300,IF(AND(StuData!$C847&gt;8,StuData!$C847&lt;11,StuData!$J847&lt;&gt;"GEN"),100,IF(AND(StuData!$C847&gt;=11,StuData!$J847&lt;&gt;"GEN"),150,"")))))</f>
        <v/>
      </c>
      <c r="L847" s="89" t="str">
        <f>IF(StuData!$F847="","",IF(AND(StuData!$C847&gt;8,StuData!$C847&lt;11),50,""))</f>
        <v/>
      </c>
      <c r="M847" s="89" t="str">
        <f>IF(StuData!$F847="","",IF(AND(StuData!$C847&gt;=11,'School Fees'!$L$3="Yes"),100,""))</f>
        <v/>
      </c>
      <c r="N847" s="89" t="str">
        <f>IF(StuData!$F847="","",IF(AND(StuData!$C847&gt;8,StuData!$H847="F"),5,IF(StuData!$C847&lt;9,"",10)))</f>
        <v/>
      </c>
      <c r="O847" s="89" t="str">
        <f>IF(StuData!$F847="","",IF(StuData!$C847&gt;8,5,""))</f>
        <v/>
      </c>
      <c r="P847" s="89" t="str">
        <f>IF(StuData!$C847=9,'School Fees'!$K$6,IF(StuData!$C847=10,'School Fees'!$K$7,IF(StuData!$C847=11,'School Fees'!$K$8,IF(StuData!$C847=12,'School Fees'!$K$9,""))))</f>
        <v/>
      </c>
      <c r="Q847" s="89"/>
      <c r="R847" s="89"/>
      <c r="S847" s="89" t="str">
        <f>IF(SUM(StuData!$K847:$R847)=0,"",SUM(StuData!$K847:$R847))</f>
        <v/>
      </c>
      <c r="T847" s="92"/>
      <c r="U847" s="89"/>
      <c r="V847" s="23"/>
      <c r="W847" s="23"/>
    </row>
    <row r="848" ht="15.75" customHeight="1">
      <c r="A848" s="23"/>
      <c r="B848" s="89" t="str">
        <f t="shared" si="1"/>
        <v/>
      </c>
      <c r="C848" s="89" t="str">
        <f>IF('Student Record'!A846="","",'Student Record'!A846)</f>
        <v/>
      </c>
      <c r="D848" s="89" t="str">
        <f>IF('Student Record'!B846="","",'Student Record'!B846)</f>
        <v/>
      </c>
      <c r="E848" s="89" t="str">
        <f>IF('Student Record'!C846="","",'Student Record'!C846)</f>
        <v/>
      </c>
      <c r="F848" s="90" t="str">
        <f>IF('Student Record'!E846="","",'Student Record'!E846)</f>
        <v/>
      </c>
      <c r="G848" s="90" t="str">
        <f>IF('Student Record'!G846="","",'Student Record'!G846)</f>
        <v/>
      </c>
      <c r="H848" s="89" t="str">
        <f>IF('Student Record'!I846="","",'Student Record'!I846)</f>
        <v/>
      </c>
      <c r="I848" s="91" t="str">
        <f>IF('Student Record'!J846="","",'Student Record'!J846)</f>
        <v/>
      </c>
      <c r="J848" s="89" t="str">
        <f>IF('Student Record'!O846="","",'Student Record'!O846)</f>
        <v/>
      </c>
      <c r="K848" s="89" t="str">
        <f>IF(StuData!$F848="","",IF(AND(StuData!$C848&gt;8,StuData!$C848&lt;11,StuData!$J848="GEN"),200,IF(AND(StuData!$C848&gt;=11,StuData!$J848="GEN"),300,IF(AND(StuData!$C848&gt;8,StuData!$C848&lt;11,StuData!$J848&lt;&gt;"GEN"),100,IF(AND(StuData!$C848&gt;=11,StuData!$J848&lt;&gt;"GEN"),150,"")))))</f>
        <v/>
      </c>
      <c r="L848" s="89" t="str">
        <f>IF(StuData!$F848="","",IF(AND(StuData!$C848&gt;8,StuData!$C848&lt;11),50,""))</f>
        <v/>
      </c>
      <c r="M848" s="89" t="str">
        <f>IF(StuData!$F848="","",IF(AND(StuData!$C848&gt;=11,'School Fees'!$L$3="Yes"),100,""))</f>
        <v/>
      </c>
      <c r="N848" s="89" t="str">
        <f>IF(StuData!$F848="","",IF(AND(StuData!$C848&gt;8,StuData!$H848="F"),5,IF(StuData!$C848&lt;9,"",10)))</f>
        <v/>
      </c>
      <c r="O848" s="89" t="str">
        <f>IF(StuData!$F848="","",IF(StuData!$C848&gt;8,5,""))</f>
        <v/>
      </c>
      <c r="P848" s="89" t="str">
        <f>IF(StuData!$C848=9,'School Fees'!$K$6,IF(StuData!$C848=10,'School Fees'!$K$7,IF(StuData!$C848=11,'School Fees'!$K$8,IF(StuData!$C848=12,'School Fees'!$K$9,""))))</f>
        <v/>
      </c>
      <c r="Q848" s="89"/>
      <c r="R848" s="89"/>
      <c r="S848" s="89" t="str">
        <f>IF(SUM(StuData!$K848:$R848)=0,"",SUM(StuData!$K848:$R848))</f>
        <v/>
      </c>
      <c r="T848" s="92"/>
      <c r="U848" s="89"/>
      <c r="V848" s="23"/>
      <c r="W848" s="23"/>
    </row>
    <row r="849" ht="15.75" customHeight="1">
      <c r="A849" s="23"/>
      <c r="B849" s="89" t="str">
        <f t="shared" si="1"/>
        <v/>
      </c>
      <c r="C849" s="89" t="str">
        <f>IF('Student Record'!A847="","",'Student Record'!A847)</f>
        <v/>
      </c>
      <c r="D849" s="89" t="str">
        <f>IF('Student Record'!B847="","",'Student Record'!B847)</f>
        <v/>
      </c>
      <c r="E849" s="89" t="str">
        <f>IF('Student Record'!C847="","",'Student Record'!C847)</f>
        <v/>
      </c>
      <c r="F849" s="90" t="str">
        <f>IF('Student Record'!E847="","",'Student Record'!E847)</f>
        <v/>
      </c>
      <c r="G849" s="90" t="str">
        <f>IF('Student Record'!G847="","",'Student Record'!G847)</f>
        <v/>
      </c>
      <c r="H849" s="89" t="str">
        <f>IF('Student Record'!I847="","",'Student Record'!I847)</f>
        <v/>
      </c>
      <c r="I849" s="91" t="str">
        <f>IF('Student Record'!J847="","",'Student Record'!J847)</f>
        <v/>
      </c>
      <c r="J849" s="89" t="str">
        <f>IF('Student Record'!O847="","",'Student Record'!O847)</f>
        <v/>
      </c>
      <c r="K849" s="89" t="str">
        <f>IF(StuData!$F849="","",IF(AND(StuData!$C849&gt;8,StuData!$C849&lt;11,StuData!$J849="GEN"),200,IF(AND(StuData!$C849&gt;=11,StuData!$J849="GEN"),300,IF(AND(StuData!$C849&gt;8,StuData!$C849&lt;11,StuData!$J849&lt;&gt;"GEN"),100,IF(AND(StuData!$C849&gt;=11,StuData!$J849&lt;&gt;"GEN"),150,"")))))</f>
        <v/>
      </c>
      <c r="L849" s="89" t="str">
        <f>IF(StuData!$F849="","",IF(AND(StuData!$C849&gt;8,StuData!$C849&lt;11),50,""))</f>
        <v/>
      </c>
      <c r="M849" s="89" t="str">
        <f>IF(StuData!$F849="","",IF(AND(StuData!$C849&gt;=11,'School Fees'!$L$3="Yes"),100,""))</f>
        <v/>
      </c>
      <c r="N849" s="89" t="str">
        <f>IF(StuData!$F849="","",IF(AND(StuData!$C849&gt;8,StuData!$H849="F"),5,IF(StuData!$C849&lt;9,"",10)))</f>
        <v/>
      </c>
      <c r="O849" s="89" t="str">
        <f>IF(StuData!$F849="","",IF(StuData!$C849&gt;8,5,""))</f>
        <v/>
      </c>
      <c r="P849" s="89" t="str">
        <f>IF(StuData!$C849=9,'School Fees'!$K$6,IF(StuData!$C849=10,'School Fees'!$K$7,IF(StuData!$C849=11,'School Fees'!$K$8,IF(StuData!$C849=12,'School Fees'!$K$9,""))))</f>
        <v/>
      </c>
      <c r="Q849" s="89"/>
      <c r="R849" s="89"/>
      <c r="S849" s="89" t="str">
        <f>IF(SUM(StuData!$K849:$R849)=0,"",SUM(StuData!$K849:$R849))</f>
        <v/>
      </c>
      <c r="T849" s="92"/>
      <c r="U849" s="89"/>
      <c r="V849" s="23"/>
      <c r="W849" s="23"/>
    </row>
    <row r="850" ht="15.75" customHeight="1">
      <c r="A850" s="23"/>
      <c r="B850" s="89" t="str">
        <f t="shared" si="1"/>
        <v/>
      </c>
      <c r="C850" s="89" t="str">
        <f>IF('Student Record'!A848="","",'Student Record'!A848)</f>
        <v/>
      </c>
      <c r="D850" s="89" t="str">
        <f>IF('Student Record'!B848="","",'Student Record'!B848)</f>
        <v/>
      </c>
      <c r="E850" s="89" t="str">
        <f>IF('Student Record'!C848="","",'Student Record'!C848)</f>
        <v/>
      </c>
      <c r="F850" s="90" t="str">
        <f>IF('Student Record'!E848="","",'Student Record'!E848)</f>
        <v/>
      </c>
      <c r="G850" s="90" t="str">
        <f>IF('Student Record'!G848="","",'Student Record'!G848)</f>
        <v/>
      </c>
      <c r="H850" s="89" t="str">
        <f>IF('Student Record'!I848="","",'Student Record'!I848)</f>
        <v/>
      </c>
      <c r="I850" s="91" t="str">
        <f>IF('Student Record'!J848="","",'Student Record'!J848)</f>
        <v/>
      </c>
      <c r="J850" s="89" t="str">
        <f>IF('Student Record'!O848="","",'Student Record'!O848)</f>
        <v/>
      </c>
      <c r="K850" s="89" t="str">
        <f>IF(StuData!$F850="","",IF(AND(StuData!$C850&gt;8,StuData!$C850&lt;11,StuData!$J850="GEN"),200,IF(AND(StuData!$C850&gt;=11,StuData!$J850="GEN"),300,IF(AND(StuData!$C850&gt;8,StuData!$C850&lt;11,StuData!$J850&lt;&gt;"GEN"),100,IF(AND(StuData!$C850&gt;=11,StuData!$J850&lt;&gt;"GEN"),150,"")))))</f>
        <v/>
      </c>
      <c r="L850" s="89" t="str">
        <f>IF(StuData!$F850="","",IF(AND(StuData!$C850&gt;8,StuData!$C850&lt;11),50,""))</f>
        <v/>
      </c>
      <c r="M850" s="89" t="str">
        <f>IF(StuData!$F850="","",IF(AND(StuData!$C850&gt;=11,'School Fees'!$L$3="Yes"),100,""))</f>
        <v/>
      </c>
      <c r="N850" s="89" t="str">
        <f>IF(StuData!$F850="","",IF(AND(StuData!$C850&gt;8,StuData!$H850="F"),5,IF(StuData!$C850&lt;9,"",10)))</f>
        <v/>
      </c>
      <c r="O850" s="89" t="str">
        <f>IF(StuData!$F850="","",IF(StuData!$C850&gt;8,5,""))</f>
        <v/>
      </c>
      <c r="P850" s="89" t="str">
        <f>IF(StuData!$C850=9,'School Fees'!$K$6,IF(StuData!$C850=10,'School Fees'!$K$7,IF(StuData!$C850=11,'School Fees'!$K$8,IF(StuData!$C850=12,'School Fees'!$K$9,""))))</f>
        <v/>
      </c>
      <c r="Q850" s="89"/>
      <c r="R850" s="89"/>
      <c r="S850" s="89" t="str">
        <f>IF(SUM(StuData!$K850:$R850)=0,"",SUM(StuData!$K850:$R850))</f>
        <v/>
      </c>
      <c r="T850" s="92"/>
      <c r="U850" s="89"/>
      <c r="V850" s="23"/>
      <c r="W850" s="23"/>
    </row>
    <row r="851" ht="15.75" customHeight="1">
      <c r="A851" s="23"/>
      <c r="B851" s="89" t="str">
        <f t="shared" si="1"/>
        <v/>
      </c>
      <c r="C851" s="89" t="str">
        <f>IF('Student Record'!A849="","",'Student Record'!A849)</f>
        <v/>
      </c>
      <c r="D851" s="89" t="str">
        <f>IF('Student Record'!B849="","",'Student Record'!B849)</f>
        <v/>
      </c>
      <c r="E851" s="89" t="str">
        <f>IF('Student Record'!C849="","",'Student Record'!C849)</f>
        <v/>
      </c>
      <c r="F851" s="90" t="str">
        <f>IF('Student Record'!E849="","",'Student Record'!E849)</f>
        <v/>
      </c>
      <c r="G851" s="90" t="str">
        <f>IF('Student Record'!G849="","",'Student Record'!G849)</f>
        <v/>
      </c>
      <c r="H851" s="89" t="str">
        <f>IF('Student Record'!I849="","",'Student Record'!I849)</f>
        <v/>
      </c>
      <c r="I851" s="91" t="str">
        <f>IF('Student Record'!J849="","",'Student Record'!J849)</f>
        <v/>
      </c>
      <c r="J851" s="89" t="str">
        <f>IF('Student Record'!O849="","",'Student Record'!O849)</f>
        <v/>
      </c>
      <c r="K851" s="89" t="str">
        <f>IF(StuData!$F851="","",IF(AND(StuData!$C851&gt;8,StuData!$C851&lt;11,StuData!$J851="GEN"),200,IF(AND(StuData!$C851&gt;=11,StuData!$J851="GEN"),300,IF(AND(StuData!$C851&gt;8,StuData!$C851&lt;11,StuData!$J851&lt;&gt;"GEN"),100,IF(AND(StuData!$C851&gt;=11,StuData!$J851&lt;&gt;"GEN"),150,"")))))</f>
        <v/>
      </c>
      <c r="L851" s="89" t="str">
        <f>IF(StuData!$F851="","",IF(AND(StuData!$C851&gt;8,StuData!$C851&lt;11),50,""))</f>
        <v/>
      </c>
      <c r="M851" s="89" t="str">
        <f>IF(StuData!$F851="","",IF(AND(StuData!$C851&gt;=11,'School Fees'!$L$3="Yes"),100,""))</f>
        <v/>
      </c>
      <c r="N851" s="89" t="str">
        <f>IF(StuData!$F851="","",IF(AND(StuData!$C851&gt;8,StuData!$H851="F"),5,IF(StuData!$C851&lt;9,"",10)))</f>
        <v/>
      </c>
      <c r="O851" s="89" t="str">
        <f>IF(StuData!$F851="","",IF(StuData!$C851&gt;8,5,""))</f>
        <v/>
      </c>
      <c r="P851" s="89" t="str">
        <f>IF(StuData!$C851=9,'School Fees'!$K$6,IF(StuData!$C851=10,'School Fees'!$K$7,IF(StuData!$C851=11,'School Fees'!$K$8,IF(StuData!$C851=12,'School Fees'!$K$9,""))))</f>
        <v/>
      </c>
      <c r="Q851" s="89"/>
      <c r="R851" s="89"/>
      <c r="S851" s="89" t="str">
        <f>IF(SUM(StuData!$K851:$R851)=0,"",SUM(StuData!$K851:$R851))</f>
        <v/>
      </c>
      <c r="T851" s="92"/>
      <c r="U851" s="89"/>
      <c r="V851" s="23"/>
      <c r="W851" s="23"/>
    </row>
    <row r="852" ht="15.75" customHeight="1">
      <c r="A852" s="23"/>
      <c r="B852" s="89" t="str">
        <f t="shared" si="1"/>
        <v/>
      </c>
      <c r="C852" s="89" t="str">
        <f>IF('Student Record'!A850="","",'Student Record'!A850)</f>
        <v/>
      </c>
      <c r="D852" s="89" t="str">
        <f>IF('Student Record'!B850="","",'Student Record'!B850)</f>
        <v/>
      </c>
      <c r="E852" s="89" t="str">
        <f>IF('Student Record'!C850="","",'Student Record'!C850)</f>
        <v/>
      </c>
      <c r="F852" s="90" t="str">
        <f>IF('Student Record'!E850="","",'Student Record'!E850)</f>
        <v/>
      </c>
      <c r="G852" s="90" t="str">
        <f>IF('Student Record'!G850="","",'Student Record'!G850)</f>
        <v/>
      </c>
      <c r="H852" s="89" t="str">
        <f>IF('Student Record'!I850="","",'Student Record'!I850)</f>
        <v/>
      </c>
      <c r="I852" s="91" t="str">
        <f>IF('Student Record'!J850="","",'Student Record'!J850)</f>
        <v/>
      </c>
      <c r="J852" s="89" t="str">
        <f>IF('Student Record'!O850="","",'Student Record'!O850)</f>
        <v/>
      </c>
      <c r="K852" s="89" t="str">
        <f>IF(StuData!$F852="","",IF(AND(StuData!$C852&gt;8,StuData!$C852&lt;11,StuData!$J852="GEN"),200,IF(AND(StuData!$C852&gt;=11,StuData!$J852="GEN"),300,IF(AND(StuData!$C852&gt;8,StuData!$C852&lt;11,StuData!$J852&lt;&gt;"GEN"),100,IF(AND(StuData!$C852&gt;=11,StuData!$J852&lt;&gt;"GEN"),150,"")))))</f>
        <v/>
      </c>
      <c r="L852" s="89" t="str">
        <f>IF(StuData!$F852="","",IF(AND(StuData!$C852&gt;8,StuData!$C852&lt;11),50,""))</f>
        <v/>
      </c>
      <c r="M852" s="89" t="str">
        <f>IF(StuData!$F852="","",IF(AND(StuData!$C852&gt;=11,'School Fees'!$L$3="Yes"),100,""))</f>
        <v/>
      </c>
      <c r="N852" s="89" t="str">
        <f>IF(StuData!$F852="","",IF(AND(StuData!$C852&gt;8,StuData!$H852="F"),5,IF(StuData!$C852&lt;9,"",10)))</f>
        <v/>
      </c>
      <c r="O852" s="89" t="str">
        <f>IF(StuData!$F852="","",IF(StuData!$C852&gt;8,5,""))</f>
        <v/>
      </c>
      <c r="P852" s="89" t="str">
        <f>IF(StuData!$C852=9,'School Fees'!$K$6,IF(StuData!$C852=10,'School Fees'!$K$7,IF(StuData!$C852=11,'School Fees'!$K$8,IF(StuData!$C852=12,'School Fees'!$K$9,""))))</f>
        <v/>
      </c>
      <c r="Q852" s="89"/>
      <c r="R852" s="89"/>
      <c r="S852" s="89" t="str">
        <f>IF(SUM(StuData!$K852:$R852)=0,"",SUM(StuData!$K852:$R852))</f>
        <v/>
      </c>
      <c r="T852" s="92"/>
      <c r="U852" s="89"/>
      <c r="V852" s="23"/>
      <c r="W852" s="23"/>
    </row>
    <row r="853" ht="15.75" customHeight="1">
      <c r="A853" s="23"/>
      <c r="B853" s="89" t="str">
        <f t="shared" si="1"/>
        <v/>
      </c>
      <c r="C853" s="89" t="str">
        <f>IF('Student Record'!A851="","",'Student Record'!A851)</f>
        <v/>
      </c>
      <c r="D853" s="89" t="str">
        <f>IF('Student Record'!B851="","",'Student Record'!B851)</f>
        <v/>
      </c>
      <c r="E853" s="89" t="str">
        <f>IF('Student Record'!C851="","",'Student Record'!C851)</f>
        <v/>
      </c>
      <c r="F853" s="90" t="str">
        <f>IF('Student Record'!E851="","",'Student Record'!E851)</f>
        <v/>
      </c>
      <c r="G853" s="90" t="str">
        <f>IF('Student Record'!G851="","",'Student Record'!G851)</f>
        <v/>
      </c>
      <c r="H853" s="89" t="str">
        <f>IF('Student Record'!I851="","",'Student Record'!I851)</f>
        <v/>
      </c>
      <c r="I853" s="91" t="str">
        <f>IF('Student Record'!J851="","",'Student Record'!J851)</f>
        <v/>
      </c>
      <c r="J853" s="89" t="str">
        <f>IF('Student Record'!O851="","",'Student Record'!O851)</f>
        <v/>
      </c>
      <c r="K853" s="89" t="str">
        <f>IF(StuData!$F853="","",IF(AND(StuData!$C853&gt;8,StuData!$C853&lt;11,StuData!$J853="GEN"),200,IF(AND(StuData!$C853&gt;=11,StuData!$J853="GEN"),300,IF(AND(StuData!$C853&gt;8,StuData!$C853&lt;11,StuData!$J853&lt;&gt;"GEN"),100,IF(AND(StuData!$C853&gt;=11,StuData!$J853&lt;&gt;"GEN"),150,"")))))</f>
        <v/>
      </c>
      <c r="L853" s="89" t="str">
        <f>IF(StuData!$F853="","",IF(AND(StuData!$C853&gt;8,StuData!$C853&lt;11),50,""))</f>
        <v/>
      </c>
      <c r="M853" s="89" t="str">
        <f>IF(StuData!$F853="","",IF(AND(StuData!$C853&gt;=11,'School Fees'!$L$3="Yes"),100,""))</f>
        <v/>
      </c>
      <c r="N853" s="89" t="str">
        <f>IF(StuData!$F853="","",IF(AND(StuData!$C853&gt;8,StuData!$H853="F"),5,IF(StuData!$C853&lt;9,"",10)))</f>
        <v/>
      </c>
      <c r="O853" s="89" t="str">
        <f>IF(StuData!$F853="","",IF(StuData!$C853&gt;8,5,""))</f>
        <v/>
      </c>
      <c r="P853" s="89" t="str">
        <f>IF(StuData!$C853=9,'School Fees'!$K$6,IF(StuData!$C853=10,'School Fees'!$K$7,IF(StuData!$C853=11,'School Fees'!$K$8,IF(StuData!$C853=12,'School Fees'!$K$9,""))))</f>
        <v/>
      </c>
      <c r="Q853" s="89"/>
      <c r="R853" s="89"/>
      <c r="S853" s="89" t="str">
        <f>IF(SUM(StuData!$K853:$R853)=0,"",SUM(StuData!$K853:$R853))</f>
        <v/>
      </c>
      <c r="T853" s="92"/>
      <c r="U853" s="89"/>
      <c r="V853" s="23"/>
      <c r="W853" s="23"/>
    </row>
    <row r="854" ht="15.75" customHeight="1">
      <c r="A854" s="23"/>
      <c r="B854" s="89" t="str">
        <f t="shared" si="1"/>
        <v/>
      </c>
      <c r="C854" s="89" t="str">
        <f>IF('Student Record'!A852="","",'Student Record'!A852)</f>
        <v/>
      </c>
      <c r="D854" s="89" t="str">
        <f>IF('Student Record'!B852="","",'Student Record'!B852)</f>
        <v/>
      </c>
      <c r="E854" s="89" t="str">
        <f>IF('Student Record'!C852="","",'Student Record'!C852)</f>
        <v/>
      </c>
      <c r="F854" s="90" t="str">
        <f>IF('Student Record'!E852="","",'Student Record'!E852)</f>
        <v/>
      </c>
      <c r="G854" s="90" t="str">
        <f>IF('Student Record'!G852="","",'Student Record'!G852)</f>
        <v/>
      </c>
      <c r="H854" s="89" t="str">
        <f>IF('Student Record'!I852="","",'Student Record'!I852)</f>
        <v/>
      </c>
      <c r="I854" s="91" t="str">
        <f>IF('Student Record'!J852="","",'Student Record'!J852)</f>
        <v/>
      </c>
      <c r="J854" s="89" t="str">
        <f>IF('Student Record'!O852="","",'Student Record'!O852)</f>
        <v/>
      </c>
      <c r="K854" s="89" t="str">
        <f>IF(StuData!$F854="","",IF(AND(StuData!$C854&gt;8,StuData!$C854&lt;11,StuData!$J854="GEN"),200,IF(AND(StuData!$C854&gt;=11,StuData!$J854="GEN"),300,IF(AND(StuData!$C854&gt;8,StuData!$C854&lt;11,StuData!$J854&lt;&gt;"GEN"),100,IF(AND(StuData!$C854&gt;=11,StuData!$J854&lt;&gt;"GEN"),150,"")))))</f>
        <v/>
      </c>
      <c r="L854" s="89" t="str">
        <f>IF(StuData!$F854="","",IF(AND(StuData!$C854&gt;8,StuData!$C854&lt;11),50,""))</f>
        <v/>
      </c>
      <c r="M854" s="89" t="str">
        <f>IF(StuData!$F854="","",IF(AND(StuData!$C854&gt;=11,'School Fees'!$L$3="Yes"),100,""))</f>
        <v/>
      </c>
      <c r="N854" s="89" t="str">
        <f>IF(StuData!$F854="","",IF(AND(StuData!$C854&gt;8,StuData!$H854="F"),5,IF(StuData!$C854&lt;9,"",10)))</f>
        <v/>
      </c>
      <c r="O854" s="89" t="str">
        <f>IF(StuData!$F854="","",IF(StuData!$C854&gt;8,5,""))</f>
        <v/>
      </c>
      <c r="P854" s="89" t="str">
        <f>IF(StuData!$C854=9,'School Fees'!$K$6,IF(StuData!$C854=10,'School Fees'!$K$7,IF(StuData!$C854=11,'School Fees'!$K$8,IF(StuData!$C854=12,'School Fees'!$K$9,""))))</f>
        <v/>
      </c>
      <c r="Q854" s="89"/>
      <c r="R854" s="89"/>
      <c r="S854" s="89" t="str">
        <f>IF(SUM(StuData!$K854:$R854)=0,"",SUM(StuData!$K854:$R854))</f>
        <v/>
      </c>
      <c r="T854" s="92"/>
      <c r="U854" s="89"/>
      <c r="V854" s="23"/>
      <c r="W854" s="23"/>
    </row>
    <row r="855" ht="15.75" customHeight="1">
      <c r="A855" s="23"/>
      <c r="B855" s="89" t="str">
        <f t="shared" si="1"/>
        <v/>
      </c>
      <c r="C855" s="89" t="str">
        <f>IF('Student Record'!A853="","",'Student Record'!A853)</f>
        <v/>
      </c>
      <c r="D855" s="89" t="str">
        <f>IF('Student Record'!B853="","",'Student Record'!B853)</f>
        <v/>
      </c>
      <c r="E855" s="89" t="str">
        <f>IF('Student Record'!C853="","",'Student Record'!C853)</f>
        <v/>
      </c>
      <c r="F855" s="90" t="str">
        <f>IF('Student Record'!E853="","",'Student Record'!E853)</f>
        <v/>
      </c>
      <c r="G855" s="90" t="str">
        <f>IF('Student Record'!G853="","",'Student Record'!G853)</f>
        <v/>
      </c>
      <c r="H855" s="89" t="str">
        <f>IF('Student Record'!I853="","",'Student Record'!I853)</f>
        <v/>
      </c>
      <c r="I855" s="91" t="str">
        <f>IF('Student Record'!J853="","",'Student Record'!J853)</f>
        <v/>
      </c>
      <c r="J855" s="89" t="str">
        <f>IF('Student Record'!O853="","",'Student Record'!O853)</f>
        <v/>
      </c>
      <c r="K855" s="89" t="str">
        <f>IF(StuData!$F855="","",IF(AND(StuData!$C855&gt;8,StuData!$C855&lt;11,StuData!$J855="GEN"),200,IF(AND(StuData!$C855&gt;=11,StuData!$J855="GEN"),300,IF(AND(StuData!$C855&gt;8,StuData!$C855&lt;11,StuData!$J855&lt;&gt;"GEN"),100,IF(AND(StuData!$C855&gt;=11,StuData!$J855&lt;&gt;"GEN"),150,"")))))</f>
        <v/>
      </c>
      <c r="L855" s="89" t="str">
        <f>IF(StuData!$F855="","",IF(AND(StuData!$C855&gt;8,StuData!$C855&lt;11),50,""))</f>
        <v/>
      </c>
      <c r="M855" s="89" t="str">
        <f>IF(StuData!$F855="","",IF(AND(StuData!$C855&gt;=11,'School Fees'!$L$3="Yes"),100,""))</f>
        <v/>
      </c>
      <c r="N855" s="89" t="str">
        <f>IF(StuData!$F855="","",IF(AND(StuData!$C855&gt;8,StuData!$H855="F"),5,IF(StuData!$C855&lt;9,"",10)))</f>
        <v/>
      </c>
      <c r="O855" s="89" t="str">
        <f>IF(StuData!$F855="","",IF(StuData!$C855&gt;8,5,""))</f>
        <v/>
      </c>
      <c r="P855" s="89" t="str">
        <f>IF(StuData!$C855=9,'School Fees'!$K$6,IF(StuData!$C855=10,'School Fees'!$K$7,IF(StuData!$C855=11,'School Fees'!$K$8,IF(StuData!$C855=12,'School Fees'!$K$9,""))))</f>
        <v/>
      </c>
      <c r="Q855" s="89"/>
      <c r="R855" s="89"/>
      <c r="S855" s="89" t="str">
        <f>IF(SUM(StuData!$K855:$R855)=0,"",SUM(StuData!$K855:$R855))</f>
        <v/>
      </c>
      <c r="T855" s="92"/>
      <c r="U855" s="89"/>
      <c r="V855" s="23"/>
      <c r="W855" s="23"/>
    </row>
    <row r="856" ht="15.75" customHeight="1">
      <c r="A856" s="23"/>
      <c r="B856" s="89" t="str">
        <f t="shared" si="1"/>
        <v/>
      </c>
      <c r="C856" s="89" t="str">
        <f>IF('Student Record'!A854="","",'Student Record'!A854)</f>
        <v/>
      </c>
      <c r="D856" s="89" t="str">
        <f>IF('Student Record'!B854="","",'Student Record'!B854)</f>
        <v/>
      </c>
      <c r="E856" s="89" t="str">
        <f>IF('Student Record'!C854="","",'Student Record'!C854)</f>
        <v/>
      </c>
      <c r="F856" s="90" t="str">
        <f>IF('Student Record'!E854="","",'Student Record'!E854)</f>
        <v/>
      </c>
      <c r="G856" s="90" t="str">
        <f>IF('Student Record'!G854="","",'Student Record'!G854)</f>
        <v/>
      </c>
      <c r="H856" s="89" t="str">
        <f>IF('Student Record'!I854="","",'Student Record'!I854)</f>
        <v/>
      </c>
      <c r="I856" s="91" t="str">
        <f>IF('Student Record'!J854="","",'Student Record'!J854)</f>
        <v/>
      </c>
      <c r="J856" s="89" t="str">
        <f>IF('Student Record'!O854="","",'Student Record'!O854)</f>
        <v/>
      </c>
      <c r="K856" s="89" t="str">
        <f>IF(StuData!$F856="","",IF(AND(StuData!$C856&gt;8,StuData!$C856&lt;11,StuData!$J856="GEN"),200,IF(AND(StuData!$C856&gt;=11,StuData!$J856="GEN"),300,IF(AND(StuData!$C856&gt;8,StuData!$C856&lt;11,StuData!$J856&lt;&gt;"GEN"),100,IF(AND(StuData!$C856&gt;=11,StuData!$J856&lt;&gt;"GEN"),150,"")))))</f>
        <v/>
      </c>
      <c r="L856" s="89" t="str">
        <f>IF(StuData!$F856="","",IF(AND(StuData!$C856&gt;8,StuData!$C856&lt;11),50,""))</f>
        <v/>
      </c>
      <c r="M856" s="89" t="str">
        <f>IF(StuData!$F856="","",IF(AND(StuData!$C856&gt;=11,'School Fees'!$L$3="Yes"),100,""))</f>
        <v/>
      </c>
      <c r="N856" s="89" t="str">
        <f>IF(StuData!$F856="","",IF(AND(StuData!$C856&gt;8,StuData!$H856="F"),5,IF(StuData!$C856&lt;9,"",10)))</f>
        <v/>
      </c>
      <c r="O856" s="89" t="str">
        <f>IF(StuData!$F856="","",IF(StuData!$C856&gt;8,5,""))</f>
        <v/>
      </c>
      <c r="P856" s="89" t="str">
        <f>IF(StuData!$C856=9,'School Fees'!$K$6,IF(StuData!$C856=10,'School Fees'!$K$7,IF(StuData!$C856=11,'School Fees'!$K$8,IF(StuData!$C856=12,'School Fees'!$K$9,""))))</f>
        <v/>
      </c>
      <c r="Q856" s="89"/>
      <c r="R856" s="89"/>
      <c r="S856" s="89" t="str">
        <f>IF(SUM(StuData!$K856:$R856)=0,"",SUM(StuData!$K856:$R856))</f>
        <v/>
      </c>
      <c r="T856" s="92"/>
      <c r="U856" s="89"/>
      <c r="V856" s="23"/>
      <c r="W856" s="23"/>
    </row>
    <row r="857" ht="15.75" customHeight="1">
      <c r="A857" s="23"/>
      <c r="B857" s="89" t="str">
        <f t="shared" si="1"/>
        <v/>
      </c>
      <c r="C857" s="89" t="str">
        <f>IF('Student Record'!A855="","",'Student Record'!A855)</f>
        <v/>
      </c>
      <c r="D857" s="89" t="str">
        <f>IF('Student Record'!B855="","",'Student Record'!B855)</f>
        <v/>
      </c>
      <c r="E857" s="89" t="str">
        <f>IF('Student Record'!C855="","",'Student Record'!C855)</f>
        <v/>
      </c>
      <c r="F857" s="90" t="str">
        <f>IF('Student Record'!E855="","",'Student Record'!E855)</f>
        <v/>
      </c>
      <c r="G857" s="90" t="str">
        <f>IF('Student Record'!G855="","",'Student Record'!G855)</f>
        <v/>
      </c>
      <c r="H857" s="89" t="str">
        <f>IF('Student Record'!I855="","",'Student Record'!I855)</f>
        <v/>
      </c>
      <c r="I857" s="91" t="str">
        <f>IF('Student Record'!J855="","",'Student Record'!J855)</f>
        <v/>
      </c>
      <c r="J857" s="89" t="str">
        <f>IF('Student Record'!O855="","",'Student Record'!O855)</f>
        <v/>
      </c>
      <c r="K857" s="89" t="str">
        <f>IF(StuData!$F857="","",IF(AND(StuData!$C857&gt;8,StuData!$C857&lt;11,StuData!$J857="GEN"),200,IF(AND(StuData!$C857&gt;=11,StuData!$J857="GEN"),300,IF(AND(StuData!$C857&gt;8,StuData!$C857&lt;11,StuData!$J857&lt;&gt;"GEN"),100,IF(AND(StuData!$C857&gt;=11,StuData!$J857&lt;&gt;"GEN"),150,"")))))</f>
        <v/>
      </c>
      <c r="L857" s="89" t="str">
        <f>IF(StuData!$F857="","",IF(AND(StuData!$C857&gt;8,StuData!$C857&lt;11),50,""))</f>
        <v/>
      </c>
      <c r="M857" s="89" t="str">
        <f>IF(StuData!$F857="","",IF(AND(StuData!$C857&gt;=11,'School Fees'!$L$3="Yes"),100,""))</f>
        <v/>
      </c>
      <c r="N857" s="89" t="str">
        <f>IF(StuData!$F857="","",IF(AND(StuData!$C857&gt;8,StuData!$H857="F"),5,IF(StuData!$C857&lt;9,"",10)))</f>
        <v/>
      </c>
      <c r="O857" s="89" t="str">
        <f>IF(StuData!$F857="","",IF(StuData!$C857&gt;8,5,""))</f>
        <v/>
      </c>
      <c r="P857" s="89" t="str">
        <f>IF(StuData!$C857=9,'School Fees'!$K$6,IF(StuData!$C857=10,'School Fees'!$K$7,IF(StuData!$C857=11,'School Fees'!$K$8,IF(StuData!$C857=12,'School Fees'!$K$9,""))))</f>
        <v/>
      </c>
      <c r="Q857" s="89"/>
      <c r="R857" s="89"/>
      <c r="S857" s="89" t="str">
        <f>IF(SUM(StuData!$K857:$R857)=0,"",SUM(StuData!$K857:$R857))</f>
        <v/>
      </c>
      <c r="T857" s="92"/>
      <c r="U857" s="89"/>
      <c r="V857" s="23"/>
      <c r="W857" s="23"/>
    </row>
    <row r="858" ht="15.75" customHeight="1">
      <c r="A858" s="23"/>
      <c r="B858" s="89" t="str">
        <f t="shared" si="1"/>
        <v/>
      </c>
      <c r="C858" s="89" t="str">
        <f>IF('Student Record'!A856="","",'Student Record'!A856)</f>
        <v/>
      </c>
      <c r="D858" s="89" t="str">
        <f>IF('Student Record'!B856="","",'Student Record'!B856)</f>
        <v/>
      </c>
      <c r="E858" s="89" t="str">
        <f>IF('Student Record'!C856="","",'Student Record'!C856)</f>
        <v/>
      </c>
      <c r="F858" s="90" t="str">
        <f>IF('Student Record'!E856="","",'Student Record'!E856)</f>
        <v/>
      </c>
      <c r="G858" s="90" t="str">
        <f>IF('Student Record'!G856="","",'Student Record'!G856)</f>
        <v/>
      </c>
      <c r="H858" s="89" t="str">
        <f>IF('Student Record'!I856="","",'Student Record'!I856)</f>
        <v/>
      </c>
      <c r="I858" s="91" t="str">
        <f>IF('Student Record'!J856="","",'Student Record'!J856)</f>
        <v/>
      </c>
      <c r="J858" s="89" t="str">
        <f>IF('Student Record'!O856="","",'Student Record'!O856)</f>
        <v/>
      </c>
      <c r="K858" s="89" t="str">
        <f>IF(StuData!$F858="","",IF(AND(StuData!$C858&gt;8,StuData!$C858&lt;11,StuData!$J858="GEN"),200,IF(AND(StuData!$C858&gt;=11,StuData!$J858="GEN"),300,IF(AND(StuData!$C858&gt;8,StuData!$C858&lt;11,StuData!$J858&lt;&gt;"GEN"),100,IF(AND(StuData!$C858&gt;=11,StuData!$J858&lt;&gt;"GEN"),150,"")))))</f>
        <v/>
      </c>
      <c r="L858" s="89" t="str">
        <f>IF(StuData!$F858="","",IF(AND(StuData!$C858&gt;8,StuData!$C858&lt;11),50,""))</f>
        <v/>
      </c>
      <c r="M858" s="89" t="str">
        <f>IF(StuData!$F858="","",IF(AND(StuData!$C858&gt;=11,'School Fees'!$L$3="Yes"),100,""))</f>
        <v/>
      </c>
      <c r="N858" s="89" t="str">
        <f>IF(StuData!$F858="","",IF(AND(StuData!$C858&gt;8,StuData!$H858="F"),5,IF(StuData!$C858&lt;9,"",10)))</f>
        <v/>
      </c>
      <c r="O858" s="89" t="str">
        <f>IF(StuData!$F858="","",IF(StuData!$C858&gt;8,5,""))</f>
        <v/>
      </c>
      <c r="P858" s="89" t="str">
        <f>IF(StuData!$C858=9,'School Fees'!$K$6,IF(StuData!$C858=10,'School Fees'!$K$7,IF(StuData!$C858=11,'School Fees'!$K$8,IF(StuData!$C858=12,'School Fees'!$K$9,""))))</f>
        <v/>
      </c>
      <c r="Q858" s="89"/>
      <c r="R858" s="89"/>
      <c r="S858" s="89" t="str">
        <f>IF(SUM(StuData!$K858:$R858)=0,"",SUM(StuData!$K858:$R858))</f>
        <v/>
      </c>
      <c r="T858" s="92"/>
      <c r="U858" s="89"/>
      <c r="V858" s="23"/>
      <c r="W858" s="23"/>
    </row>
    <row r="859" ht="15.75" customHeight="1">
      <c r="A859" s="23"/>
      <c r="B859" s="89" t="str">
        <f t="shared" si="1"/>
        <v/>
      </c>
      <c r="C859" s="89" t="str">
        <f>IF('Student Record'!A857="","",'Student Record'!A857)</f>
        <v/>
      </c>
      <c r="D859" s="89" t="str">
        <f>IF('Student Record'!B857="","",'Student Record'!B857)</f>
        <v/>
      </c>
      <c r="E859" s="89" t="str">
        <f>IF('Student Record'!C857="","",'Student Record'!C857)</f>
        <v/>
      </c>
      <c r="F859" s="90" t="str">
        <f>IF('Student Record'!E857="","",'Student Record'!E857)</f>
        <v/>
      </c>
      <c r="G859" s="90" t="str">
        <f>IF('Student Record'!G857="","",'Student Record'!G857)</f>
        <v/>
      </c>
      <c r="H859" s="89" t="str">
        <f>IF('Student Record'!I857="","",'Student Record'!I857)</f>
        <v/>
      </c>
      <c r="I859" s="91" t="str">
        <f>IF('Student Record'!J857="","",'Student Record'!J857)</f>
        <v/>
      </c>
      <c r="J859" s="89" t="str">
        <f>IF('Student Record'!O857="","",'Student Record'!O857)</f>
        <v/>
      </c>
      <c r="K859" s="89" t="str">
        <f>IF(StuData!$F859="","",IF(AND(StuData!$C859&gt;8,StuData!$C859&lt;11,StuData!$J859="GEN"),200,IF(AND(StuData!$C859&gt;=11,StuData!$J859="GEN"),300,IF(AND(StuData!$C859&gt;8,StuData!$C859&lt;11,StuData!$J859&lt;&gt;"GEN"),100,IF(AND(StuData!$C859&gt;=11,StuData!$J859&lt;&gt;"GEN"),150,"")))))</f>
        <v/>
      </c>
      <c r="L859" s="89" t="str">
        <f>IF(StuData!$F859="","",IF(AND(StuData!$C859&gt;8,StuData!$C859&lt;11),50,""))</f>
        <v/>
      </c>
      <c r="M859" s="89" t="str">
        <f>IF(StuData!$F859="","",IF(AND(StuData!$C859&gt;=11,'School Fees'!$L$3="Yes"),100,""))</f>
        <v/>
      </c>
      <c r="N859" s="89" t="str">
        <f>IF(StuData!$F859="","",IF(AND(StuData!$C859&gt;8,StuData!$H859="F"),5,IF(StuData!$C859&lt;9,"",10)))</f>
        <v/>
      </c>
      <c r="O859" s="89" t="str">
        <f>IF(StuData!$F859="","",IF(StuData!$C859&gt;8,5,""))</f>
        <v/>
      </c>
      <c r="P859" s="89" t="str">
        <f>IF(StuData!$C859=9,'School Fees'!$K$6,IF(StuData!$C859=10,'School Fees'!$K$7,IF(StuData!$C859=11,'School Fees'!$K$8,IF(StuData!$C859=12,'School Fees'!$K$9,""))))</f>
        <v/>
      </c>
      <c r="Q859" s="89"/>
      <c r="R859" s="89"/>
      <c r="S859" s="89" t="str">
        <f>IF(SUM(StuData!$K859:$R859)=0,"",SUM(StuData!$K859:$R859))</f>
        <v/>
      </c>
      <c r="T859" s="92"/>
      <c r="U859" s="89"/>
      <c r="V859" s="23"/>
      <c r="W859" s="23"/>
    </row>
    <row r="860" ht="15.75" customHeight="1">
      <c r="A860" s="23"/>
      <c r="B860" s="89" t="str">
        <f t="shared" si="1"/>
        <v/>
      </c>
      <c r="C860" s="89" t="str">
        <f>IF('Student Record'!A858="","",'Student Record'!A858)</f>
        <v/>
      </c>
      <c r="D860" s="89" t="str">
        <f>IF('Student Record'!B858="","",'Student Record'!B858)</f>
        <v/>
      </c>
      <c r="E860" s="89" t="str">
        <f>IF('Student Record'!C858="","",'Student Record'!C858)</f>
        <v/>
      </c>
      <c r="F860" s="90" t="str">
        <f>IF('Student Record'!E858="","",'Student Record'!E858)</f>
        <v/>
      </c>
      <c r="G860" s="90" t="str">
        <f>IF('Student Record'!G858="","",'Student Record'!G858)</f>
        <v/>
      </c>
      <c r="H860" s="89" t="str">
        <f>IF('Student Record'!I858="","",'Student Record'!I858)</f>
        <v/>
      </c>
      <c r="I860" s="91" t="str">
        <f>IF('Student Record'!J858="","",'Student Record'!J858)</f>
        <v/>
      </c>
      <c r="J860" s="89" t="str">
        <f>IF('Student Record'!O858="","",'Student Record'!O858)</f>
        <v/>
      </c>
      <c r="K860" s="89" t="str">
        <f>IF(StuData!$F860="","",IF(AND(StuData!$C860&gt;8,StuData!$C860&lt;11,StuData!$J860="GEN"),200,IF(AND(StuData!$C860&gt;=11,StuData!$J860="GEN"),300,IF(AND(StuData!$C860&gt;8,StuData!$C860&lt;11,StuData!$J860&lt;&gt;"GEN"),100,IF(AND(StuData!$C860&gt;=11,StuData!$J860&lt;&gt;"GEN"),150,"")))))</f>
        <v/>
      </c>
      <c r="L860" s="89" t="str">
        <f>IF(StuData!$F860="","",IF(AND(StuData!$C860&gt;8,StuData!$C860&lt;11),50,""))</f>
        <v/>
      </c>
      <c r="M860" s="89" t="str">
        <f>IF(StuData!$F860="","",IF(AND(StuData!$C860&gt;=11,'School Fees'!$L$3="Yes"),100,""))</f>
        <v/>
      </c>
      <c r="N860" s="89" t="str">
        <f>IF(StuData!$F860="","",IF(AND(StuData!$C860&gt;8,StuData!$H860="F"),5,IF(StuData!$C860&lt;9,"",10)))</f>
        <v/>
      </c>
      <c r="O860" s="89" t="str">
        <f>IF(StuData!$F860="","",IF(StuData!$C860&gt;8,5,""))</f>
        <v/>
      </c>
      <c r="P860" s="89" t="str">
        <f>IF(StuData!$C860=9,'School Fees'!$K$6,IF(StuData!$C860=10,'School Fees'!$K$7,IF(StuData!$C860=11,'School Fees'!$K$8,IF(StuData!$C860=12,'School Fees'!$K$9,""))))</f>
        <v/>
      </c>
      <c r="Q860" s="89"/>
      <c r="R860" s="89"/>
      <c r="S860" s="89" t="str">
        <f>IF(SUM(StuData!$K860:$R860)=0,"",SUM(StuData!$K860:$R860))</f>
        <v/>
      </c>
      <c r="T860" s="92"/>
      <c r="U860" s="89"/>
      <c r="V860" s="23"/>
      <c r="W860" s="23"/>
    </row>
    <row r="861" ht="15.75" customHeight="1">
      <c r="A861" s="23"/>
      <c r="B861" s="89" t="str">
        <f t="shared" si="1"/>
        <v/>
      </c>
      <c r="C861" s="89" t="str">
        <f>IF('Student Record'!A859="","",'Student Record'!A859)</f>
        <v/>
      </c>
      <c r="D861" s="89" t="str">
        <f>IF('Student Record'!B859="","",'Student Record'!B859)</f>
        <v/>
      </c>
      <c r="E861" s="89" t="str">
        <f>IF('Student Record'!C859="","",'Student Record'!C859)</f>
        <v/>
      </c>
      <c r="F861" s="90" t="str">
        <f>IF('Student Record'!E859="","",'Student Record'!E859)</f>
        <v/>
      </c>
      <c r="G861" s="90" t="str">
        <f>IF('Student Record'!G859="","",'Student Record'!G859)</f>
        <v/>
      </c>
      <c r="H861" s="89" t="str">
        <f>IF('Student Record'!I859="","",'Student Record'!I859)</f>
        <v/>
      </c>
      <c r="I861" s="91" t="str">
        <f>IF('Student Record'!J859="","",'Student Record'!J859)</f>
        <v/>
      </c>
      <c r="J861" s="89" t="str">
        <f>IF('Student Record'!O859="","",'Student Record'!O859)</f>
        <v/>
      </c>
      <c r="K861" s="89" t="str">
        <f>IF(StuData!$F861="","",IF(AND(StuData!$C861&gt;8,StuData!$C861&lt;11,StuData!$J861="GEN"),200,IF(AND(StuData!$C861&gt;=11,StuData!$J861="GEN"),300,IF(AND(StuData!$C861&gt;8,StuData!$C861&lt;11,StuData!$J861&lt;&gt;"GEN"),100,IF(AND(StuData!$C861&gt;=11,StuData!$J861&lt;&gt;"GEN"),150,"")))))</f>
        <v/>
      </c>
      <c r="L861" s="89" t="str">
        <f>IF(StuData!$F861="","",IF(AND(StuData!$C861&gt;8,StuData!$C861&lt;11),50,""))</f>
        <v/>
      </c>
      <c r="M861" s="89" t="str">
        <f>IF(StuData!$F861="","",IF(AND(StuData!$C861&gt;=11,'School Fees'!$L$3="Yes"),100,""))</f>
        <v/>
      </c>
      <c r="N861" s="89" t="str">
        <f>IF(StuData!$F861="","",IF(AND(StuData!$C861&gt;8,StuData!$H861="F"),5,IF(StuData!$C861&lt;9,"",10)))</f>
        <v/>
      </c>
      <c r="O861" s="89" t="str">
        <f>IF(StuData!$F861="","",IF(StuData!$C861&gt;8,5,""))</f>
        <v/>
      </c>
      <c r="P861" s="89" t="str">
        <f>IF(StuData!$C861=9,'School Fees'!$K$6,IF(StuData!$C861=10,'School Fees'!$K$7,IF(StuData!$C861=11,'School Fees'!$K$8,IF(StuData!$C861=12,'School Fees'!$K$9,""))))</f>
        <v/>
      </c>
      <c r="Q861" s="89"/>
      <c r="R861" s="89"/>
      <c r="S861" s="89" t="str">
        <f>IF(SUM(StuData!$K861:$R861)=0,"",SUM(StuData!$K861:$R861))</f>
        <v/>
      </c>
      <c r="T861" s="92"/>
      <c r="U861" s="89"/>
      <c r="V861" s="23"/>
      <c r="W861" s="23"/>
    </row>
    <row r="862" ht="15.75" customHeight="1">
      <c r="A862" s="23"/>
      <c r="B862" s="89" t="str">
        <f t="shared" si="1"/>
        <v/>
      </c>
      <c r="C862" s="89" t="str">
        <f>IF('Student Record'!A860="","",'Student Record'!A860)</f>
        <v/>
      </c>
      <c r="D862" s="89" t="str">
        <f>IF('Student Record'!B860="","",'Student Record'!B860)</f>
        <v/>
      </c>
      <c r="E862" s="89" t="str">
        <f>IF('Student Record'!C860="","",'Student Record'!C860)</f>
        <v/>
      </c>
      <c r="F862" s="90" t="str">
        <f>IF('Student Record'!E860="","",'Student Record'!E860)</f>
        <v/>
      </c>
      <c r="G862" s="90" t="str">
        <f>IF('Student Record'!G860="","",'Student Record'!G860)</f>
        <v/>
      </c>
      <c r="H862" s="89" t="str">
        <f>IF('Student Record'!I860="","",'Student Record'!I860)</f>
        <v/>
      </c>
      <c r="I862" s="91" t="str">
        <f>IF('Student Record'!J860="","",'Student Record'!J860)</f>
        <v/>
      </c>
      <c r="J862" s="89" t="str">
        <f>IF('Student Record'!O860="","",'Student Record'!O860)</f>
        <v/>
      </c>
      <c r="K862" s="89" t="str">
        <f>IF(StuData!$F862="","",IF(AND(StuData!$C862&gt;8,StuData!$C862&lt;11,StuData!$J862="GEN"),200,IF(AND(StuData!$C862&gt;=11,StuData!$J862="GEN"),300,IF(AND(StuData!$C862&gt;8,StuData!$C862&lt;11,StuData!$J862&lt;&gt;"GEN"),100,IF(AND(StuData!$C862&gt;=11,StuData!$J862&lt;&gt;"GEN"),150,"")))))</f>
        <v/>
      </c>
      <c r="L862" s="89" t="str">
        <f>IF(StuData!$F862="","",IF(AND(StuData!$C862&gt;8,StuData!$C862&lt;11),50,""))</f>
        <v/>
      </c>
      <c r="M862" s="89" t="str">
        <f>IF(StuData!$F862="","",IF(AND(StuData!$C862&gt;=11,'School Fees'!$L$3="Yes"),100,""))</f>
        <v/>
      </c>
      <c r="N862" s="89" t="str">
        <f>IF(StuData!$F862="","",IF(AND(StuData!$C862&gt;8,StuData!$H862="F"),5,IF(StuData!$C862&lt;9,"",10)))</f>
        <v/>
      </c>
      <c r="O862" s="89" t="str">
        <f>IF(StuData!$F862="","",IF(StuData!$C862&gt;8,5,""))</f>
        <v/>
      </c>
      <c r="P862" s="89" t="str">
        <f>IF(StuData!$C862=9,'School Fees'!$K$6,IF(StuData!$C862=10,'School Fees'!$K$7,IF(StuData!$C862=11,'School Fees'!$K$8,IF(StuData!$C862=12,'School Fees'!$K$9,""))))</f>
        <v/>
      </c>
      <c r="Q862" s="89"/>
      <c r="R862" s="89"/>
      <c r="S862" s="89" t="str">
        <f>IF(SUM(StuData!$K862:$R862)=0,"",SUM(StuData!$K862:$R862))</f>
        <v/>
      </c>
      <c r="T862" s="92"/>
      <c r="U862" s="89"/>
      <c r="V862" s="23"/>
      <c r="W862" s="23"/>
    </row>
    <row r="863" ht="15.75" customHeight="1">
      <c r="A863" s="23"/>
      <c r="B863" s="89" t="str">
        <f t="shared" si="1"/>
        <v/>
      </c>
      <c r="C863" s="89" t="str">
        <f>IF('Student Record'!A861="","",'Student Record'!A861)</f>
        <v/>
      </c>
      <c r="D863" s="89" t="str">
        <f>IF('Student Record'!B861="","",'Student Record'!B861)</f>
        <v/>
      </c>
      <c r="E863" s="89" t="str">
        <f>IF('Student Record'!C861="","",'Student Record'!C861)</f>
        <v/>
      </c>
      <c r="F863" s="90" t="str">
        <f>IF('Student Record'!E861="","",'Student Record'!E861)</f>
        <v/>
      </c>
      <c r="G863" s="90" t="str">
        <f>IF('Student Record'!G861="","",'Student Record'!G861)</f>
        <v/>
      </c>
      <c r="H863" s="89" t="str">
        <f>IF('Student Record'!I861="","",'Student Record'!I861)</f>
        <v/>
      </c>
      <c r="I863" s="91" t="str">
        <f>IF('Student Record'!J861="","",'Student Record'!J861)</f>
        <v/>
      </c>
      <c r="J863" s="89" t="str">
        <f>IF('Student Record'!O861="","",'Student Record'!O861)</f>
        <v/>
      </c>
      <c r="K863" s="89" t="str">
        <f>IF(StuData!$F863="","",IF(AND(StuData!$C863&gt;8,StuData!$C863&lt;11,StuData!$J863="GEN"),200,IF(AND(StuData!$C863&gt;=11,StuData!$J863="GEN"),300,IF(AND(StuData!$C863&gt;8,StuData!$C863&lt;11,StuData!$J863&lt;&gt;"GEN"),100,IF(AND(StuData!$C863&gt;=11,StuData!$J863&lt;&gt;"GEN"),150,"")))))</f>
        <v/>
      </c>
      <c r="L863" s="89" t="str">
        <f>IF(StuData!$F863="","",IF(AND(StuData!$C863&gt;8,StuData!$C863&lt;11),50,""))</f>
        <v/>
      </c>
      <c r="M863" s="89" t="str">
        <f>IF(StuData!$F863="","",IF(AND(StuData!$C863&gt;=11,'School Fees'!$L$3="Yes"),100,""))</f>
        <v/>
      </c>
      <c r="N863" s="89" t="str">
        <f>IF(StuData!$F863="","",IF(AND(StuData!$C863&gt;8,StuData!$H863="F"),5,IF(StuData!$C863&lt;9,"",10)))</f>
        <v/>
      </c>
      <c r="O863" s="89" t="str">
        <f>IF(StuData!$F863="","",IF(StuData!$C863&gt;8,5,""))</f>
        <v/>
      </c>
      <c r="P863" s="89" t="str">
        <f>IF(StuData!$C863=9,'School Fees'!$K$6,IF(StuData!$C863=10,'School Fees'!$K$7,IF(StuData!$C863=11,'School Fees'!$K$8,IF(StuData!$C863=12,'School Fees'!$K$9,""))))</f>
        <v/>
      </c>
      <c r="Q863" s="89"/>
      <c r="R863" s="89"/>
      <c r="S863" s="89" t="str">
        <f>IF(SUM(StuData!$K863:$R863)=0,"",SUM(StuData!$K863:$R863))</f>
        <v/>
      </c>
      <c r="T863" s="92"/>
      <c r="U863" s="89"/>
      <c r="V863" s="23"/>
      <c r="W863" s="23"/>
    </row>
    <row r="864" ht="15.75" customHeight="1">
      <c r="A864" s="23"/>
      <c r="B864" s="89" t="str">
        <f t="shared" si="1"/>
        <v/>
      </c>
      <c r="C864" s="89" t="str">
        <f>IF('Student Record'!A862="","",'Student Record'!A862)</f>
        <v/>
      </c>
      <c r="D864" s="89" t="str">
        <f>IF('Student Record'!B862="","",'Student Record'!B862)</f>
        <v/>
      </c>
      <c r="E864" s="89" t="str">
        <f>IF('Student Record'!C862="","",'Student Record'!C862)</f>
        <v/>
      </c>
      <c r="F864" s="90" t="str">
        <f>IF('Student Record'!E862="","",'Student Record'!E862)</f>
        <v/>
      </c>
      <c r="G864" s="90" t="str">
        <f>IF('Student Record'!G862="","",'Student Record'!G862)</f>
        <v/>
      </c>
      <c r="H864" s="89" t="str">
        <f>IF('Student Record'!I862="","",'Student Record'!I862)</f>
        <v/>
      </c>
      <c r="I864" s="91" t="str">
        <f>IF('Student Record'!J862="","",'Student Record'!J862)</f>
        <v/>
      </c>
      <c r="J864" s="89" t="str">
        <f>IF('Student Record'!O862="","",'Student Record'!O862)</f>
        <v/>
      </c>
      <c r="K864" s="89" t="str">
        <f>IF(StuData!$F864="","",IF(AND(StuData!$C864&gt;8,StuData!$C864&lt;11,StuData!$J864="GEN"),200,IF(AND(StuData!$C864&gt;=11,StuData!$J864="GEN"),300,IF(AND(StuData!$C864&gt;8,StuData!$C864&lt;11,StuData!$J864&lt;&gt;"GEN"),100,IF(AND(StuData!$C864&gt;=11,StuData!$J864&lt;&gt;"GEN"),150,"")))))</f>
        <v/>
      </c>
      <c r="L864" s="89" t="str">
        <f>IF(StuData!$F864="","",IF(AND(StuData!$C864&gt;8,StuData!$C864&lt;11),50,""))</f>
        <v/>
      </c>
      <c r="M864" s="89" t="str">
        <f>IF(StuData!$F864="","",IF(AND(StuData!$C864&gt;=11,'School Fees'!$L$3="Yes"),100,""))</f>
        <v/>
      </c>
      <c r="N864" s="89" t="str">
        <f>IF(StuData!$F864="","",IF(AND(StuData!$C864&gt;8,StuData!$H864="F"),5,IF(StuData!$C864&lt;9,"",10)))</f>
        <v/>
      </c>
      <c r="O864" s="89" t="str">
        <f>IF(StuData!$F864="","",IF(StuData!$C864&gt;8,5,""))</f>
        <v/>
      </c>
      <c r="P864" s="89" t="str">
        <f>IF(StuData!$C864=9,'School Fees'!$K$6,IF(StuData!$C864=10,'School Fees'!$K$7,IF(StuData!$C864=11,'School Fees'!$K$8,IF(StuData!$C864=12,'School Fees'!$K$9,""))))</f>
        <v/>
      </c>
      <c r="Q864" s="89"/>
      <c r="R864" s="89"/>
      <c r="S864" s="89" t="str">
        <f>IF(SUM(StuData!$K864:$R864)=0,"",SUM(StuData!$K864:$R864))</f>
        <v/>
      </c>
      <c r="T864" s="92"/>
      <c r="U864" s="89"/>
      <c r="V864" s="23"/>
      <c r="W864" s="23"/>
    </row>
    <row r="865" ht="15.75" customHeight="1">
      <c r="A865" s="23"/>
      <c r="B865" s="89" t="str">
        <f t="shared" si="1"/>
        <v/>
      </c>
      <c r="C865" s="89" t="str">
        <f>IF('Student Record'!A863="","",'Student Record'!A863)</f>
        <v/>
      </c>
      <c r="D865" s="89" t="str">
        <f>IF('Student Record'!B863="","",'Student Record'!B863)</f>
        <v/>
      </c>
      <c r="E865" s="89" t="str">
        <f>IF('Student Record'!C863="","",'Student Record'!C863)</f>
        <v/>
      </c>
      <c r="F865" s="90" t="str">
        <f>IF('Student Record'!E863="","",'Student Record'!E863)</f>
        <v/>
      </c>
      <c r="G865" s="90" t="str">
        <f>IF('Student Record'!G863="","",'Student Record'!G863)</f>
        <v/>
      </c>
      <c r="H865" s="89" t="str">
        <f>IF('Student Record'!I863="","",'Student Record'!I863)</f>
        <v/>
      </c>
      <c r="I865" s="91" t="str">
        <f>IF('Student Record'!J863="","",'Student Record'!J863)</f>
        <v/>
      </c>
      <c r="J865" s="89" t="str">
        <f>IF('Student Record'!O863="","",'Student Record'!O863)</f>
        <v/>
      </c>
      <c r="K865" s="89" t="str">
        <f>IF(StuData!$F865="","",IF(AND(StuData!$C865&gt;8,StuData!$C865&lt;11,StuData!$J865="GEN"),200,IF(AND(StuData!$C865&gt;=11,StuData!$J865="GEN"),300,IF(AND(StuData!$C865&gt;8,StuData!$C865&lt;11,StuData!$J865&lt;&gt;"GEN"),100,IF(AND(StuData!$C865&gt;=11,StuData!$J865&lt;&gt;"GEN"),150,"")))))</f>
        <v/>
      </c>
      <c r="L865" s="89" t="str">
        <f>IF(StuData!$F865="","",IF(AND(StuData!$C865&gt;8,StuData!$C865&lt;11),50,""))</f>
        <v/>
      </c>
      <c r="M865" s="89" t="str">
        <f>IF(StuData!$F865="","",IF(AND(StuData!$C865&gt;=11,'School Fees'!$L$3="Yes"),100,""))</f>
        <v/>
      </c>
      <c r="N865" s="89" t="str">
        <f>IF(StuData!$F865="","",IF(AND(StuData!$C865&gt;8,StuData!$H865="F"),5,IF(StuData!$C865&lt;9,"",10)))</f>
        <v/>
      </c>
      <c r="O865" s="89" t="str">
        <f>IF(StuData!$F865="","",IF(StuData!$C865&gt;8,5,""))</f>
        <v/>
      </c>
      <c r="P865" s="89" t="str">
        <f>IF(StuData!$C865=9,'School Fees'!$K$6,IF(StuData!$C865=10,'School Fees'!$K$7,IF(StuData!$C865=11,'School Fees'!$K$8,IF(StuData!$C865=12,'School Fees'!$K$9,""))))</f>
        <v/>
      </c>
      <c r="Q865" s="89"/>
      <c r="R865" s="89"/>
      <c r="S865" s="89" t="str">
        <f>IF(SUM(StuData!$K865:$R865)=0,"",SUM(StuData!$K865:$R865))</f>
        <v/>
      </c>
      <c r="T865" s="92"/>
      <c r="U865" s="89"/>
      <c r="V865" s="23"/>
      <c r="W865" s="23"/>
    </row>
    <row r="866" ht="15.75" customHeight="1">
      <c r="A866" s="23"/>
      <c r="B866" s="89" t="str">
        <f t="shared" si="1"/>
        <v/>
      </c>
      <c r="C866" s="89" t="str">
        <f>IF('Student Record'!A864="","",'Student Record'!A864)</f>
        <v/>
      </c>
      <c r="D866" s="89" t="str">
        <f>IF('Student Record'!B864="","",'Student Record'!B864)</f>
        <v/>
      </c>
      <c r="E866" s="89" t="str">
        <f>IF('Student Record'!C864="","",'Student Record'!C864)</f>
        <v/>
      </c>
      <c r="F866" s="90" t="str">
        <f>IF('Student Record'!E864="","",'Student Record'!E864)</f>
        <v/>
      </c>
      <c r="G866" s="90" t="str">
        <f>IF('Student Record'!G864="","",'Student Record'!G864)</f>
        <v/>
      </c>
      <c r="H866" s="89" t="str">
        <f>IF('Student Record'!I864="","",'Student Record'!I864)</f>
        <v/>
      </c>
      <c r="I866" s="91" t="str">
        <f>IF('Student Record'!J864="","",'Student Record'!J864)</f>
        <v/>
      </c>
      <c r="J866" s="89" t="str">
        <f>IF('Student Record'!O864="","",'Student Record'!O864)</f>
        <v/>
      </c>
      <c r="K866" s="89" t="str">
        <f>IF(StuData!$F866="","",IF(AND(StuData!$C866&gt;8,StuData!$C866&lt;11,StuData!$J866="GEN"),200,IF(AND(StuData!$C866&gt;=11,StuData!$J866="GEN"),300,IF(AND(StuData!$C866&gt;8,StuData!$C866&lt;11,StuData!$J866&lt;&gt;"GEN"),100,IF(AND(StuData!$C866&gt;=11,StuData!$J866&lt;&gt;"GEN"),150,"")))))</f>
        <v/>
      </c>
      <c r="L866" s="89" t="str">
        <f>IF(StuData!$F866="","",IF(AND(StuData!$C866&gt;8,StuData!$C866&lt;11),50,""))</f>
        <v/>
      </c>
      <c r="M866" s="89" t="str">
        <f>IF(StuData!$F866="","",IF(AND(StuData!$C866&gt;=11,'School Fees'!$L$3="Yes"),100,""))</f>
        <v/>
      </c>
      <c r="N866" s="89" t="str">
        <f>IF(StuData!$F866="","",IF(AND(StuData!$C866&gt;8,StuData!$H866="F"),5,IF(StuData!$C866&lt;9,"",10)))</f>
        <v/>
      </c>
      <c r="O866" s="89" t="str">
        <f>IF(StuData!$F866="","",IF(StuData!$C866&gt;8,5,""))</f>
        <v/>
      </c>
      <c r="P866" s="89" t="str">
        <f>IF(StuData!$C866=9,'School Fees'!$K$6,IF(StuData!$C866=10,'School Fees'!$K$7,IF(StuData!$C866=11,'School Fees'!$K$8,IF(StuData!$C866=12,'School Fees'!$K$9,""))))</f>
        <v/>
      </c>
      <c r="Q866" s="89"/>
      <c r="R866" s="89"/>
      <c r="S866" s="89" t="str">
        <f>IF(SUM(StuData!$K866:$R866)=0,"",SUM(StuData!$K866:$R866))</f>
        <v/>
      </c>
      <c r="T866" s="92"/>
      <c r="U866" s="89"/>
      <c r="V866" s="23"/>
      <c r="W866" s="23"/>
    </row>
    <row r="867" ht="15.75" customHeight="1">
      <c r="A867" s="23"/>
      <c r="B867" s="89" t="str">
        <f t="shared" si="1"/>
        <v/>
      </c>
      <c r="C867" s="89" t="str">
        <f>IF('Student Record'!A865="","",'Student Record'!A865)</f>
        <v/>
      </c>
      <c r="D867" s="89" t="str">
        <f>IF('Student Record'!B865="","",'Student Record'!B865)</f>
        <v/>
      </c>
      <c r="E867" s="89" t="str">
        <f>IF('Student Record'!C865="","",'Student Record'!C865)</f>
        <v/>
      </c>
      <c r="F867" s="90" t="str">
        <f>IF('Student Record'!E865="","",'Student Record'!E865)</f>
        <v/>
      </c>
      <c r="G867" s="90" t="str">
        <f>IF('Student Record'!G865="","",'Student Record'!G865)</f>
        <v/>
      </c>
      <c r="H867" s="89" t="str">
        <f>IF('Student Record'!I865="","",'Student Record'!I865)</f>
        <v/>
      </c>
      <c r="I867" s="91" t="str">
        <f>IF('Student Record'!J865="","",'Student Record'!J865)</f>
        <v/>
      </c>
      <c r="J867" s="89" t="str">
        <f>IF('Student Record'!O865="","",'Student Record'!O865)</f>
        <v/>
      </c>
      <c r="K867" s="89" t="str">
        <f>IF(StuData!$F867="","",IF(AND(StuData!$C867&gt;8,StuData!$C867&lt;11,StuData!$J867="GEN"),200,IF(AND(StuData!$C867&gt;=11,StuData!$J867="GEN"),300,IF(AND(StuData!$C867&gt;8,StuData!$C867&lt;11,StuData!$J867&lt;&gt;"GEN"),100,IF(AND(StuData!$C867&gt;=11,StuData!$J867&lt;&gt;"GEN"),150,"")))))</f>
        <v/>
      </c>
      <c r="L867" s="89" t="str">
        <f>IF(StuData!$F867="","",IF(AND(StuData!$C867&gt;8,StuData!$C867&lt;11),50,""))</f>
        <v/>
      </c>
      <c r="M867" s="89" t="str">
        <f>IF(StuData!$F867="","",IF(AND(StuData!$C867&gt;=11,'School Fees'!$L$3="Yes"),100,""))</f>
        <v/>
      </c>
      <c r="N867" s="89" t="str">
        <f>IF(StuData!$F867="","",IF(AND(StuData!$C867&gt;8,StuData!$H867="F"),5,IF(StuData!$C867&lt;9,"",10)))</f>
        <v/>
      </c>
      <c r="O867" s="89" t="str">
        <f>IF(StuData!$F867="","",IF(StuData!$C867&gt;8,5,""))</f>
        <v/>
      </c>
      <c r="P867" s="89" t="str">
        <f>IF(StuData!$C867=9,'School Fees'!$K$6,IF(StuData!$C867=10,'School Fees'!$K$7,IF(StuData!$C867=11,'School Fees'!$K$8,IF(StuData!$C867=12,'School Fees'!$K$9,""))))</f>
        <v/>
      </c>
      <c r="Q867" s="89"/>
      <c r="R867" s="89"/>
      <c r="S867" s="89" t="str">
        <f>IF(SUM(StuData!$K867:$R867)=0,"",SUM(StuData!$K867:$R867))</f>
        <v/>
      </c>
      <c r="T867" s="92"/>
      <c r="U867" s="89"/>
      <c r="V867" s="23"/>
      <c r="W867" s="23"/>
    </row>
    <row r="868" ht="15.75" customHeight="1">
      <c r="A868" s="23"/>
      <c r="B868" s="89" t="str">
        <f t="shared" si="1"/>
        <v/>
      </c>
      <c r="C868" s="89" t="str">
        <f>IF('Student Record'!A866="","",'Student Record'!A866)</f>
        <v/>
      </c>
      <c r="D868" s="89" t="str">
        <f>IF('Student Record'!B866="","",'Student Record'!B866)</f>
        <v/>
      </c>
      <c r="E868" s="89" t="str">
        <f>IF('Student Record'!C866="","",'Student Record'!C866)</f>
        <v/>
      </c>
      <c r="F868" s="90" t="str">
        <f>IF('Student Record'!E866="","",'Student Record'!E866)</f>
        <v/>
      </c>
      <c r="G868" s="90" t="str">
        <f>IF('Student Record'!G866="","",'Student Record'!G866)</f>
        <v/>
      </c>
      <c r="H868" s="89" t="str">
        <f>IF('Student Record'!I866="","",'Student Record'!I866)</f>
        <v/>
      </c>
      <c r="I868" s="91" t="str">
        <f>IF('Student Record'!J866="","",'Student Record'!J866)</f>
        <v/>
      </c>
      <c r="J868" s="89" t="str">
        <f>IF('Student Record'!O866="","",'Student Record'!O866)</f>
        <v/>
      </c>
      <c r="K868" s="89" t="str">
        <f>IF(StuData!$F868="","",IF(AND(StuData!$C868&gt;8,StuData!$C868&lt;11,StuData!$J868="GEN"),200,IF(AND(StuData!$C868&gt;=11,StuData!$J868="GEN"),300,IF(AND(StuData!$C868&gt;8,StuData!$C868&lt;11,StuData!$J868&lt;&gt;"GEN"),100,IF(AND(StuData!$C868&gt;=11,StuData!$J868&lt;&gt;"GEN"),150,"")))))</f>
        <v/>
      </c>
      <c r="L868" s="89" t="str">
        <f>IF(StuData!$F868="","",IF(AND(StuData!$C868&gt;8,StuData!$C868&lt;11),50,""))</f>
        <v/>
      </c>
      <c r="M868" s="89" t="str">
        <f>IF(StuData!$F868="","",IF(AND(StuData!$C868&gt;=11,'School Fees'!$L$3="Yes"),100,""))</f>
        <v/>
      </c>
      <c r="N868" s="89" t="str">
        <f>IF(StuData!$F868="","",IF(AND(StuData!$C868&gt;8,StuData!$H868="F"),5,IF(StuData!$C868&lt;9,"",10)))</f>
        <v/>
      </c>
      <c r="O868" s="89" t="str">
        <f>IF(StuData!$F868="","",IF(StuData!$C868&gt;8,5,""))</f>
        <v/>
      </c>
      <c r="P868" s="89" t="str">
        <f>IF(StuData!$C868=9,'School Fees'!$K$6,IF(StuData!$C868=10,'School Fees'!$K$7,IF(StuData!$C868=11,'School Fees'!$K$8,IF(StuData!$C868=12,'School Fees'!$K$9,""))))</f>
        <v/>
      </c>
      <c r="Q868" s="89"/>
      <c r="R868" s="89"/>
      <c r="S868" s="89" t="str">
        <f>IF(SUM(StuData!$K868:$R868)=0,"",SUM(StuData!$K868:$R868))</f>
        <v/>
      </c>
      <c r="T868" s="92"/>
      <c r="U868" s="89"/>
      <c r="V868" s="23"/>
      <c r="W868" s="23"/>
    </row>
    <row r="869" ht="15.75" customHeight="1">
      <c r="A869" s="23"/>
      <c r="B869" s="89" t="str">
        <f t="shared" si="1"/>
        <v/>
      </c>
      <c r="C869" s="89" t="str">
        <f>IF('Student Record'!A867="","",'Student Record'!A867)</f>
        <v/>
      </c>
      <c r="D869" s="89" t="str">
        <f>IF('Student Record'!B867="","",'Student Record'!B867)</f>
        <v/>
      </c>
      <c r="E869" s="89" t="str">
        <f>IF('Student Record'!C867="","",'Student Record'!C867)</f>
        <v/>
      </c>
      <c r="F869" s="90" t="str">
        <f>IF('Student Record'!E867="","",'Student Record'!E867)</f>
        <v/>
      </c>
      <c r="G869" s="90" t="str">
        <f>IF('Student Record'!G867="","",'Student Record'!G867)</f>
        <v/>
      </c>
      <c r="H869" s="89" t="str">
        <f>IF('Student Record'!I867="","",'Student Record'!I867)</f>
        <v/>
      </c>
      <c r="I869" s="91" t="str">
        <f>IF('Student Record'!J867="","",'Student Record'!J867)</f>
        <v/>
      </c>
      <c r="J869" s="89" t="str">
        <f>IF('Student Record'!O867="","",'Student Record'!O867)</f>
        <v/>
      </c>
      <c r="K869" s="89" t="str">
        <f>IF(StuData!$F869="","",IF(AND(StuData!$C869&gt;8,StuData!$C869&lt;11,StuData!$J869="GEN"),200,IF(AND(StuData!$C869&gt;=11,StuData!$J869="GEN"),300,IF(AND(StuData!$C869&gt;8,StuData!$C869&lt;11,StuData!$J869&lt;&gt;"GEN"),100,IF(AND(StuData!$C869&gt;=11,StuData!$J869&lt;&gt;"GEN"),150,"")))))</f>
        <v/>
      </c>
      <c r="L869" s="89" t="str">
        <f>IF(StuData!$F869="","",IF(AND(StuData!$C869&gt;8,StuData!$C869&lt;11),50,""))</f>
        <v/>
      </c>
      <c r="M869" s="89" t="str">
        <f>IF(StuData!$F869="","",IF(AND(StuData!$C869&gt;=11,'School Fees'!$L$3="Yes"),100,""))</f>
        <v/>
      </c>
      <c r="N869" s="89" t="str">
        <f>IF(StuData!$F869="","",IF(AND(StuData!$C869&gt;8,StuData!$H869="F"),5,IF(StuData!$C869&lt;9,"",10)))</f>
        <v/>
      </c>
      <c r="O869" s="89" t="str">
        <f>IF(StuData!$F869="","",IF(StuData!$C869&gt;8,5,""))</f>
        <v/>
      </c>
      <c r="P869" s="89" t="str">
        <f>IF(StuData!$C869=9,'School Fees'!$K$6,IF(StuData!$C869=10,'School Fees'!$K$7,IF(StuData!$C869=11,'School Fees'!$K$8,IF(StuData!$C869=12,'School Fees'!$K$9,""))))</f>
        <v/>
      </c>
      <c r="Q869" s="89"/>
      <c r="R869" s="89"/>
      <c r="S869" s="89" t="str">
        <f>IF(SUM(StuData!$K869:$R869)=0,"",SUM(StuData!$K869:$R869))</f>
        <v/>
      </c>
      <c r="T869" s="92"/>
      <c r="U869" s="89"/>
      <c r="V869" s="23"/>
      <c r="W869" s="23"/>
    </row>
    <row r="870" ht="15.75" customHeight="1">
      <c r="A870" s="23"/>
      <c r="B870" s="89" t="str">
        <f t="shared" si="1"/>
        <v/>
      </c>
      <c r="C870" s="89" t="str">
        <f>IF('Student Record'!A868="","",'Student Record'!A868)</f>
        <v/>
      </c>
      <c r="D870" s="89" t="str">
        <f>IF('Student Record'!B868="","",'Student Record'!B868)</f>
        <v/>
      </c>
      <c r="E870" s="89" t="str">
        <f>IF('Student Record'!C868="","",'Student Record'!C868)</f>
        <v/>
      </c>
      <c r="F870" s="90" t="str">
        <f>IF('Student Record'!E868="","",'Student Record'!E868)</f>
        <v/>
      </c>
      <c r="G870" s="90" t="str">
        <f>IF('Student Record'!G868="","",'Student Record'!G868)</f>
        <v/>
      </c>
      <c r="H870" s="89" t="str">
        <f>IF('Student Record'!I868="","",'Student Record'!I868)</f>
        <v/>
      </c>
      <c r="I870" s="91" t="str">
        <f>IF('Student Record'!J868="","",'Student Record'!J868)</f>
        <v/>
      </c>
      <c r="J870" s="89" t="str">
        <f>IF('Student Record'!O868="","",'Student Record'!O868)</f>
        <v/>
      </c>
      <c r="K870" s="89" t="str">
        <f>IF(StuData!$F870="","",IF(AND(StuData!$C870&gt;8,StuData!$C870&lt;11,StuData!$J870="GEN"),200,IF(AND(StuData!$C870&gt;=11,StuData!$J870="GEN"),300,IF(AND(StuData!$C870&gt;8,StuData!$C870&lt;11,StuData!$J870&lt;&gt;"GEN"),100,IF(AND(StuData!$C870&gt;=11,StuData!$J870&lt;&gt;"GEN"),150,"")))))</f>
        <v/>
      </c>
      <c r="L870" s="89" t="str">
        <f>IF(StuData!$F870="","",IF(AND(StuData!$C870&gt;8,StuData!$C870&lt;11),50,""))</f>
        <v/>
      </c>
      <c r="M870" s="89" t="str">
        <f>IF(StuData!$F870="","",IF(AND(StuData!$C870&gt;=11,'School Fees'!$L$3="Yes"),100,""))</f>
        <v/>
      </c>
      <c r="N870" s="89" t="str">
        <f>IF(StuData!$F870="","",IF(AND(StuData!$C870&gt;8,StuData!$H870="F"),5,IF(StuData!$C870&lt;9,"",10)))</f>
        <v/>
      </c>
      <c r="O870" s="89" t="str">
        <f>IF(StuData!$F870="","",IF(StuData!$C870&gt;8,5,""))</f>
        <v/>
      </c>
      <c r="P870" s="89" t="str">
        <f>IF(StuData!$C870=9,'School Fees'!$K$6,IF(StuData!$C870=10,'School Fees'!$K$7,IF(StuData!$C870=11,'School Fees'!$K$8,IF(StuData!$C870=12,'School Fees'!$K$9,""))))</f>
        <v/>
      </c>
      <c r="Q870" s="89"/>
      <c r="R870" s="89"/>
      <c r="S870" s="89" t="str">
        <f>IF(SUM(StuData!$K870:$R870)=0,"",SUM(StuData!$K870:$R870))</f>
        <v/>
      </c>
      <c r="T870" s="92"/>
      <c r="U870" s="89"/>
      <c r="V870" s="23"/>
      <c r="W870" s="23"/>
    </row>
    <row r="871" ht="15.75" customHeight="1">
      <c r="A871" s="23"/>
      <c r="B871" s="89" t="str">
        <f t="shared" si="1"/>
        <v/>
      </c>
      <c r="C871" s="89" t="str">
        <f>IF('Student Record'!A869="","",'Student Record'!A869)</f>
        <v/>
      </c>
      <c r="D871" s="89" t="str">
        <f>IF('Student Record'!B869="","",'Student Record'!B869)</f>
        <v/>
      </c>
      <c r="E871" s="89" t="str">
        <f>IF('Student Record'!C869="","",'Student Record'!C869)</f>
        <v/>
      </c>
      <c r="F871" s="90" t="str">
        <f>IF('Student Record'!E869="","",'Student Record'!E869)</f>
        <v/>
      </c>
      <c r="G871" s="90" t="str">
        <f>IF('Student Record'!G869="","",'Student Record'!G869)</f>
        <v/>
      </c>
      <c r="H871" s="89" t="str">
        <f>IF('Student Record'!I869="","",'Student Record'!I869)</f>
        <v/>
      </c>
      <c r="I871" s="91" t="str">
        <f>IF('Student Record'!J869="","",'Student Record'!J869)</f>
        <v/>
      </c>
      <c r="J871" s="89" t="str">
        <f>IF('Student Record'!O869="","",'Student Record'!O869)</f>
        <v/>
      </c>
      <c r="K871" s="89" t="str">
        <f>IF(StuData!$F871="","",IF(AND(StuData!$C871&gt;8,StuData!$C871&lt;11,StuData!$J871="GEN"),200,IF(AND(StuData!$C871&gt;=11,StuData!$J871="GEN"),300,IF(AND(StuData!$C871&gt;8,StuData!$C871&lt;11,StuData!$J871&lt;&gt;"GEN"),100,IF(AND(StuData!$C871&gt;=11,StuData!$J871&lt;&gt;"GEN"),150,"")))))</f>
        <v/>
      </c>
      <c r="L871" s="89" t="str">
        <f>IF(StuData!$F871="","",IF(AND(StuData!$C871&gt;8,StuData!$C871&lt;11),50,""))</f>
        <v/>
      </c>
      <c r="M871" s="89" t="str">
        <f>IF(StuData!$F871="","",IF(AND(StuData!$C871&gt;=11,'School Fees'!$L$3="Yes"),100,""))</f>
        <v/>
      </c>
      <c r="N871" s="89" t="str">
        <f>IF(StuData!$F871="","",IF(AND(StuData!$C871&gt;8,StuData!$H871="F"),5,IF(StuData!$C871&lt;9,"",10)))</f>
        <v/>
      </c>
      <c r="O871" s="89" t="str">
        <f>IF(StuData!$F871="","",IF(StuData!$C871&gt;8,5,""))</f>
        <v/>
      </c>
      <c r="P871" s="89" t="str">
        <f>IF(StuData!$C871=9,'School Fees'!$K$6,IF(StuData!$C871=10,'School Fees'!$K$7,IF(StuData!$C871=11,'School Fees'!$K$8,IF(StuData!$C871=12,'School Fees'!$K$9,""))))</f>
        <v/>
      </c>
      <c r="Q871" s="89"/>
      <c r="R871" s="89"/>
      <c r="S871" s="89" t="str">
        <f>IF(SUM(StuData!$K871:$R871)=0,"",SUM(StuData!$K871:$R871))</f>
        <v/>
      </c>
      <c r="T871" s="92"/>
      <c r="U871" s="89"/>
      <c r="V871" s="23"/>
      <c r="W871" s="23"/>
    </row>
    <row r="872" ht="15.75" customHeight="1">
      <c r="A872" s="23"/>
      <c r="B872" s="89" t="str">
        <f t="shared" si="1"/>
        <v/>
      </c>
      <c r="C872" s="89" t="str">
        <f>IF('Student Record'!A870="","",'Student Record'!A870)</f>
        <v/>
      </c>
      <c r="D872" s="89" t="str">
        <f>IF('Student Record'!B870="","",'Student Record'!B870)</f>
        <v/>
      </c>
      <c r="E872" s="89" t="str">
        <f>IF('Student Record'!C870="","",'Student Record'!C870)</f>
        <v/>
      </c>
      <c r="F872" s="90" t="str">
        <f>IF('Student Record'!E870="","",'Student Record'!E870)</f>
        <v/>
      </c>
      <c r="G872" s="90" t="str">
        <f>IF('Student Record'!G870="","",'Student Record'!G870)</f>
        <v/>
      </c>
      <c r="H872" s="89" t="str">
        <f>IF('Student Record'!I870="","",'Student Record'!I870)</f>
        <v/>
      </c>
      <c r="I872" s="91" t="str">
        <f>IF('Student Record'!J870="","",'Student Record'!J870)</f>
        <v/>
      </c>
      <c r="J872" s="89" t="str">
        <f>IF('Student Record'!O870="","",'Student Record'!O870)</f>
        <v/>
      </c>
      <c r="K872" s="89" t="str">
        <f>IF(StuData!$F872="","",IF(AND(StuData!$C872&gt;8,StuData!$C872&lt;11,StuData!$J872="GEN"),200,IF(AND(StuData!$C872&gt;=11,StuData!$J872="GEN"),300,IF(AND(StuData!$C872&gt;8,StuData!$C872&lt;11,StuData!$J872&lt;&gt;"GEN"),100,IF(AND(StuData!$C872&gt;=11,StuData!$J872&lt;&gt;"GEN"),150,"")))))</f>
        <v/>
      </c>
      <c r="L872" s="89" t="str">
        <f>IF(StuData!$F872="","",IF(AND(StuData!$C872&gt;8,StuData!$C872&lt;11),50,""))</f>
        <v/>
      </c>
      <c r="M872" s="89" t="str">
        <f>IF(StuData!$F872="","",IF(AND(StuData!$C872&gt;=11,'School Fees'!$L$3="Yes"),100,""))</f>
        <v/>
      </c>
      <c r="N872" s="89" t="str">
        <f>IF(StuData!$F872="","",IF(AND(StuData!$C872&gt;8,StuData!$H872="F"),5,IF(StuData!$C872&lt;9,"",10)))</f>
        <v/>
      </c>
      <c r="O872" s="89" t="str">
        <f>IF(StuData!$F872="","",IF(StuData!$C872&gt;8,5,""))</f>
        <v/>
      </c>
      <c r="P872" s="89" t="str">
        <f>IF(StuData!$C872=9,'School Fees'!$K$6,IF(StuData!$C872=10,'School Fees'!$K$7,IF(StuData!$C872=11,'School Fees'!$K$8,IF(StuData!$C872=12,'School Fees'!$K$9,""))))</f>
        <v/>
      </c>
      <c r="Q872" s="89"/>
      <c r="R872" s="89"/>
      <c r="S872" s="89" t="str">
        <f>IF(SUM(StuData!$K872:$R872)=0,"",SUM(StuData!$K872:$R872))</f>
        <v/>
      </c>
      <c r="T872" s="92"/>
      <c r="U872" s="89"/>
      <c r="V872" s="23"/>
      <c r="W872" s="23"/>
    </row>
    <row r="873" ht="15.75" customHeight="1">
      <c r="A873" s="23"/>
      <c r="B873" s="89" t="str">
        <f t="shared" si="1"/>
        <v/>
      </c>
      <c r="C873" s="89" t="str">
        <f>IF('Student Record'!A871="","",'Student Record'!A871)</f>
        <v/>
      </c>
      <c r="D873" s="89" t="str">
        <f>IF('Student Record'!B871="","",'Student Record'!B871)</f>
        <v/>
      </c>
      <c r="E873" s="89" t="str">
        <f>IF('Student Record'!C871="","",'Student Record'!C871)</f>
        <v/>
      </c>
      <c r="F873" s="90" t="str">
        <f>IF('Student Record'!E871="","",'Student Record'!E871)</f>
        <v/>
      </c>
      <c r="G873" s="90" t="str">
        <f>IF('Student Record'!G871="","",'Student Record'!G871)</f>
        <v/>
      </c>
      <c r="H873" s="89" t="str">
        <f>IF('Student Record'!I871="","",'Student Record'!I871)</f>
        <v/>
      </c>
      <c r="I873" s="91" t="str">
        <f>IF('Student Record'!J871="","",'Student Record'!J871)</f>
        <v/>
      </c>
      <c r="J873" s="89" t="str">
        <f>IF('Student Record'!O871="","",'Student Record'!O871)</f>
        <v/>
      </c>
      <c r="K873" s="89" t="str">
        <f>IF(StuData!$F873="","",IF(AND(StuData!$C873&gt;8,StuData!$C873&lt;11,StuData!$J873="GEN"),200,IF(AND(StuData!$C873&gt;=11,StuData!$J873="GEN"),300,IF(AND(StuData!$C873&gt;8,StuData!$C873&lt;11,StuData!$J873&lt;&gt;"GEN"),100,IF(AND(StuData!$C873&gt;=11,StuData!$J873&lt;&gt;"GEN"),150,"")))))</f>
        <v/>
      </c>
      <c r="L873" s="89" t="str">
        <f>IF(StuData!$F873="","",IF(AND(StuData!$C873&gt;8,StuData!$C873&lt;11),50,""))</f>
        <v/>
      </c>
      <c r="M873" s="89" t="str">
        <f>IF(StuData!$F873="","",IF(AND(StuData!$C873&gt;=11,'School Fees'!$L$3="Yes"),100,""))</f>
        <v/>
      </c>
      <c r="N873" s="89" t="str">
        <f>IF(StuData!$F873="","",IF(AND(StuData!$C873&gt;8,StuData!$H873="F"),5,IF(StuData!$C873&lt;9,"",10)))</f>
        <v/>
      </c>
      <c r="O873" s="89" t="str">
        <f>IF(StuData!$F873="","",IF(StuData!$C873&gt;8,5,""))</f>
        <v/>
      </c>
      <c r="P873" s="89" t="str">
        <f>IF(StuData!$C873=9,'School Fees'!$K$6,IF(StuData!$C873=10,'School Fees'!$K$7,IF(StuData!$C873=11,'School Fees'!$K$8,IF(StuData!$C873=12,'School Fees'!$K$9,""))))</f>
        <v/>
      </c>
      <c r="Q873" s="89"/>
      <c r="R873" s="89"/>
      <c r="S873" s="89" t="str">
        <f>IF(SUM(StuData!$K873:$R873)=0,"",SUM(StuData!$K873:$R873))</f>
        <v/>
      </c>
      <c r="T873" s="92"/>
      <c r="U873" s="89"/>
      <c r="V873" s="23"/>
      <c r="W873" s="23"/>
    </row>
    <row r="874" ht="15.75" customHeight="1">
      <c r="A874" s="23"/>
      <c r="B874" s="89" t="str">
        <f t="shared" si="1"/>
        <v/>
      </c>
      <c r="C874" s="89" t="str">
        <f>IF('Student Record'!A872="","",'Student Record'!A872)</f>
        <v/>
      </c>
      <c r="D874" s="89" t="str">
        <f>IF('Student Record'!B872="","",'Student Record'!B872)</f>
        <v/>
      </c>
      <c r="E874" s="89" t="str">
        <f>IF('Student Record'!C872="","",'Student Record'!C872)</f>
        <v/>
      </c>
      <c r="F874" s="90" t="str">
        <f>IF('Student Record'!E872="","",'Student Record'!E872)</f>
        <v/>
      </c>
      <c r="G874" s="90" t="str">
        <f>IF('Student Record'!G872="","",'Student Record'!G872)</f>
        <v/>
      </c>
      <c r="H874" s="89" t="str">
        <f>IF('Student Record'!I872="","",'Student Record'!I872)</f>
        <v/>
      </c>
      <c r="I874" s="91" t="str">
        <f>IF('Student Record'!J872="","",'Student Record'!J872)</f>
        <v/>
      </c>
      <c r="J874" s="89" t="str">
        <f>IF('Student Record'!O872="","",'Student Record'!O872)</f>
        <v/>
      </c>
      <c r="K874" s="89" t="str">
        <f>IF(StuData!$F874="","",IF(AND(StuData!$C874&gt;8,StuData!$C874&lt;11,StuData!$J874="GEN"),200,IF(AND(StuData!$C874&gt;=11,StuData!$J874="GEN"),300,IF(AND(StuData!$C874&gt;8,StuData!$C874&lt;11,StuData!$J874&lt;&gt;"GEN"),100,IF(AND(StuData!$C874&gt;=11,StuData!$J874&lt;&gt;"GEN"),150,"")))))</f>
        <v/>
      </c>
      <c r="L874" s="89" t="str">
        <f>IF(StuData!$F874="","",IF(AND(StuData!$C874&gt;8,StuData!$C874&lt;11),50,""))</f>
        <v/>
      </c>
      <c r="M874" s="89" t="str">
        <f>IF(StuData!$F874="","",IF(AND(StuData!$C874&gt;=11,'School Fees'!$L$3="Yes"),100,""))</f>
        <v/>
      </c>
      <c r="N874" s="89" t="str">
        <f>IF(StuData!$F874="","",IF(AND(StuData!$C874&gt;8,StuData!$H874="F"),5,IF(StuData!$C874&lt;9,"",10)))</f>
        <v/>
      </c>
      <c r="O874" s="89" t="str">
        <f>IF(StuData!$F874="","",IF(StuData!$C874&gt;8,5,""))</f>
        <v/>
      </c>
      <c r="P874" s="89" t="str">
        <f>IF(StuData!$C874=9,'School Fees'!$K$6,IF(StuData!$C874=10,'School Fees'!$K$7,IF(StuData!$C874=11,'School Fees'!$K$8,IF(StuData!$C874=12,'School Fees'!$K$9,""))))</f>
        <v/>
      </c>
      <c r="Q874" s="89"/>
      <c r="R874" s="89"/>
      <c r="S874" s="89" t="str">
        <f>IF(SUM(StuData!$K874:$R874)=0,"",SUM(StuData!$K874:$R874))</f>
        <v/>
      </c>
      <c r="T874" s="92"/>
      <c r="U874" s="89"/>
      <c r="V874" s="23"/>
      <c r="W874" s="23"/>
    </row>
    <row r="875" ht="15.75" customHeight="1">
      <c r="A875" s="23"/>
      <c r="B875" s="89" t="str">
        <f t="shared" si="1"/>
        <v/>
      </c>
      <c r="C875" s="89" t="str">
        <f>IF('Student Record'!A873="","",'Student Record'!A873)</f>
        <v/>
      </c>
      <c r="D875" s="89" t="str">
        <f>IF('Student Record'!B873="","",'Student Record'!B873)</f>
        <v/>
      </c>
      <c r="E875" s="89" t="str">
        <f>IF('Student Record'!C873="","",'Student Record'!C873)</f>
        <v/>
      </c>
      <c r="F875" s="90" t="str">
        <f>IF('Student Record'!E873="","",'Student Record'!E873)</f>
        <v/>
      </c>
      <c r="G875" s="90" t="str">
        <f>IF('Student Record'!G873="","",'Student Record'!G873)</f>
        <v/>
      </c>
      <c r="H875" s="89" t="str">
        <f>IF('Student Record'!I873="","",'Student Record'!I873)</f>
        <v/>
      </c>
      <c r="I875" s="91" t="str">
        <f>IF('Student Record'!J873="","",'Student Record'!J873)</f>
        <v/>
      </c>
      <c r="J875" s="89" t="str">
        <f>IF('Student Record'!O873="","",'Student Record'!O873)</f>
        <v/>
      </c>
      <c r="K875" s="89" t="str">
        <f>IF(StuData!$F875="","",IF(AND(StuData!$C875&gt;8,StuData!$C875&lt;11,StuData!$J875="GEN"),200,IF(AND(StuData!$C875&gt;=11,StuData!$J875="GEN"),300,IF(AND(StuData!$C875&gt;8,StuData!$C875&lt;11,StuData!$J875&lt;&gt;"GEN"),100,IF(AND(StuData!$C875&gt;=11,StuData!$J875&lt;&gt;"GEN"),150,"")))))</f>
        <v/>
      </c>
      <c r="L875" s="89" t="str">
        <f>IF(StuData!$F875="","",IF(AND(StuData!$C875&gt;8,StuData!$C875&lt;11),50,""))</f>
        <v/>
      </c>
      <c r="M875" s="89" t="str">
        <f>IF(StuData!$F875="","",IF(AND(StuData!$C875&gt;=11,'School Fees'!$L$3="Yes"),100,""))</f>
        <v/>
      </c>
      <c r="N875" s="89" t="str">
        <f>IF(StuData!$F875="","",IF(AND(StuData!$C875&gt;8,StuData!$H875="F"),5,IF(StuData!$C875&lt;9,"",10)))</f>
        <v/>
      </c>
      <c r="O875" s="89" t="str">
        <f>IF(StuData!$F875="","",IF(StuData!$C875&gt;8,5,""))</f>
        <v/>
      </c>
      <c r="P875" s="89" t="str">
        <f>IF(StuData!$C875=9,'School Fees'!$K$6,IF(StuData!$C875=10,'School Fees'!$K$7,IF(StuData!$C875=11,'School Fees'!$K$8,IF(StuData!$C875=12,'School Fees'!$K$9,""))))</f>
        <v/>
      </c>
      <c r="Q875" s="89"/>
      <c r="R875" s="89"/>
      <c r="S875" s="89" t="str">
        <f>IF(SUM(StuData!$K875:$R875)=0,"",SUM(StuData!$K875:$R875))</f>
        <v/>
      </c>
      <c r="T875" s="92"/>
      <c r="U875" s="89"/>
      <c r="V875" s="23"/>
      <c r="W875" s="23"/>
    </row>
    <row r="876" ht="15.75" customHeight="1">
      <c r="A876" s="23"/>
      <c r="B876" s="89" t="str">
        <f t="shared" si="1"/>
        <v/>
      </c>
      <c r="C876" s="89" t="str">
        <f>IF('Student Record'!A874="","",'Student Record'!A874)</f>
        <v/>
      </c>
      <c r="D876" s="89" t="str">
        <f>IF('Student Record'!B874="","",'Student Record'!B874)</f>
        <v/>
      </c>
      <c r="E876" s="89" t="str">
        <f>IF('Student Record'!C874="","",'Student Record'!C874)</f>
        <v/>
      </c>
      <c r="F876" s="90" t="str">
        <f>IF('Student Record'!E874="","",'Student Record'!E874)</f>
        <v/>
      </c>
      <c r="G876" s="90" t="str">
        <f>IF('Student Record'!G874="","",'Student Record'!G874)</f>
        <v/>
      </c>
      <c r="H876" s="89" t="str">
        <f>IF('Student Record'!I874="","",'Student Record'!I874)</f>
        <v/>
      </c>
      <c r="I876" s="91" t="str">
        <f>IF('Student Record'!J874="","",'Student Record'!J874)</f>
        <v/>
      </c>
      <c r="J876" s="89" t="str">
        <f>IF('Student Record'!O874="","",'Student Record'!O874)</f>
        <v/>
      </c>
      <c r="K876" s="89" t="str">
        <f>IF(StuData!$F876="","",IF(AND(StuData!$C876&gt;8,StuData!$C876&lt;11,StuData!$J876="GEN"),200,IF(AND(StuData!$C876&gt;=11,StuData!$J876="GEN"),300,IF(AND(StuData!$C876&gt;8,StuData!$C876&lt;11,StuData!$J876&lt;&gt;"GEN"),100,IF(AND(StuData!$C876&gt;=11,StuData!$J876&lt;&gt;"GEN"),150,"")))))</f>
        <v/>
      </c>
      <c r="L876" s="89" t="str">
        <f>IF(StuData!$F876="","",IF(AND(StuData!$C876&gt;8,StuData!$C876&lt;11),50,""))</f>
        <v/>
      </c>
      <c r="M876" s="89" t="str">
        <f>IF(StuData!$F876="","",IF(AND(StuData!$C876&gt;=11,'School Fees'!$L$3="Yes"),100,""))</f>
        <v/>
      </c>
      <c r="N876" s="89" t="str">
        <f>IF(StuData!$F876="","",IF(AND(StuData!$C876&gt;8,StuData!$H876="F"),5,IF(StuData!$C876&lt;9,"",10)))</f>
        <v/>
      </c>
      <c r="O876" s="89" t="str">
        <f>IF(StuData!$F876="","",IF(StuData!$C876&gt;8,5,""))</f>
        <v/>
      </c>
      <c r="P876" s="89" t="str">
        <f>IF(StuData!$C876=9,'School Fees'!$K$6,IF(StuData!$C876=10,'School Fees'!$K$7,IF(StuData!$C876=11,'School Fees'!$K$8,IF(StuData!$C876=12,'School Fees'!$K$9,""))))</f>
        <v/>
      </c>
      <c r="Q876" s="89"/>
      <c r="R876" s="89"/>
      <c r="S876" s="89" t="str">
        <f>IF(SUM(StuData!$K876:$R876)=0,"",SUM(StuData!$K876:$R876))</f>
        <v/>
      </c>
      <c r="T876" s="92"/>
      <c r="U876" s="89"/>
      <c r="V876" s="23"/>
      <c r="W876" s="23"/>
    </row>
    <row r="877" ht="15.75" customHeight="1">
      <c r="A877" s="23"/>
      <c r="B877" s="89" t="str">
        <f t="shared" si="1"/>
        <v/>
      </c>
      <c r="C877" s="89" t="str">
        <f>IF('Student Record'!A875="","",'Student Record'!A875)</f>
        <v/>
      </c>
      <c r="D877" s="89" t="str">
        <f>IF('Student Record'!B875="","",'Student Record'!B875)</f>
        <v/>
      </c>
      <c r="E877" s="89" t="str">
        <f>IF('Student Record'!C875="","",'Student Record'!C875)</f>
        <v/>
      </c>
      <c r="F877" s="90" t="str">
        <f>IF('Student Record'!E875="","",'Student Record'!E875)</f>
        <v/>
      </c>
      <c r="G877" s="90" t="str">
        <f>IF('Student Record'!G875="","",'Student Record'!G875)</f>
        <v/>
      </c>
      <c r="H877" s="89" t="str">
        <f>IF('Student Record'!I875="","",'Student Record'!I875)</f>
        <v/>
      </c>
      <c r="I877" s="91" t="str">
        <f>IF('Student Record'!J875="","",'Student Record'!J875)</f>
        <v/>
      </c>
      <c r="J877" s="89" t="str">
        <f>IF('Student Record'!O875="","",'Student Record'!O875)</f>
        <v/>
      </c>
      <c r="K877" s="89" t="str">
        <f>IF(StuData!$F877="","",IF(AND(StuData!$C877&gt;8,StuData!$C877&lt;11,StuData!$J877="GEN"),200,IF(AND(StuData!$C877&gt;=11,StuData!$J877="GEN"),300,IF(AND(StuData!$C877&gt;8,StuData!$C877&lt;11,StuData!$J877&lt;&gt;"GEN"),100,IF(AND(StuData!$C877&gt;=11,StuData!$J877&lt;&gt;"GEN"),150,"")))))</f>
        <v/>
      </c>
      <c r="L877" s="89" t="str">
        <f>IF(StuData!$F877="","",IF(AND(StuData!$C877&gt;8,StuData!$C877&lt;11),50,""))</f>
        <v/>
      </c>
      <c r="M877" s="89" t="str">
        <f>IF(StuData!$F877="","",IF(AND(StuData!$C877&gt;=11,'School Fees'!$L$3="Yes"),100,""))</f>
        <v/>
      </c>
      <c r="N877" s="89" t="str">
        <f>IF(StuData!$F877="","",IF(AND(StuData!$C877&gt;8,StuData!$H877="F"),5,IF(StuData!$C877&lt;9,"",10)))</f>
        <v/>
      </c>
      <c r="O877" s="89" t="str">
        <f>IF(StuData!$F877="","",IF(StuData!$C877&gt;8,5,""))</f>
        <v/>
      </c>
      <c r="P877" s="89" t="str">
        <f>IF(StuData!$C877=9,'School Fees'!$K$6,IF(StuData!$C877=10,'School Fees'!$K$7,IF(StuData!$C877=11,'School Fees'!$K$8,IF(StuData!$C877=12,'School Fees'!$K$9,""))))</f>
        <v/>
      </c>
      <c r="Q877" s="89"/>
      <c r="R877" s="89"/>
      <c r="S877" s="89" t="str">
        <f>IF(SUM(StuData!$K877:$R877)=0,"",SUM(StuData!$K877:$R877))</f>
        <v/>
      </c>
      <c r="T877" s="92"/>
      <c r="U877" s="89"/>
      <c r="V877" s="23"/>
      <c r="W877" s="23"/>
    </row>
    <row r="878" ht="15.75" customHeight="1">
      <c r="A878" s="23"/>
      <c r="B878" s="89" t="str">
        <f t="shared" si="1"/>
        <v/>
      </c>
      <c r="C878" s="89" t="str">
        <f>IF('Student Record'!A876="","",'Student Record'!A876)</f>
        <v/>
      </c>
      <c r="D878" s="89" t="str">
        <f>IF('Student Record'!B876="","",'Student Record'!B876)</f>
        <v/>
      </c>
      <c r="E878" s="89" t="str">
        <f>IF('Student Record'!C876="","",'Student Record'!C876)</f>
        <v/>
      </c>
      <c r="F878" s="90" t="str">
        <f>IF('Student Record'!E876="","",'Student Record'!E876)</f>
        <v/>
      </c>
      <c r="G878" s="90" t="str">
        <f>IF('Student Record'!G876="","",'Student Record'!G876)</f>
        <v/>
      </c>
      <c r="H878" s="89" t="str">
        <f>IF('Student Record'!I876="","",'Student Record'!I876)</f>
        <v/>
      </c>
      <c r="I878" s="91" t="str">
        <f>IF('Student Record'!J876="","",'Student Record'!J876)</f>
        <v/>
      </c>
      <c r="J878" s="89" t="str">
        <f>IF('Student Record'!O876="","",'Student Record'!O876)</f>
        <v/>
      </c>
      <c r="K878" s="89" t="str">
        <f>IF(StuData!$F878="","",IF(AND(StuData!$C878&gt;8,StuData!$C878&lt;11,StuData!$J878="GEN"),200,IF(AND(StuData!$C878&gt;=11,StuData!$J878="GEN"),300,IF(AND(StuData!$C878&gt;8,StuData!$C878&lt;11,StuData!$J878&lt;&gt;"GEN"),100,IF(AND(StuData!$C878&gt;=11,StuData!$J878&lt;&gt;"GEN"),150,"")))))</f>
        <v/>
      </c>
      <c r="L878" s="89" t="str">
        <f>IF(StuData!$F878="","",IF(AND(StuData!$C878&gt;8,StuData!$C878&lt;11),50,""))</f>
        <v/>
      </c>
      <c r="M878" s="89" t="str">
        <f>IF(StuData!$F878="","",IF(AND(StuData!$C878&gt;=11,'School Fees'!$L$3="Yes"),100,""))</f>
        <v/>
      </c>
      <c r="N878" s="89" t="str">
        <f>IF(StuData!$F878="","",IF(AND(StuData!$C878&gt;8,StuData!$H878="F"),5,IF(StuData!$C878&lt;9,"",10)))</f>
        <v/>
      </c>
      <c r="O878" s="89" t="str">
        <f>IF(StuData!$F878="","",IF(StuData!$C878&gt;8,5,""))</f>
        <v/>
      </c>
      <c r="P878" s="89" t="str">
        <f>IF(StuData!$C878=9,'School Fees'!$K$6,IF(StuData!$C878=10,'School Fees'!$K$7,IF(StuData!$C878=11,'School Fees'!$K$8,IF(StuData!$C878=12,'School Fees'!$K$9,""))))</f>
        <v/>
      </c>
      <c r="Q878" s="89"/>
      <c r="R878" s="89"/>
      <c r="S878" s="89" t="str">
        <f>IF(SUM(StuData!$K878:$R878)=0,"",SUM(StuData!$K878:$R878))</f>
        <v/>
      </c>
      <c r="T878" s="92"/>
      <c r="U878" s="89"/>
      <c r="V878" s="23"/>
      <c r="W878" s="23"/>
    </row>
    <row r="879" ht="15.75" customHeight="1">
      <c r="A879" s="23"/>
      <c r="B879" s="89" t="str">
        <f t="shared" si="1"/>
        <v/>
      </c>
      <c r="C879" s="89" t="str">
        <f>IF('Student Record'!A877="","",'Student Record'!A877)</f>
        <v/>
      </c>
      <c r="D879" s="89" t="str">
        <f>IF('Student Record'!B877="","",'Student Record'!B877)</f>
        <v/>
      </c>
      <c r="E879" s="89" t="str">
        <f>IF('Student Record'!C877="","",'Student Record'!C877)</f>
        <v/>
      </c>
      <c r="F879" s="90" t="str">
        <f>IF('Student Record'!E877="","",'Student Record'!E877)</f>
        <v/>
      </c>
      <c r="G879" s="90" t="str">
        <f>IF('Student Record'!G877="","",'Student Record'!G877)</f>
        <v/>
      </c>
      <c r="H879" s="89" t="str">
        <f>IF('Student Record'!I877="","",'Student Record'!I877)</f>
        <v/>
      </c>
      <c r="I879" s="91" t="str">
        <f>IF('Student Record'!J877="","",'Student Record'!J877)</f>
        <v/>
      </c>
      <c r="J879" s="89" t="str">
        <f>IF('Student Record'!O877="","",'Student Record'!O877)</f>
        <v/>
      </c>
      <c r="K879" s="89" t="str">
        <f>IF(StuData!$F879="","",IF(AND(StuData!$C879&gt;8,StuData!$C879&lt;11,StuData!$J879="GEN"),200,IF(AND(StuData!$C879&gt;=11,StuData!$J879="GEN"),300,IF(AND(StuData!$C879&gt;8,StuData!$C879&lt;11,StuData!$J879&lt;&gt;"GEN"),100,IF(AND(StuData!$C879&gt;=11,StuData!$J879&lt;&gt;"GEN"),150,"")))))</f>
        <v/>
      </c>
      <c r="L879" s="89" t="str">
        <f>IF(StuData!$F879="","",IF(AND(StuData!$C879&gt;8,StuData!$C879&lt;11),50,""))</f>
        <v/>
      </c>
      <c r="M879" s="89" t="str">
        <f>IF(StuData!$F879="","",IF(AND(StuData!$C879&gt;=11,'School Fees'!$L$3="Yes"),100,""))</f>
        <v/>
      </c>
      <c r="N879" s="89" t="str">
        <f>IF(StuData!$F879="","",IF(AND(StuData!$C879&gt;8,StuData!$H879="F"),5,IF(StuData!$C879&lt;9,"",10)))</f>
        <v/>
      </c>
      <c r="O879" s="89" t="str">
        <f>IF(StuData!$F879="","",IF(StuData!$C879&gt;8,5,""))</f>
        <v/>
      </c>
      <c r="P879" s="89" t="str">
        <f>IF(StuData!$C879=9,'School Fees'!$K$6,IF(StuData!$C879=10,'School Fees'!$K$7,IF(StuData!$C879=11,'School Fees'!$K$8,IF(StuData!$C879=12,'School Fees'!$K$9,""))))</f>
        <v/>
      </c>
      <c r="Q879" s="89"/>
      <c r="R879" s="89"/>
      <c r="S879" s="89" t="str">
        <f>IF(SUM(StuData!$K879:$R879)=0,"",SUM(StuData!$K879:$R879))</f>
        <v/>
      </c>
      <c r="T879" s="92"/>
      <c r="U879" s="89"/>
      <c r="V879" s="23"/>
      <c r="W879" s="23"/>
    </row>
    <row r="880" ht="15.75" customHeight="1">
      <c r="A880" s="23"/>
      <c r="B880" s="89" t="str">
        <f t="shared" si="1"/>
        <v/>
      </c>
      <c r="C880" s="89" t="str">
        <f>IF('Student Record'!A878="","",'Student Record'!A878)</f>
        <v/>
      </c>
      <c r="D880" s="89" t="str">
        <f>IF('Student Record'!B878="","",'Student Record'!B878)</f>
        <v/>
      </c>
      <c r="E880" s="89" t="str">
        <f>IF('Student Record'!C878="","",'Student Record'!C878)</f>
        <v/>
      </c>
      <c r="F880" s="90" t="str">
        <f>IF('Student Record'!E878="","",'Student Record'!E878)</f>
        <v/>
      </c>
      <c r="G880" s="90" t="str">
        <f>IF('Student Record'!G878="","",'Student Record'!G878)</f>
        <v/>
      </c>
      <c r="H880" s="89" t="str">
        <f>IF('Student Record'!I878="","",'Student Record'!I878)</f>
        <v/>
      </c>
      <c r="I880" s="91" t="str">
        <f>IF('Student Record'!J878="","",'Student Record'!J878)</f>
        <v/>
      </c>
      <c r="J880" s="89" t="str">
        <f>IF('Student Record'!O878="","",'Student Record'!O878)</f>
        <v/>
      </c>
      <c r="K880" s="89" t="str">
        <f>IF(StuData!$F880="","",IF(AND(StuData!$C880&gt;8,StuData!$C880&lt;11,StuData!$J880="GEN"),200,IF(AND(StuData!$C880&gt;=11,StuData!$J880="GEN"),300,IF(AND(StuData!$C880&gt;8,StuData!$C880&lt;11,StuData!$J880&lt;&gt;"GEN"),100,IF(AND(StuData!$C880&gt;=11,StuData!$J880&lt;&gt;"GEN"),150,"")))))</f>
        <v/>
      </c>
      <c r="L880" s="89" t="str">
        <f>IF(StuData!$F880="","",IF(AND(StuData!$C880&gt;8,StuData!$C880&lt;11),50,""))</f>
        <v/>
      </c>
      <c r="M880" s="89" t="str">
        <f>IF(StuData!$F880="","",IF(AND(StuData!$C880&gt;=11,'School Fees'!$L$3="Yes"),100,""))</f>
        <v/>
      </c>
      <c r="N880" s="89" t="str">
        <f>IF(StuData!$F880="","",IF(AND(StuData!$C880&gt;8,StuData!$H880="F"),5,IF(StuData!$C880&lt;9,"",10)))</f>
        <v/>
      </c>
      <c r="O880" s="89" t="str">
        <f>IF(StuData!$F880="","",IF(StuData!$C880&gt;8,5,""))</f>
        <v/>
      </c>
      <c r="P880" s="89" t="str">
        <f>IF(StuData!$C880=9,'School Fees'!$K$6,IF(StuData!$C880=10,'School Fees'!$K$7,IF(StuData!$C880=11,'School Fees'!$K$8,IF(StuData!$C880=12,'School Fees'!$K$9,""))))</f>
        <v/>
      </c>
      <c r="Q880" s="89"/>
      <c r="R880" s="89"/>
      <c r="S880" s="89" t="str">
        <f>IF(SUM(StuData!$K880:$R880)=0,"",SUM(StuData!$K880:$R880))</f>
        <v/>
      </c>
      <c r="T880" s="92"/>
      <c r="U880" s="89"/>
      <c r="V880" s="23"/>
      <c r="W880" s="23"/>
    </row>
    <row r="881" ht="15.75" customHeight="1">
      <c r="A881" s="23"/>
      <c r="B881" s="89" t="str">
        <f t="shared" si="1"/>
        <v/>
      </c>
      <c r="C881" s="89" t="str">
        <f>IF('Student Record'!A879="","",'Student Record'!A879)</f>
        <v/>
      </c>
      <c r="D881" s="89" t="str">
        <f>IF('Student Record'!B879="","",'Student Record'!B879)</f>
        <v/>
      </c>
      <c r="E881" s="89" t="str">
        <f>IF('Student Record'!C879="","",'Student Record'!C879)</f>
        <v/>
      </c>
      <c r="F881" s="90" t="str">
        <f>IF('Student Record'!E879="","",'Student Record'!E879)</f>
        <v/>
      </c>
      <c r="G881" s="90" t="str">
        <f>IF('Student Record'!G879="","",'Student Record'!G879)</f>
        <v/>
      </c>
      <c r="H881" s="89" t="str">
        <f>IF('Student Record'!I879="","",'Student Record'!I879)</f>
        <v/>
      </c>
      <c r="I881" s="91" t="str">
        <f>IF('Student Record'!J879="","",'Student Record'!J879)</f>
        <v/>
      </c>
      <c r="J881" s="89" t="str">
        <f>IF('Student Record'!O879="","",'Student Record'!O879)</f>
        <v/>
      </c>
      <c r="K881" s="89" t="str">
        <f>IF(StuData!$F881="","",IF(AND(StuData!$C881&gt;8,StuData!$C881&lt;11,StuData!$J881="GEN"),200,IF(AND(StuData!$C881&gt;=11,StuData!$J881="GEN"),300,IF(AND(StuData!$C881&gt;8,StuData!$C881&lt;11,StuData!$J881&lt;&gt;"GEN"),100,IF(AND(StuData!$C881&gt;=11,StuData!$J881&lt;&gt;"GEN"),150,"")))))</f>
        <v/>
      </c>
      <c r="L881" s="89" t="str">
        <f>IF(StuData!$F881="","",IF(AND(StuData!$C881&gt;8,StuData!$C881&lt;11),50,""))</f>
        <v/>
      </c>
      <c r="M881" s="89" t="str">
        <f>IF(StuData!$F881="","",IF(AND(StuData!$C881&gt;=11,'School Fees'!$L$3="Yes"),100,""))</f>
        <v/>
      </c>
      <c r="N881" s="89" t="str">
        <f>IF(StuData!$F881="","",IF(AND(StuData!$C881&gt;8,StuData!$H881="F"),5,IF(StuData!$C881&lt;9,"",10)))</f>
        <v/>
      </c>
      <c r="O881" s="89" t="str">
        <f>IF(StuData!$F881="","",IF(StuData!$C881&gt;8,5,""))</f>
        <v/>
      </c>
      <c r="P881" s="89" t="str">
        <f>IF(StuData!$C881=9,'School Fees'!$K$6,IF(StuData!$C881=10,'School Fees'!$K$7,IF(StuData!$C881=11,'School Fees'!$K$8,IF(StuData!$C881=12,'School Fees'!$K$9,""))))</f>
        <v/>
      </c>
      <c r="Q881" s="89"/>
      <c r="R881" s="89"/>
      <c r="S881" s="89" t="str">
        <f>IF(SUM(StuData!$K881:$R881)=0,"",SUM(StuData!$K881:$R881))</f>
        <v/>
      </c>
      <c r="T881" s="92"/>
      <c r="U881" s="89"/>
      <c r="V881" s="23"/>
      <c r="W881" s="23"/>
    </row>
    <row r="882" ht="15.75" customHeight="1">
      <c r="A882" s="23"/>
      <c r="B882" s="89" t="str">
        <f t="shared" si="1"/>
        <v/>
      </c>
      <c r="C882" s="89" t="str">
        <f>IF('Student Record'!A880="","",'Student Record'!A880)</f>
        <v/>
      </c>
      <c r="D882" s="89" t="str">
        <f>IF('Student Record'!B880="","",'Student Record'!B880)</f>
        <v/>
      </c>
      <c r="E882" s="89" t="str">
        <f>IF('Student Record'!C880="","",'Student Record'!C880)</f>
        <v/>
      </c>
      <c r="F882" s="90" t="str">
        <f>IF('Student Record'!E880="","",'Student Record'!E880)</f>
        <v/>
      </c>
      <c r="G882" s="90" t="str">
        <f>IF('Student Record'!G880="","",'Student Record'!G880)</f>
        <v/>
      </c>
      <c r="H882" s="89" t="str">
        <f>IF('Student Record'!I880="","",'Student Record'!I880)</f>
        <v/>
      </c>
      <c r="I882" s="91" t="str">
        <f>IF('Student Record'!J880="","",'Student Record'!J880)</f>
        <v/>
      </c>
      <c r="J882" s="89" t="str">
        <f>IF('Student Record'!O880="","",'Student Record'!O880)</f>
        <v/>
      </c>
      <c r="K882" s="89" t="str">
        <f>IF(StuData!$F882="","",IF(AND(StuData!$C882&gt;8,StuData!$C882&lt;11,StuData!$J882="GEN"),200,IF(AND(StuData!$C882&gt;=11,StuData!$J882="GEN"),300,IF(AND(StuData!$C882&gt;8,StuData!$C882&lt;11,StuData!$J882&lt;&gt;"GEN"),100,IF(AND(StuData!$C882&gt;=11,StuData!$J882&lt;&gt;"GEN"),150,"")))))</f>
        <v/>
      </c>
      <c r="L882" s="89" t="str">
        <f>IF(StuData!$F882="","",IF(AND(StuData!$C882&gt;8,StuData!$C882&lt;11),50,""))</f>
        <v/>
      </c>
      <c r="M882" s="89" t="str">
        <f>IF(StuData!$F882="","",IF(AND(StuData!$C882&gt;=11,'School Fees'!$L$3="Yes"),100,""))</f>
        <v/>
      </c>
      <c r="N882" s="89" t="str">
        <f>IF(StuData!$F882="","",IF(AND(StuData!$C882&gt;8,StuData!$H882="F"),5,IF(StuData!$C882&lt;9,"",10)))</f>
        <v/>
      </c>
      <c r="O882" s="89" t="str">
        <f>IF(StuData!$F882="","",IF(StuData!$C882&gt;8,5,""))</f>
        <v/>
      </c>
      <c r="P882" s="89" t="str">
        <f>IF(StuData!$C882=9,'School Fees'!$K$6,IF(StuData!$C882=10,'School Fees'!$K$7,IF(StuData!$C882=11,'School Fees'!$K$8,IF(StuData!$C882=12,'School Fees'!$K$9,""))))</f>
        <v/>
      </c>
      <c r="Q882" s="89"/>
      <c r="R882" s="89"/>
      <c r="S882" s="89" t="str">
        <f>IF(SUM(StuData!$K882:$R882)=0,"",SUM(StuData!$K882:$R882))</f>
        <v/>
      </c>
      <c r="T882" s="92"/>
      <c r="U882" s="89"/>
      <c r="V882" s="23"/>
      <c r="W882" s="23"/>
    </row>
    <row r="883" ht="15.75" customHeight="1">
      <c r="A883" s="23"/>
      <c r="B883" s="89" t="str">
        <f t="shared" si="1"/>
        <v/>
      </c>
      <c r="C883" s="89" t="str">
        <f>IF('Student Record'!A881="","",'Student Record'!A881)</f>
        <v/>
      </c>
      <c r="D883" s="89" t="str">
        <f>IF('Student Record'!B881="","",'Student Record'!B881)</f>
        <v/>
      </c>
      <c r="E883" s="89" t="str">
        <f>IF('Student Record'!C881="","",'Student Record'!C881)</f>
        <v/>
      </c>
      <c r="F883" s="90" t="str">
        <f>IF('Student Record'!E881="","",'Student Record'!E881)</f>
        <v/>
      </c>
      <c r="G883" s="90" t="str">
        <f>IF('Student Record'!G881="","",'Student Record'!G881)</f>
        <v/>
      </c>
      <c r="H883" s="89" t="str">
        <f>IF('Student Record'!I881="","",'Student Record'!I881)</f>
        <v/>
      </c>
      <c r="I883" s="91" t="str">
        <f>IF('Student Record'!J881="","",'Student Record'!J881)</f>
        <v/>
      </c>
      <c r="J883" s="89" t="str">
        <f>IF('Student Record'!O881="","",'Student Record'!O881)</f>
        <v/>
      </c>
      <c r="K883" s="89" t="str">
        <f>IF(StuData!$F883="","",IF(AND(StuData!$C883&gt;8,StuData!$C883&lt;11,StuData!$J883="GEN"),200,IF(AND(StuData!$C883&gt;=11,StuData!$J883="GEN"),300,IF(AND(StuData!$C883&gt;8,StuData!$C883&lt;11,StuData!$J883&lt;&gt;"GEN"),100,IF(AND(StuData!$C883&gt;=11,StuData!$J883&lt;&gt;"GEN"),150,"")))))</f>
        <v/>
      </c>
      <c r="L883" s="89" t="str">
        <f>IF(StuData!$F883="","",IF(AND(StuData!$C883&gt;8,StuData!$C883&lt;11),50,""))</f>
        <v/>
      </c>
      <c r="M883" s="89" t="str">
        <f>IF(StuData!$F883="","",IF(AND(StuData!$C883&gt;=11,'School Fees'!$L$3="Yes"),100,""))</f>
        <v/>
      </c>
      <c r="N883" s="89" t="str">
        <f>IF(StuData!$F883="","",IF(AND(StuData!$C883&gt;8,StuData!$H883="F"),5,IF(StuData!$C883&lt;9,"",10)))</f>
        <v/>
      </c>
      <c r="O883" s="89" t="str">
        <f>IF(StuData!$F883="","",IF(StuData!$C883&gt;8,5,""))</f>
        <v/>
      </c>
      <c r="P883" s="89" t="str">
        <f>IF(StuData!$C883=9,'School Fees'!$K$6,IF(StuData!$C883=10,'School Fees'!$K$7,IF(StuData!$C883=11,'School Fees'!$K$8,IF(StuData!$C883=12,'School Fees'!$K$9,""))))</f>
        <v/>
      </c>
      <c r="Q883" s="89"/>
      <c r="R883" s="89"/>
      <c r="S883" s="89" t="str">
        <f>IF(SUM(StuData!$K883:$R883)=0,"",SUM(StuData!$K883:$R883))</f>
        <v/>
      </c>
      <c r="T883" s="92"/>
      <c r="U883" s="89"/>
      <c r="V883" s="23"/>
      <c r="W883" s="23"/>
    </row>
    <row r="884" ht="15.75" customHeight="1">
      <c r="A884" s="23"/>
      <c r="B884" s="89" t="str">
        <f t="shared" si="1"/>
        <v/>
      </c>
      <c r="C884" s="89" t="str">
        <f>IF('Student Record'!A882="","",'Student Record'!A882)</f>
        <v/>
      </c>
      <c r="D884" s="89" t="str">
        <f>IF('Student Record'!B882="","",'Student Record'!B882)</f>
        <v/>
      </c>
      <c r="E884" s="89" t="str">
        <f>IF('Student Record'!C882="","",'Student Record'!C882)</f>
        <v/>
      </c>
      <c r="F884" s="90" t="str">
        <f>IF('Student Record'!E882="","",'Student Record'!E882)</f>
        <v/>
      </c>
      <c r="G884" s="90" t="str">
        <f>IF('Student Record'!G882="","",'Student Record'!G882)</f>
        <v/>
      </c>
      <c r="H884" s="89" t="str">
        <f>IF('Student Record'!I882="","",'Student Record'!I882)</f>
        <v/>
      </c>
      <c r="I884" s="91" t="str">
        <f>IF('Student Record'!J882="","",'Student Record'!J882)</f>
        <v/>
      </c>
      <c r="J884" s="89" t="str">
        <f>IF('Student Record'!O882="","",'Student Record'!O882)</f>
        <v/>
      </c>
      <c r="K884" s="89" t="str">
        <f>IF(StuData!$F884="","",IF(AND(StuData!$C884&gt;8,StuData!$C884&lt;11,StuData!$J884="GEN"),200,IF(AND(StuData!$C884&gt;=11,StuData!$J884="GEN"),300,IF(AND(StuData!$C884&gt;8,StuData!$C884&lt;11,StuData!$J884&lt;&gt;"GEN"),100,IF(AND(StuData!$C884&gt;=11,StuData!$J884&lt;&gt;"GEN"),150,"")))))</f>
        <v/>
      </c>
      <c r="L884" s="89" t="str">
        <f>IF(StuData!$F884="","",IF(AND(StuData!$C884&gt;8,StuData!$C884&lt;11),50,""))</f>
        <v/>
      </c>
      <c r="M884" s="89" t="str">
        <f>IF(StuData!$F884="","",IF(AND(StuData!$C884&gt;=11,'School Fees'!$L$3="Yes"),100,""))</f>
        <v/>
      </c>
      <c r="N884" s="89" t="str">
        <f>IF(StuData!$F884="","",IF(AND(StuData!$C884&gt;8,StuData!$H884="F"),5,IF(StuData!$C884&lt;9,"",10)))</f>
        <v/>
      </c>
      <c r="O884" s="89" t="str">
        <f>IF(StuData!$F884="","",IF(StuData!$C884&gt;8,5,""))</f>
        <v/>
      </c>
      <c r="P884" s="89" t="str">
        <f>IF(StuData!$C884=9,'School Fees'!$K$6,IF(StuData!$C884=10,'School Fees'!$K$7,IF(StuData!$C884=11,'School Fees'!$K$8,IF(StuData!$C884=12,'School Fees'!$K$9,""))))</f>
        <v/>
      </c>
      <c r="Q884" s="89"/>
      <c r="R884" s="89"/>
      <c r="S884" s="89" t="str">
        <f>IF(SUM(StuData!$K884:$R884)=0,"",SUM(StuData!$K884:$R884))</f>
        <v/>
      </c>
      <c r="T884" s="92"/>
      <c r="U884" s="89"/>
      <c r="V884" s="23"/>
      <c r="W884" s="23"/>
    </row>
    <row r="885" ht="15.75" customHeight="1">
      <c r="A885" s="23"/>
      <c r="B885" s="89" t="str">
        <f t="shared" si="1"/>
        <v/>
      </c>
      <c r="C885" s="89" t="str">
        <f>IF('Student Record'!A883="","",'Student Record'!A883)</f>
        <v/>
      </c>
      <c r="D885" s="89" t="str">
        <f>IF('Student Record'!B883="","",'Student Record'!B883)</f>
        <v/>
      </c>
      <c r="E885" s="89" t="str">
        <f>IF('Student Record'!C883="","",'Student Record'!C883)</f>
        <v/>
      </c>
      <c r="F885" s="90" t="str">
        <f>IF('Student Record'!E883="","",'Student Record'!E883)</f>
        <v/>
      </c>
      <c r="G885" s="90" t="str">
        <f>IF('Student Record'!G883="","",'Student Record'!G883)</f>
        <v/>
      </c>
      <c r="H885" s="89" t="str">
        <f>IF('Student Record'!I883="","",'Student Record'!I883)</f>
        <v/>
      </c>
      <c r="I885" s="91" t="str">
        <f>IF('Student Record'!J883="","",'Student Record'!J883)</f>
        <v/>
      </c>
      <c r="J885" s="89" t="str">
        <f>IF('Student Record'!O883="","",'Student Record'!O883)</f>
        <v/>
      </c>
      <c r="K885" s="89" t="str">
        <f>IF(StuData!$F885="","",IF(AND(StuData!$C885&gt;8,StuData!$C885&lt;11,StuData!$J885="GEN"),200,IF(AND(StuData!$C885&gt;=11,StuData!$J885="GEN"),300,IF(AND(StuData!$C885&gt;8,StuData!$C885&lt;11,StuData!$J885&lt;&gt;"GEN"),100,IF(AND(StuData!$C885&gt;=11,StuData!$J885&lt;&gt;"GEN"),150,"")))))</f>
        <v/>
      </c>
      <c r="L885" s="89" t="str">
        <f>IF(StuData!$F885="","",IF(AND(StuData!$C885&gt;8,StuData!$C885&lt;11),50,""))</f>
        <v/>
      </c>
      <c r="M885" s="89" t="str">
        <f>IF(StuData!$F885="","",IF(AND(StuData!$C885&gt;=11,'School Fees'!$L$3="Yes"),100,""))</f>
        <v/>
      </c>
      <c r="N885" s="89" t="str">
        <f>IF(StuData!$F885="","",IF(AND(StuData!$C885&gt;8,StuData!$H885="F"),5,IF(StuData!$C885&lt;9,"",10)))</f>
        <v/>
      </c>
      <c r="O885" s="89" t="str">
        <f>IF(StuData!$F885="","",IF(StuData!$C885&gt;8,5,""))</f>
        <v/>
      </c>
      <c r="P885" s="89" t="str">
        <f>IF(StuData!$C885=9,'School Fees'!$K$6,IF(StuData!$C885=10,'School Fees'!$K$7,IF(StuData!$C885=11,'School Fees'!$K$8,IF(StuData!$C885=12,'School Fees'!$K$9,""))))</f>
        <v/>
      </c>
      <c r="Q885" s="89"/>
      <c r="R885" s="89"/>
      <c r="S885" s="89" t="str">
        <f>IF(SUM(StuData!$K885:$R885)=0,"",SUM(StuData!$K885:$R885))</f>
        <v/>
      </c>
      <c r="T885" s="92"/>
      <c r="U885" s="89"/>
      <c r="V885" s="23"/>
      <c r="W885" s="23"/>
    </row>
    <row r="886" ht="15.75" customHeight="1">
      <c r="A886" s="23"/>
      <c r="B886" s="89" t="str">
        <f t="shared" si="1"/>
        <v/>
      </c>
      <c r="C886" s="89" t="str">
        <f>IF('Student Record'!A884="","",'Student Record'!A884)</f>
        <v/>
      </c>
      <c r="D886" s="89" t="str">
        <f>IF('Student Record'!B884="","",'Student Record'!B884)</f>
        <v/>
      </c>
      <c r="E886" s="89" t="str">
        <f>IF('Student Record'!C884="","",'Student Record'!C884)</f>
        <v/>
      </c>
      <c r="F886" s="90" t="str">
        <f>IF('Student Record'!E884="","",'Student Record'!E884)</f>
        <v/>
      </c>
      <c r="G886" s="90" t="str">
        <f>IF('Student Record'!G884="","",'Student Record'!G884)</f>
        <v/>
      </c>
      <c r="H886" s="89" t="str">
        <f>IF('Student Record'!I884="","",'Student Record'!I884)</f>
        <v/>
      </c>
      <c r="I886" s="91" t="str">
        <f>IF('Student Record'!J884="","",'Student Record'!J884)</f>
        <v/>
      </c>
      <c r="J886" s="89" t="str">
        <f>IF('Student Record'!O884="","",'Student Record'!O884)</f>
        <v/>
      </c>
      <c r="K886" s="89" t="str">
        <f>IF(StuData!$F886="","",IF(AND(StuData!$C886&gt;8,StuData!$C886&lt;11,StuData!$J886="GEN"),200,IF(AND(StuData!$C886&gt;=11,StuData!$J886="GEN"),300,IF(AND(StuData!$C886&gt;8,StuData!$C886&lt;11,StuData!$J886&lt;&gt;"GEN"),100,IF(AND(StuData!$C886&gt;=11,StuData!$J886&lt;&gt;"GEN"),150,"")))))</f>
        <v/>
      </c>
      <c r="L886" s="89" t="str">
        <f>IF(StuData!$F886="","",IF(AND(StuData!$C886&gt;8,StuData!$C886&lt;11),50,""))</f>
        <v/>
      </c>
      <c r="M886" s="89" t="str">
        <f>IF(StuData!$F886="","",IF(AND(StuData!$C886&gt;=11,'School Fees'!$L$3="Yes"),100,""))</f>
        <v/>
      </c>
      <c r="N886" s="89" t="str">
        <f>IF(StuData!$F886="","",IF(AND(StuData!$C886&gt;8,StuData!$H886="F"),5,IF(StuData!$C886&lt;9,"",10)))</f>
        <v/>
      </c>
      <c r="O886" s="89" t="str">
        <f>IF(StuData!$F886="","",IF(StuData!$C886&gt;8,5,""))</f>
        <v/>
      </c>
      <c r="P886" s="89" t="str">
        <f>IF(StuData!$C886=9,'School Fees'!$K$6,IF(StuData!$C886=10,'School Fees'!$K$7,IF(StuData!$C886=11,'School Fees'!$K$8,IF(StuData!$C886=12,'School Fees'!$K$9,""))))</f>
        <v/>
      </c>
      <c r="Q886" s="89"/>
      <c r="R886" s="89"/>
      <c r="S886" s="89" t="str">
        <f>IF(SUM(StuData!$K886:$R886)=0,"",SUM(StuData!$K886:$R886))</f>
        <v/>
      </c>
      <c r="T886" s="92"/>
      <c r="U886" s="89"/>
      <c r="V886" s="23"/>
      <c r="W886" s="23"/>
    </row>
    <row r="887" ht="15.75" customHeight="1">
      <c r="A887" s="23"/>
      <c r="B887" s="89" t="str">
        <f t="shared" si="1"/>
        <v/>
      </c>
      <c r="C887" s="89" t="str">
        <f>IF('Student Record'!A885="","",'Student Record'!A885)</f>
        <v/>
      </c>
      <c r="D887" s="89" t="str">
        <f>IF('Student Record'!B885="","",'Student Record'!B885)</f>
        <v/>
      </c>
      <c r="E887" s="89" t="str">
        <f>IF('Student Record'!C885="","",'Student Record'!C885)</f>
        <v/>
      </c>
      <c r="F887" s="90" t="str">
        <f>IF('Student Record'!E885="","",'Student Record'!E885)</f>
        <v/>
      </c>
      <c r="G887" s="90" t="str">
        <f>IF('Student Record'!G885="","",'Student Record'!G885)</f>
        <v/>
      </c>
      <c r="H887" s="89" t="str">
        <f>IF('Student Record'!I885="","",'Student Record'!I885)</f>
        <v/>
      </c>
      <c r="I887" s="91" t="str">
        <f>IF('Student Record'!J885="","",'Student Record'!J885)</f>
        <v/>
      </c>
      <c r="J887" s="89" t="str">
        <f>IF('Student Record'!O885="","",'Student Record'!O885)</f>
        <v/>
      </c>
      <c r="K887" s="89" t="str">
        <f>IF(StuData!$F887="","",IF(AND(StuData!$C887&gt;8,StuData!$C887&lt;11,StuData!$J887="GEN"),200,IF(AND(StuData!$C887&gt;=11,StuData!$J887="GEN"),300,IF(AND(StuData!$C887&gt;8,StuData!$C887&lt;11,StuData!$J887&lt;&gt;"GEN"),100,IF(AND(StuData!$C887&gt;=11,StuData!$J887&lt;&gt;"GEN"),150,"")))))</f>
        <v/>
      </c>
      <c r="L887" s="89" t="str">
        <f>IF(StuData!$F887="","",IF(AND(StuData!$C887&gt;8,StuData!$C887&lt;11),50,""))</f>
        <v/>
      </c>
      <c r="M887" s="89" t="str">
        <f>IF(StuData!$F887="","",IF(AND(StuData!$C887&gt;=11,'School Fees'!$L$3="Yes"),100,""))</f>
        <v/>
      </c>
      <c r="N887" s="89" t="str">
        <f>IF(StuData!$F887="","",IF(AND(StuData!$C887&gt;8,StuData!$H887="F"),5,IF(StuData!$C887&lt;9,"",10)))</f>
        <v/>
      </c>
      <c r="O887" s="89" t="str">
        <f>IF(StuData!$F887="","",IF(StuData!$C887&gt;8,5,""))</f>
        <v/>
      </c>
      <c r="P887" s="89" t="str">
        <f>IF(StuData!$C887=9,'School Fees'!$K$6,IF(StuData!$C887=10,'School Fees'!$K$7,IF(StuData!$C887=11,'School Fees'!$K$8,IF(StuData!$C887=12,'School Fees'!$K$9,""))))</f>
        <v/>
      </c>
      <c r="Q887" s="89"/>
      <c r="R887" s="89"/>
      <c r="S887" s="89" t="str">
        <f>IF(SUM(StuData!$K887:$R887)=0,"",SUM(StuData!$K887:$R887))</f>
        <v/>
      </c>
      <c r="T887" s="92"/>
      <c r="U887" s="89"/>
      <c r="V887" s="23"/>
      <c r="W887" s="23"/>
    </row>
    <row r="888" ht="15.75" customHeight="1">
      <c r="A888" s="23"/>
      <c r="B888" s="89" t="str">
        <f t="shared" si="1"/>
        <v/>
      </c>
      <c r="C888" s="89" t="str">
        <f>IF('Student Record'!A886="","",'Student Record'!A886)</f>
        <v/>
      </c>
      <c r="D888" s="89" t="str">
        <f>IF('Student Record'!B886="","",'Student Record'!B886)</f>
        <v/>
      </c>
      <c r="E888" s="89" t="str">
        <f>IF('Student Record'!C886="","",'Student Record'!C886)</f>
        <v/>
      </c>
      <c r="F888" s="90" t="str">
        <f>IF('Student Record'!E886="","",'Student Record'!E886)</f>
        <v/>
      </c>
      <c r="G888" s="90" t="str">
        <f>IF('Student Record'!G886="","",'Student Record'!G886)</f>
        <v/>
      </c>
      <c r="H888" s="89" t="str">
        <f>IF('Student Record'!I886="","",'Student Record'!I886)</f>
        <v/>
      </c>
      <c r="I888" s="91" t="str">
        <f>IF('Student Record'!J886="","",'Student Record'!J886)</f>
        <v/>
      </c>
      <c r="J888" s="89" t="str">
        <f>IF('Student Record'!O886="","",'Student Record'!O886)</f>
        <v/>
      </c>
      <c r="K888" s="89" t="str">
        <f>IF(StuData!$F888="","",IF(AND(StuData!$C888&gt;8,StuData!$C888&lt;11,StuData!$J888="GEN"),200,IF(AND(StuData!$C888&gt;=11,StuData!$J888="GEN"),300,IF(AND(StuData!$C888&gt;8,StuData!$C888&lt;11,StuData!$J888&lt;&gt;"GEN"),100,IF(AND(StuData!$C888&gt;=11,StuData!$J888&lt;&gt;"GEN"),150,"")))))</f>
        <v/>
      </c>
      <c r="L888" s="89" t="str">
        <f>IF(StuData!$F888="","",IF(AND(StuData!$C888&gt;8,StuData!$C888&lt;11),50,""))</f>
        <v/>
      </c>
      <c r="M888" s="89" t="str">
        <f>IF(StuData!$F888="","",IF(AND(StuData!$C888&gt;=11,'School Fees'!$L$3="Yes"),100,""))</f>
        <v/>
      </c>
      <c r="N888" s="89" t="str">
        <f>IF(StuData!$F888="","",IF(AND(StuData!$C888&gt;8,StuData!$H888="F"),5,IF(StuData!$C888&lt;9,"",10)))</f>
        <v/>
      </c>
      <c r="O888" s="89" t="str">
        <f>IF(StuData!$F888="","",IF(StuData!$C888&gt;8,5,""))</f>
        <v/>
      </c>
      <c r="P888" s="89" t="str">
        <f>IF(StuData!$C888=9,'School Fees'!$K$6,IF(StuData!$C888=10,'School Fees'!$K$7,IF(StuData!$C888=11,'School Fees'!$K$8,IF(StuData!$C888=12,'School Fees'!$K$9,""))))</f>
        <v/>
      </c>
      <c r="Q888" s="89"/>
      <c r="R888" s="89"/>
      <c r="S888" s="89" t="str">
        <f>IF(SUM(StuData!$K888:$R888)=0,"",SUM(StuData!$K888:$R888))</f>
        <v/>
      </c>
      <c r="T888" s="92"/>
      <c r="U888" s="89"/>
      <c r="V888" s="23"/>
      <c r="W888" s="23"/>
    </row>
    <row r="889" ht="15.75" customHeight="1">
      <c r="A889" s="23"/>
      <c r="B889" s="89" t="str">
        <f t="shared" si="1"/>
        <v/>
      </c>
      <c r="C889" s="89" t="str">
        <f>IF('Student Record'!A887="","",'Student Record'!A887)</f>
        <v/>
      </c>
      <c r="D889" s="89" t="str">
        <f>IF('Student Record'!B887="","",'Student Record'!B887)</f>
        <v/>
      </c>
      <c r="E889" s="89" t="str">
        <f>IF('Student Record'!C887="","",'Student Record'!C887)</f>
        <v/>
      </c>
      <c r="F889" s="90" t="str">
        <f>IF('Student Record'!E887="","",'Student Record'!E887)</f>
        <v/>
      </c>
      <c r="G889" s="90" t="str">
        <f>IF('Student Record'!G887="","",'Student Record'!G887)</f>
        <v/>
      </c>
      <c r="H889" s="89" t="str">
        <f>IF('Student Record'!I887="","",'Student Record'!I887)</f>
        <v/>
      </c>
      <c r="I889" s="91" t="str">
        <f>IF('Student Record'!J887="","",'Student Record'!J887)</f>
        <v/>
      </c>
      <c r="J889" s="89" t="str">
        <f>IF('Student Record'!O887="","",'Student Record'!O887)</f>
        <v/>
      </c>
      <c r="K889" s="89" t="str">
        <f>IF(StuData!$F889="","",IF(AND(StuData!$C889&gt;8,StuData!$C889&lt;11,StuData!$J889="GEN"),200,IF(AND(StuData!$C889&gt;=11,StuData!$J889="GEN"),300,IF(AND(StuData!$C889&gt;8,StuData!$C889&lt;11,StuData!$J889&lt;&gt;"GEN"),100,IF(AND(StuData!$C889&gt;=11,StuData!$J889&lt;&gt;"GEN"),150,"")))))</f>
        <v/>
      </c>
      <c r="L889" s="89" t="str">
        <f>IF(StuData!$F889="","",IF(AND(StuData!$C889&gt;8,StuData!$C889&lt;11),50,""))</f>
        <v/>
      </c>
      <c r="M889" s="89" t="str">
        <f>IF(StuData!$F889="","",IF(AND(StuData!$C889&gt;=11,'School Fees'!$L$3="Yes"),100,""))</f>
        <v/>
      </c>
      <c r="N889" s="89" t="str">
        <f>IF(StuData!$F889="","",IF(AND(StuData!$C889&gt;8,StuData!$H889="F"),5,IF(StuData!$C889&lt;9,"",10)))</f>
        <v/>
      </c>
      <c r="O889" s="89" t="str">
        <f>IF(StuData!$F889="","",IF(StuData!$C889&gt;8,5,""))</f>
        <v/>
      </c>
      <c r="P889" s="89" t="str">
        <f>IF(StuData!$C889=9,'School Fees'!$K$6,IF(StuData!$C889=10,'School Fees'!$K$7,IF(StuData!$C889=11,'School Fees'!$K$8,IF(StuData!$C889=12,'School Fees'!$K$9,""))))</f>
        <v/>
      </c>
      <c r="Q889" s="89"/>
      <c r="R889" s="89"/>
      <c r="S889" s="89" t="str">
        <f>IF(SUM(StuData!$K889:$R889)=0,"",SUM(StuData!$K889:$R889))</f>
        <v/>
      </c>
      <c r="T889" s="92"/>
      <c r="U889" s="89"/>
      <c r="V889" s="23"/>
      <c r="W889" s="23"/>
    </row>
    <row r="890" ht="15.75" customHeight="1">
      <c r="A890" s="23"/>
      <c r="B890" s="89" t="str">
        <f t="shared" si="1"/>
        <v/>
      </c>
      <c r="C890" s="89" t="str">
        <f>IF('Student Record'!A888="","",'Student Record'!A888)</f>
        <v/>
      </c>
      <c r="D890" s="89" t="str">
        <f>IF('Student Record'!B888="","",'Student Record'!B888)</f>
        <v/>
      </c>
      <c r="E890" s="89" t="str">
        <f>IF('Student Record'!C888="","",'Student Record'!C888)</f>
        <v/>
      </c>
      <c r="F890" s="90" t="str">
        <f>IF('Student Record'!E888="","",'Student Record'!E888)</f>
        <v/>
      </c>
      <c r="G890" s="90" t="str">
        <f>IF('Student Record'!G888="","",'Student Record'!G888)</f>
        <v/>
      </c>
      <c r="H890" s="89" t="str">
        <f>IF('Student Record'!I888="","",'Student Record'!I888)</f>
        <v/>
      </c>
      <c r="I890" s="91" t="str">
        <f>IF('Student Record'!J888="","",'Student Record'!J888)</f>
        <v/>
      </c>
      <c r="J890" s="89" t="str">
        <f>IF('Student Record'!O888="","",'Student Record'!O888)</f>
        <v/>
      </c>
      <c r="K890" s="89" t="str">
        <f>IF(StuData!$F890="","",IF(AND(StuData!$C890&gt;8,StuData!$C890&lt;11,StuData!$J890="GEN"),200,IF(AND(StuData!$C890&gt;=11,StuData!$J890="GEN"),300,IF(AND(StuData!$C890&gt;8,StuData!$C890&lt;11,StuData!$J890&lt;&gt;"GEN"),100,IF(AND(StuData!$C890&gt;=11,StuData!$J890&lt;&gt;"GEN"),150,"")))))</f>
        <v/>
      </c>
      <c r="L890" s="89" t="str">
        <f>IF(StuData!$F890="","",IF(AND(StuData!$C890&gt;8,StuData!$C890&lt;11),50,""))</f>
        <v/>
      </c>
      <c r="M890" s="89" t="str">
        <f>IF(StuData!$F890="","",IF(AND(StuData!$C890&gt;=11,'School Fees'!$L$3="Yes"),100,""))</f>
        <v/>
      </c>
      <c r="N890" s="89" t="str">
        <f>IF(StuData!$F890="","",IF(AND(StuData!$C890&gt;8,StuData!$H890="F"),5,IF(StuData!$C890&lt;9,"",10)))</f>
        <v/>
      </c>
      <c r="O890" s="89" t="str">
        <f>IF(StuData!$F890="","",IF(StuData!$C890&gt;8,5,""))</f>
        <v/>
      </c>
      <c r="P890" s="89" t="str">
        <f>IF(StuData!$C890=9,'School Fees'!$K$6,IF(StuData!$C890=10,'School Fees'!$K$7,IF(StuData!$C890=11,'School Fees'!$K$8,IF(StuData!$C890=12,'School Fees'!$K$9,""))))</f>
        <v/>
      </c>
      <c r="Q890" s="89"/>
      <c r="R890" s="89"/>
      <c r="S890" s="89" t="str">
        <f>IF(SUM(StuData!$K890:$R890)=0,"",SUM(StuData!$K890:$R890))</f>
        <v/>
      </c>
      <c r="T890" s="92"/>
      <c r="U890" s="89"/>
      <c r="V890" s="23"/>
      <c r="W890" s="23"/>
    </row>
    <row r="891" ht="15.75" customHeight="1">
      <c r="A891" s="23"/>
      <c r="B891" s="89" t="str">
        <f t="shared" si="1"/>
        <v/>
      </c>
      <c r="C891" s="89" t="str">
        <f>IF('Student Record'!A889="","",'Student Record'!A889)</f>
        <v/>
      </c>
      <c r="D891" s="89" t="str">
        <f>IF('Student Record'!B889="","",'Student Record'!B889)</f>
        <v/>
      </c>
      <c r="E891" s="89" t="str">
        <f>IF('Student Record'!C889="","",'Student Record'!C889)</f>
        <v/>
      </c>
      <c r="F891" s="90" t="str">
        <f>IF('Student Record'!E889="","",'Student Record'!E889)</f>
        <v/>
      </c>
      <c r="G891" s="90" t="str">
        <f>IF('Student Record'!G889="","",'Student Record'!G889)</f>
        <v/>
      </c>
      <c r="H891" s="89" t="str">
        <f>IF('Student Record'!I889="","",'Student Record'!I889)</f>
        <v/>
      </c>
      <c r="I891" s="91" t="str">
        <f>IF('Student Record'!J889="","",'Student Record'!J889)</f>
        <v/>
      </c>
      <c r="J891" s="89" t="str">
        <f>IF('Student Record'!O889="","",'Student Record'!O889)</f>
        <v/>
      </c>
      <c r="K891" s="89" t="str">
        <f>IF(StuData!$F891="","",IF(AND(StuData!$C891&gt;8,StuData!$C891&lt;11,StuData!$J891="GEN"),200,IF(AND(StuData!$C891&gt;=11,StuData!$J891="GEN"),300,IF(AND(StuData!$C891&gt;8,StuData!$C891&lt;11,StuData!$J891&lt;&gt;"GEN"),100,IF(AND(StuData!$C891&gt;=11,StuData!$J891&lt;&gt;"GEN"),150,"")))))</f>
        <v/>
      </c>
      <c r="L891" s="89" t="str">
        <f>IF(StuData!$F891="","",IF(AND(StuData!$C891&gt;8,StuData!$C891&lt;11),50,""))</f>
        <v/>
      </c>
      <c r="M891" s="89" t="str">
        <f>IF(StuData!$F891="","",IF(AND(StuData!$C891&gt;=11,'School Fees'!$L$3="Yes"),100,""))</f>
        <v/>
      </c>
      <c r="N891" s="89" t="str">
        <f>IF(StuData!$F891="","",IF(AND(StuData!$C891&gt;8,StuData!$H891="F"),5,IF(StuData!$C891&lt;9,"",10)))</f>
        <v/>
      </c>
      <c r="O891" s="89" t="str">
        <f>IF(StuData!$F891="","",IF(StuData!$C891&gt;8,5,""))</f>
        <v/>
      </c>
      <c r="P891" s="89" t="str">
        <f>IF(StuData!$C891=9,'School Fees'!$K$6,IF(StuData!$C891=10,'School Fees'!$K$7,IF(StuData!$C891=11,'School Fees'!$K$8,IF(StuData!$C891=12,'School Fees'!$K$9,""))))</f>
        <v/>
      </c>
      <c r="Q891" s="89"/>
      <c r="R891" s="89"/>
      <c r="S891" s="89" t="str">
        <f>IF(SUM(StuData!$K891:$R891)=0,"",SUM(StuData!$K891:$R891))</f>
        <v/>
      </c>
      <c r="T891" s="92"/>
      <c r="U891" s="89"/>
      <c r="V891" s="23"/>
      <c r="W891" s="23"/>
    </row>
    <row r="892" ht="15.75" customHeight="1">
      <c r="A892" s="23"/>
      <c r="B892" s="89" t="str">
        <f t="shared" si="1"/>
        <v/>
      </c>
      <c r="C892" s="89" t="str">
        <f>IF('Student Record'!A890="","",'Student Record'!A890)</f>
        <v/>
      </c>
      <c r="D892" s="89" t="str">
        <f>IF('Student Record'!B890="","",'Student Record'!B890)</f>
        <v/>
      </c>
      <c r="E892" s="89" t="str">
        <f>IF('Student Record'!C890="","",'Student Record'!C890)</f>
        <v/>
      </c>
      <c r="F892" s="90" t="str">
        <f>IF('Student Record'!E890="","",'Student Record'!E890)</f>
        <v/>
      </c>
      <c r="G892" s="90" t="str">
        <f>IF('Student Record'!G890="","",'Student Record'!G890)</f>
        <v/>
      </c>
      <c r="H892" s="89" t="str">
        <f>IF('Student Record'!I890="","",'Student Record'!I890)</f>
        <v/>
      </c>
      <c r="I892" s="91" t="str">
        <f>IF('Student Record'!J890="","",'Student Record'!J890)</f>
        <v/>
      </c>
      <c r="J892" s="89" t="str">
        <f>IF('Student Record'!O890="","",'Student Record'!O890)</f>
        <v/>
      </c>
      <c r="K892" s="89" t="str">
        <f>IF(StuData!$F892="","",IF(AND(StuData!$C892&gt;8,StuData!$C892&lt;11,StuData!$J892="GEN"),200,IF(AND(StuData!$C892&gt;=11,StuData!$J892="GEN"),300,IF(AND(StuData!$C892&gt;8,StuData!$C892&lt;11,StuData!$J892&lt;&gt;"GEN"),100,IF(AND(StuData!$C892&gt;=11,StuData!$J892&lt;&gt;"GEN"),150,"")))))</f>
        <v/>
      </c>
      <c r="L892" s="89" t="str">
        <f>IF(StuData!$F892="","",IF(AND(StuData!$C892&gt;8,StuData!$C892&lt;11),50,""))</f>
        <v/>
      </c>
      <c r="M892" s="89" t="str">
        <f>IF(StuData!$F892="","",IF(AND(StuData!$C892&gt;=11,'School Fees'!$L$3="Yes"),100,""))</f>
        <v/>
      </c>
      <c r="N892" s="89" t="str">
        <f>IF(StuData!$F892="","",IF(AND(StuData!$C892&gt;8,StuData!$H892="F"),5,IF(StuData!$C892&lt;9,"",10)))</f>
        <v/>
      </c>
      <c r="O892" s="89" t="str">
        <f>IF(StuData!$F892="","",IF(StuData!$C892&gt;8,5,""))</f>
        <v/>
      </c>
      <c r="P892" s="89" t="str">
        <f>IF(StuData!$C892=9,'School Fees'!$K$6,IF(StuData!$C892=10,'School Fees'!$K$7,IF(StuData!$C892=11,'School Fees'!$K$8,IF(StuData!$C892=12,'School Fees'!$K$9,""))))</f>
        <v/>
      </c>
      <c r="Q892" s="89"/>
      <c r="R892" s="89"/>
      <c r="S892" s="89" t="str">
        <f>IF(SUM(StuData!$K892:$R892)=0,"",SUM(StuData!$K892:$R892))</f>
        <v/>
      </c>
      <c r="T892" s="92"/>
      <c r="U892" s="89"/>
      <c r="V892" s="23"/>
      <c r="W892" s="23"/>
    </row>
    <row r="893" ht="15.75" customHeight="1">
      <c r="A893" s="23"/>
      <c r="B893" s="89" t="str">
        <f t="shared" si="1"/>
        <v/>
      </c>
      <c r="C893" s="89" t="str">
        <f>IF('Student Record'!A891="","",'Student Record'!A891)</f>
        <v/>
      </c>
      <c r="D893" s="89" t="str">
        <f>IF('Student Record'!B891="","",'Student Record'!B891)</f>
        <v/>
      </c>
      <c r="E893" s="89" t="str">
        <f>IF('Student Record'!C891="","",'Student Record'!C891)</f>
        <v/>
      </c>
      <c r="F893" s="90" t="str">
        <f>IF('Student Record'!E891="","",'Student Record'!E891)</f>
        <v/>
      </c>
      <c r="G893" s="90" t="str">
        <f>IF('Student Record'!G891="","",'Student Record'!G891)</f>
        <v/>
      </c>
      <c r="H893" s="89" t="str">
        <f>IF('Student Record'!I891="","",'Student Record'!I891)</f>
        <v/>
      </c>
      <c r="I893" s="91" t="str">
        <f>IF('Student Record'!J891="","",'Student Record'!J891)</f>
        <v/>
      </c>
      <c r="J893" s="89" t="str">
        <f>IF('Student Record'!O891="","",'Student Record'!O891)</f>
        <v/>
      </c>
      <c r="K893" s="89" t="str">
        <f>IF(StuData!$F893="","",IF(AND(StuData!$C893&gt;8,StuData!$C893&lt;11,StuData!$J893="GEN"),200,IF(AND(StuData!$C893&gt;=11,StuData!$J893="GEN"),300,IF(AND(StuData!$C893&gt;8,StuData!$C893&lt;11,StuData!$J893&lt;&gt;"GEN"),100,IF(AND(StuData!$C893&gt;=11,StuData!$J893&lt;&gt;"GEN"),150,"")))))</f>
        <v/>
      </c>
      <c r="L893" s="89" t="str">
        <f>IF(StuData!$F893="","",IF(AND(StuData!$C893&gt;8,StuData!$C893&lt;11),50,""))</f>
        <v/>
      </c>
      <c r="M893" s="89" t="str">
        <f>IF(StuData!$F893="","",IF(AND(StuData!$C893&gt;=11,'School Fees'!$L$3="Yes"),100,""))</f>
        <v/>
      </c>
      <c r="N893" s="89" t="str">
        <f>IF(StuData!$F893="","",IF(AND(StuData!$C893&gt;8,StuData!$H893="F"),5,IF(StuData!$C893&lt;9,"",10)))</f>
        <v/>
      </c>
      <c r="O893" s="89" t="str">
        <f>IF(StuData!$F893="","",IF(StuData!$C893&gt;8,5,""))</f>
        <v/>
      </c>
      <c r="P893" s="89" t="str">
        <f>IF(StuData!$C893=9,'School Fees'!$K$6,IF(StuData!$C893=10,'School Fees'!$K$7,IF(StuData!$C893=11,'School Fees'!$K$8,IF(StuData!$C893=12,'School Fees'!$K$9,""))))</f>
        <v/>
      </c>
      <c r="Q893" s="89"/>
      <c r="R893" s="89"/>
      <c r="S893" s="89" t="str">
        <f>IF(SUM(StuData!$K893:$R893)=0,"",SUM(StuData!$K893:$R893))</f>
        <v/>
      </c>
      <c r="T893" s="92"/>
      <c r="U893" s="89"/>
      <c r="V893" s="23"/>
      <c r="W893" s="23"/>
    </row>
    <row r="894" ht="15.75" customHeight="1">
      <c r="A894" s="23"/>
      <c r="B894" s="89" t="str">
        <f t="shared" si="1"/>
        <v/>
      </c>
      <c r="C894" s="89" t="str">
        <f>IF('Student Record'!A892="","",'Student Record'!A892)</f>
        <v/>
      </c>
      <c r="D894" s="89" t="str">
        <f>IF('Student Record'!B892="","",'Student Record'!B892)</f>
        <v/>
      </c>
      <c r="E894" s="89" t="str">
        <f>IF('Student Record'!C892="","",'Student Record'!C892)</f>
        <v/>
      </c>
      <c r="F894" s="90" t="str">
        <f>IF('Student Record'!E892="","",'Student Record'!E892)</f>
        <v/>
      </c>
      <c r="G894" s="90" t="str">
        <f>IF('Student Record'!G892="","",'Student Record'!G892)</f>
        <v/>
      </c>
      <c r="H894" s="89" t="str">
        <f>IF('Student Record'!I892="","",'Student Record'!I892)</f>
        <v/>
      </c>
      <c r="I894" s="91" t="str">
        <f>IF('Student Record'!J892="","",'Student Record'!J892)</f>
        <v/>
      </c>
      <c r="J894" s="89" t="str">
        <f>IF('Student Record'!O892="","",'Student Record'!O892)</f>
        <v/>
      </c>
      <c r="K894" s="89" t="str">
        <f>IF(StuData!$F894="","",IF(AND(StuData!$C894&gt;8,StuData!$C894&lt;11,StuData!$J894="GEN"),200,IF(AND(StuData!$C894&gt;=11,StuData!$J894="GEN"),300,IF(AND(StuData!$C894&gt;8,StuData!$C894&lt;11,StuData!$J894&lt;&gt;"GEN"),100,IF(AND(StuData!$C894&gt;=11,StuData!$J894&lt;&gt;"GEN"),150,"")))))</f>
        <v/>
      </c>
      <c r="L894" s="89" t="str">
        <f>IF(StuData!$F894="","",IF(AND(StuData!$C894&gt;8,StuData!$C894&lt;11),50,""))</f>
        <v/>
      </c>
      <c r="M894" s="89" t="str">
        <f>IF(StuData!$F894="","",IF(AND(StuData!$C894&gt;=11,'School Fees'!$L$3="Yes"),100,""))</f>
        <v/>
      </c>
      <c r="N894" s="89" t="str">
        <f>IF(StuData!$F894="","",IF(AND(StuData!$C894&gt;8,StuData!$H894="F"),5,IF(StuData!$C894&lt;9,"",10)))</f>
        <v/>
      </c>
      <c r="O894" s="89" t="str">
        <f>IF(StuData!$F894="","",IF(StuData!$C894&gt;8,5,""))</f>
        <v/>
      </c>
      <c r="P894" s="89" t="str">
        <f>IF(StuData!$C894=9,'School Fees'!$K$6,IF(StuData!$C894=10,'School Fees'!$K$7,IF(StuData!$C894=11,'School Fees'!$K$8,IF(StuData!$C894=12,'School Fees'!$K$9,""))))</f>
        <v/>
      </c>
      <c r="Q894" s="89"/>
      <c r="R894" s="89"/>
      <c r="S894" s="89" t="str">
        <f>IF(SUM(StuData!$K894:$R894)=0,"",SUM(StuData!$K894:$R894))</f>
        <v/>
      </c>
      <c r="T894" s="92"/>
      <c r="U894" s="89"/>
      <c r="V894" s="23"/>
      <c r="W894" s="23"/>
    </row>
    <row r="895" ht="15.75" customHeight="1">
      <c r="A895" s="23"/>
      <c r="B895" s="89" t="str">
        <f t="shared" si="1"/>
        <v/>
      </c>
      <c r="C895" s="89" t="str">
        <f>IF('Student Record'!A893="","",'Student Record'!A893)</f>
        <v/>
      </c>
      <c r="D895" s="89" t="str">
        <f>IF('Student Record'!B893="","",'Student Record'!B893)</f>
        <v/>
      </c>
      <c r="E895" s="89" t="str">
        <f>IF('Student Record'!C893="","",'Student Record'!C893)</f>
        <v/>
      </c>
      <c r="F895" s="90" t="str">
        <f>IF('Student Record'!E893="","",'Student Record'!E893)</f>
        <v/>
      </c>
      <c r="G895" s="90" t="str">
        <f>IF('Student Record'!G893="","",'Student Record'!G893)</f>
        <v/>
      </c>
      <c r="H895" s="89" t="str">
        <f>IF('Student Record'!I893="","",'Student Record'!I893)</f>
        <v/>
      </c>
      <c r="I895" s="91" t="str">
        <f>IF('Student Record'!J893="","",'Student Record'!J893)</f>
        <v/>
      </c>
      <c r="J895" s="89" t="str">
        <f>IF('Student Record'!O893="","",'Student Record'!O893)</f>
        <v/>
      </c>
      <c r="K895" s="89" t="str">
        <f>IF(StuData!$F895="","",IF(AND(StuData!$C895&gt;8,StuData!$C895&lt;11,StuData!$J895="GEN"),200,IF(AND(StuData!$C895&gt;=11,StuData!$J895="GEN"),300,IF(AND(StuData!$C895&gt;8,StuData!$C895&lt;11,StuData!$J895&lt;&gt;"GEN"),100,IF(AND(StuData!$C895&gt;=11,StuData!$J895&lt;&gt;"GEN"),150,"")))))</f>
        <v/>
      </c>
      <c r="L895" s="89" t="str">
        <f>IF(StuData!$F895="","",IF(AND(StuData!$C895&gt;8,StuData!$C895&lt;11),50,""))</f>
        <v/>
      </c>
      <c r="M895" s="89" t="str">
        <f>IF(StuData!$F895="","",IF(AND(StuData!$C895&gt;=11,'School Fees'!$L$3="Yes"),100,""))</f>
        <v/>
      </c>
      <c r="N895" s="89" t="str">
        <f>IF(StuData!$F895="","",IF(AND(StuData!$C895&gt;8,StuData!$H895="F"),5,IF(StuData!$C895&lt;9,"",10)))</f>
        <v/>
      </c>
      <c r="O895" s="89" t="str">
        <f>IF(StuData!$F895="","",IF(StuData!$C895&gt;8,5,""))</f>
        <v/>
      </c>
      <c r="P895" s="89" t="str">
        <f>IF(StuData!$C895=9,'School Fees'!$K$6,IF(StuData!$C895=10,'School Fees'!$K$7,IF(StuData!$C895=11,'School Fees'!$K$8,IF(StuData!$C895=12,'School Fees'!$K$9,""))))</f>
        <v/>
      </c>
      <c r="Q895" s="89"/>
      <c r="R895" s="89"/>
      <c r="S895" s="89" t="str">
        <f>IF(SUM(StuData!$K895:$R895)=0,"",SUM(StuData!$K895:$R895))</f>
        <v/>
      </c>
      <c r="T895" s="92"/>
      <c r="U895" s="89"/>
      <c r="V895" s="23"/>
      <c r="W895" s="23"/>
    </row>
    <row r="896" ht="15.75" customHeight="1">
      <c r="A896" s="23"/>
      <c r="B896" s="89" t="str">
        <f t="shared" si="1"/>
        <v/>
      </c>
      <c r="C896" s="89" t="str">
        <f>IF('Student Record'!A894="","",'Student Record'!A894)</f>
        <v/>
      </c>
      <c r="D896" s="89" t="str">
        <f>IF('Student Record'!B894="","",'Student Record'!B894)</f>
        <v/>
      </c>
      <c r="E896" s="89" t="str">
        <f>IF('Student Record'!C894="","",'Student Record'!C894)</f>
        <v/>
      </c>
      <c r="F896" s="90" t="str">
        <f>IF('Student Record'!E894="","",'Student Record'!E894)</f>
        <v/>
      </c>
      <c r="G896" s="90" t="str">
        <f>IF('Student Record'!G894="","",'Student Record'!G894)</f>
        <v/>
      </c>
      <c r="H896" s="89" t="str">
        <f>IF('Student Record'!I894="","",'Student Record'!I894)</f>
        <v/>
      </c>
      <c r="I896" s="91" t="str">
        <f>IF('Student Record'!J894="","",'Student Record'!J894)</f>
        <v/>
      </c>
      <c r="J896" s="89" t="str">
        <f>IF('Student Record'!O894="","",'Student Record'!O894)</f>
        <v/>
      </c>
      <c r="K896" s="89" t="str">
        <f>IF(StuData!$F896="","",IF(AND(StuData!$C896&gt;8,StuData!$C896&lt;11,StuData!$J896="GEN"),200,IF(AND(StuData!$C896&gt;=11,StuData!$J896="GEN"),300,IF(AND(StuData!$C896&gt;8,StuData!$C896&lt;11,StuData!$J896&lt;&gt;"GEN"),100,IF(AND(StuData!$C896&gt;=11,StuData!$J896&lt;&gt;"GEN"),150,"")))))</f>
        <v/>
      </c>
      <c r="L896" s="89" t="str">
        <f>IF(StuData!$F896="","",IF(AND(StuData!$C896&gt;8,StuData!$C896&lt;11),50,""))</f>
        <v/>
      </c>
      <c r="M896" s="89" t="str">
        <f>IF(StuData!$F896="","",IF(AND(StuData!$C896&gt;=11,'School Fees'!$L$3="Yes"),100,""))</f>
        <v/>
      </c>
      <c r="N896" s="89" t="str">
        <f>IF(StuData!$F896="","",IF(AND(StuData!$C896&gt;8,StuData!$H896="F"),5,IF(StuData!$C896&lt;9,"",10)))</f>
        <v/>
      </c>
      <c r="O896" s="89" t="str">
        <f>IF(StuData!$F896="","",IF(StuData!$C896&gt;8,5,""))</f>
        <v/>
      </c>
      <c r="P896" s="89" t="str">
        <f>IF(StuData!$C896=9,'School Fees'!$K$6,IF(StuData!$C896=10,'School Fees'!$K$7,IF(StuData!$C896=11,'School Fees'!$K$8,IF(StuData!$C896=12,'School Fees'!$K$9,""))))</f>
        <v/>
      </c>
      <c r="Q896" s="89"/>
      <c r="R896" s="89"/>
      <c r="S896" s="89" t="str">
        <f>IF(SUM(StuData!$K896:$R896)=0,"",SUM(StuData!$K896:$R896))</f>
        <v/>
      </c>
      <c r="T896" s="92"/>
      <c r="U896" s="89"/>
      <c r="V896" s="23"/>
      <c r="W896" s="23"/>
    </row>
    <row r="897" ht="15.75" customHeight="1">
      <c r="A897" s="23"/>
      <c r="B897" s="89" t="str">
        <f t="shared" si="1"/>
        <v/>
      </c>
      <c r="C897" s="89" t="str">
        <f>IF('Student Record'!A895="","",'Student Record'!A895)</f>
        <v/>
      </c>
      <c r="D897" s="89" t="str">
        <f>IF('Student Record'!B895="","",'Student Record'!B895)</f>
        <v/>
      </c>
      <c r="E897" s="89" t="str">
        <f>IF('Student Record'!C895="","",'Student Record'!C895)</f>
        <v/>
      </c>
      <c r="F897" s="90" t="str">
        <f>IF('Student Record'!E895="","",'Student Record'!E895)</f>
        <v/>
      </c>
      <c r="G897" s="90" t="str">
        <f>IF('Student Record'!G895="","",'Student Record'!G895)</f>
        <v/>
      </c>
      <c r="H897" s="89" t="str">
        <f>IF('Student Record'!I895="","",'Student Record'!I895)</f>
        <v/>
      </c>
      <c r="I897" s="91" t="str">
        <f>IF('Student Record'!J895="","",'Student Record'!J895)</f>
        <v/>
      </c>
      <c r="J897" s="89" t="str">
        <f>IF('Student Record'!O895="","",'Student Record'!O895)</f>
        <v/>
      </c>
      <c r="K897" s="89" t="str">
        <f>IF(StuData!$F897="","",IF(AND(StuData!$C897&gt;8,StuData!$C897&lt;11,StuData!$J897="GEN"),200,IF(AND(StuData!$C897&gt;=11,StuData!$J897="GEN"),300,IF(AND(StuData!$C897&gt;8,StuData!$C897&lt;11,StuData!$J897&lt;&gt;"GEN"),100,IF(AND(StuData!$C897&gt;=11,StuData!$J897&lt;&gt;"GEN"),150,"")))))</f>
        <v/>
      </c>
      <c r="L897" s="89" t="str">
        <f>IF(StuData!$F897="","",IF(AND(StuData!$C897&gt;8,StuData!$C897&lt;11),50,""))</f>
        <v/>
      </c>
      <c r="M897" s="89" t="str">
        <f>IF(StuData!$F897="","",IF(AND(StuData!$C897&gt;=11,'School Fees'!$L$3="Yes"),100,""))</f>
        <v/>
      </c>
      <c r="N897" s="89" t="str">
        <f>IF(StuData!$F897="","",IF(AND(StuData!$C897&gt;8,StuData!$H897="F"),5,IF(StuData!$C897&lt;9,"",10)))</f>
        <v/>
      </c>
      <c r="O897" s="89" t="str">
        <f>IF(StuData!$F897="","",IF(StuData!$C897&gt;8,5,""))</f>
        <v/>
      </c>
      <c r="P897" s="89" t="str">
        <f>IF(StuData!$C897=9,'School Fees'!$K$6,IF(StuData!$C897=10,'School Fees'!$K$7,IF(StuData!$C897=11,'School Fees'!$K$8,IF(StuData!$C897=12,'School Fees'!$K$9,""))))</f>
        <v/>
      </c>
      <c r="Q897" s="89"/>
      <c r="R897" s="89"/>
      <c r="S897" s="89" t="str">
        <f>IF(SUM(StuData!$K897:$R897)=0,"",SUM(StuData!$K897:$R897))</f>
        <v/>
      </c>
      <c r="T897" s="92"/>
      <c r="U897" s="89"/>
      <c r="V897" s="23"/>
      <c r="W897" s="23"/>
    </row>
    <row r="898" ht="15.75" customHeight="1">
      <c r="A898" s="23"/>
      <c r="B898" s="89" t="str">
        <f t="shared" si="1"/>
        <v/>
      </c>
      <c r="C898" s="89" t="str">
        <f>IF('Student Record'!A896="","",'Student Record'!A896)</f>
        <v/>
      </c>
      <c r="D898" s="89" t="str">
        <f>IF('Student Record'!B896="","",'Student Record'!B896)</f>
        <v/>
      </c>
      <c r="E898" s="89" t="str">
        <f>IF('Student Record'!C896="","",'Student Record'!C896)</f>
        <v/>
      </c>
      <c r="F898" s="90" t="str">
        <f>IF('Student Record'!E896="","",'Student Record'!E896)</f>
        <v/>
      </c>
      <c r="G898" s="90" t="str">
        <f>IF('Student Record'!G896="","",'Student Record'!G896)</f>
        <v/>
      </c>
      <c r="H898" s="89" t="str">
        <f>IF('Student Record'!I896="","",'Student Record'!I896)</f>
        <v/>
      </c>
      <c r="I898" s="91" t="str">
        <f>IF('Student Record'!J896="","",'Student Record'!J896)</f>
        <v/>
      </c>
      <c r="J898" s="89" t="str">
        <f>IF('Student Record'!O896="","",'Student Record'!O896)</f>
        <v/>
      </c>
      <c r="K898" s="89" t="str">
        <f>IF(StuData!$F898="","",IF(AND(StuData!$C898&gt;8,StuData!$C898&lt;11,StuData!$J898="GEN"),200,IF(AND(StuData!$C898&gt;=11,StuData!$J898="GEN"),300,IF(AND(StuData!$C898&gt;8,StuData!$C898&lt;11,StuData!$J898&lt;&gt;"GEN"),100,IF(AND(StuData!$C898&gt;=11,StuData!$J898&lt;&gt;"GEN"),150,"")))))</f>
        <v/>
      </c>
      <c r="L898" s="89" t="str">
        <f>IF(StuData!$F898="","",IF(AND(StuData!$C898&gt;8,StuData!$C898&lt;11),50,""))</f>
        <v/>
      </c>
      <c r="M898" s="89" t="str">
        <f>IF(StuData!$F898="","",IF(AND(StuData!$C898&gt;=11,'School Fees'!$L$3="Yes"),100,""))</f>
        <v/>
      </c>
      <c r="N898" s="89" t="str">
        <f>IF(StuData!$F898="","",IF(AND(StuData!$C898&gt;8,StuData!$H898="F"),5,IF(StuData!$C898&lt;9,"",10)))</f>
        <v/>
      </c>
      <c r="O898" s="89" t="str">
        <f>IF(StuData!$F898="","",IF(StuData!$C898&gt;8,5,""))</f>
        <v/>
      </c>
      <c r="P898" s="89" t="str">
        <f>IF(StuData!$C898=9,'School Fees'!$K$6,IF(StuData!$C898=10,'School Fees'!$K$7,IF(StuData!$C898=11,'School Fees'!$K$8,IF(StuData!$C898=12,'School Fees'!$K$9,""))))</f>
        <v/>
      </c>
      <c r="Q898" s="89"/>
      <c r="R898" s="89"/>
      <c r="S898" s="89" t="str">
        <f>IF(SUM(StuData!$K898:$R898)=0,"",SUM(StuData!$K898:$R898))</f>
        <v/>
      </c>
      <c r="T898" s="92"/>
      <c r="U898" s="89"/>
      <c r="V898" s="23"/>
      <c r="W898" s="23"/>
    </row>
    <row r="899" ht="15.75" customHeight="1">
      <c r="A899" s="23"/>
      <c r="B899" s="89" t="str">
        <f t="shared" si="1"/>
        <v/>
      </c>
      <c r="C899" s="89" t="str">
        <f>IF('Student Record'!A897="","",'Student Record'!A897)</f>
        <v/>
      </c>
      <c r="D899" s="89" t="str">
        <f>IF('Student Record'!B897="","",'Student Record'!B897)</f>
        <v/>
      </c>
      <c r="E899" s="89" t="str">
        <f>IF('Student Record'!C897="","",'Student Record'!C897)</f>
        <v/>
      </c>
      <c r="F899" s="90" t="str">
        <f>IF('Student Record'!E897="","",'Student Record'!E897)</f>
        <v/>
      </c>
      <c r="G899" s="90" t="str">
        <f>IF('Student Record'!G897="","",'Student Record'!G897)</f>
        <v/>
      </c>
      <c r="H899" s="89" t="str">
        <f>IF('Student Record'!I897="","",'Student Record'!I897)</f>
        <v/>
      </c>
      <c r="I899" s="91" t="str">
        <f>IF('Student Record'!J897="","",'Student Record'!J897)</f>
        <v/>
      </c>
      <c r="J899" s="89" t="str">
        <f>IF('Student Record'!O897="","",'Student Record'!O897)</f>
        <v/>
      </c>
      <c r="K899" s="89" t="str">
        <f>IF(StuData!$F899="","",IF(AND(StuData!$C899&gt;8,StuData!$C899&lt;11,StuData!$J899="GEN"),200,IF(AND(StuData!$C899&gt;=11,StuData!$J899="GEN"),300,IF(AND(StuData!$C899&gt;8,StuData!$C899&lt;11,StuData!$J899&lt;&gt;"GEN"),100,IF(AND(StuData!$C899&gt;=11,StuData!$J899&lt;&gt;"GEN"),150,"")))))</f>
        <v/>
      </c>
      <c r="L899" s="89" t="str">
        <f>IF(StuData!$F899="","",IF(AND(StuData!$C899&gt;8,StuData!$C899&lt;11),50,""))</f>
        <v/>
      </c>
      <c r="M899" s="89" t="str">
        <f>IF(StuData!$F899="","",IF(AND(StuData!$C899&gt;=11,'School Fees'!$L$3="Yes"),100,""))</f>
        <v/>
      </c>
      <c r="N899" s="89" t="str">
        <f>IF(StuData!$F899="","",IF(AND(StuData!$C899&gt;8,StuData!$H899="F"),5,IF(StuData!$C899&lt;9,"",10)))</f>
        <v/>
      </c>
      <c r="O899" s="89" t="str">
        <f>IF(StuData!$F899="","",IF(StuData!$C899&gt;8,5,""))</f>
        <v/>
      </c>
      <c r="P899" s="89" t="str">
        <f>IF(StuData!$C899=9,'School Fees'!$K$6,IF(StuData!$C899=10,'School Fees'!$K$7,IF(StuData!$C899=11,'School Fees'!$K$8,IF(StuData!$C899=12,'School Fees'!$K$9,""))))</f>
        <v/>
      </c>
      <c r="Q899" s="89"/>
      <c r="R899" s="89"/>
      <c r="S899" s="89" t="str">
        <f>IF(SUM(StuData!$K899:$R899)=0,"",SUM(StuData!$K899:$R899))</f>
        <v/>
      </c>
      <c r="T899" s="92"/>
      <c r="U899" s="89"/>
      <c r="V899" s="23"/>
      <c r="W899" s="23"/>
    </row>
    <row r="900" ht="15.75" customHeight="1">
      <c r="A900" s="23"/>
      <c r="B900" s="89" t="str">
        <f t="shared" si="1"/>
        <v/>
      </c>
      <c r="C900" s="89" t="str">
        <f>IF('Student Record'!A898="","",'Student Record'!A898)</f>
        <v/>
      </c>
      <c r="D900" s="89" t="str">
        <f>IF('Student Record'!B898="","",'Student Record'!B898)</f>
        <v/>
      </c>
      <c r="E900" s="89" t="str">
        <f>IF('Student Record'!C898="","",'Student Record'!C898)</f>
        <v/>
      </c>
      <c r="F900" s="90" t="str">
        <f>IF('Student Record'!E898="","",'Student Record'!E898)</f>
        <v/>
      </c>
      <c r="G900" s="90" t="str">
        <f>IF('Student Record'!G898="","",'Student Record'!G898)</f>
        <v/>
      </c>
      <c r="H900" s="89" t="str">
        <f>IF('Student Record'!I898="","",'Student Record'!I898)</f>
        <v/>
      </c>
      <c r="I900" s="91" t="str">
        <f>IF('Student Record'!J898="","",'Student Record'!J898)</f>
        <v/>
      </c>
      <c r="J900" s="89" t="str">
        <f>IF('Student Record'!O898="","",'Student Record'!O898)</f>
        <v/>
      </c>
      <c r="K900" s="89" t="str">
        <f>IF(StuData!$F900="","",IF(AND(StuData!$C900&gt;8,StuData!$C900&lt;11,StuData!$J900="GEN"),200,IF(AND(StuData!$C900&gt;=11,StuData!$J900="GEN"),300,IF(AND(StuData!$C900&gt;8,StuData!$C900&lt;11,StuData!$J900&lt;&gt;"GEN"),100,IF(AND(StuData!$C900&gt;=11,StuData!$J900&lt;&gt;"GEN"),150,"")))))</f>
        <v/>
      </c>
      <c r="L900" s="89" t="str">
        <f>IF(StuData!$F900="","",IF(AND(StuData!$C900&gt;8,StuData!$C900&lt;11),50,""))</f>
        <v/>
      </c>
      <c r="M900" s="89" t="str">
        <f>IF(StuData!$F900="","",IF(AND(StuData!$C900&gt;=11,'School Fees'!$L$3="Yes"),100,""))</f>
        <v/>
      </c>
      <c r="N900" s="89" t="str">
        <f>IF(StuData!$F900="","",IF(AND(StuData!$C900&gt;8,StuData!$H900="F"),5,IF(StuData!$C900&lt;9,"",10)))</f>
        <v/>
      </c>
      <c r="O900" s="89" t="str">
        <f>IF(StuData!$F900="","",IF(StuData!$C900&gt;8,5,""))</f>
        <v/>
      </c>
      <c r="P900" s="89" t="str">
        <f>IF(StuData!$C900=9,'School Fees'!$K$6,IF(StuData!$C900=10,'School Fees'!$K$7,IF(StuData!$C900=11,'School Fees'!$K$8,IF(StuData!$C900=12,'School Fees'!$K$9,""))))</f>
        <v/>
      </c>
      <c r="Q900" s="89"/>
      <c r="R900" s="89"/>
      <c r="S900" s="89" t="str">
        <f>IF(SUM(StuData!$K900:$R900)=0,"",SUM(StuData!$K900:$R900))</f>
        <v/>
      </c>
      <c r="T900" s="92"/>
      <c r="U900" s="89"/>
      <c r="V900" s="23"/>
      <c r="W900" s="23"/>
    </row>
    <row r="901" ht="15.75" customHeight="1">
      <c r="A901" s="23"/>
      <c r="B901" s="89" t="str">
        <f t="shared" si="1"/>
        <v/>
      </c>
      <c r="C901" s="89" t="str">
        <f>IF('Student Record'!A899="","",'Student Record'!A899)</f>
        <v/>
      </c>
      <c r="D901" s="89" t="str">
        <f>IF('Student Record'!B899="","",'Student Record'!B899)</f>
        <v/>
      </c>
      <c r="E901" s="89" t="str">
        <f>IF('Student Record'!C899="","",'Student Record'!C899)</f>
        <v/>
      </c>
      <c r="F901" s="90" t="str">
        <f>IF('Student Record'!E899="","",'Student Record'!E899)</f>
        <v/>
      </c>
      <c r="G901" s="90" t="str">
        <f>IF('Student Record'!G899="","",'Student Record'!G899)</f>
        <v/>
      </c>
      <c r="H901" s="89" t="str">
        <f>IF('Student Record'!I899="","",'Student Record'!I899)</f>
        <v/>
      </c>
      <c r="I901" s="91" t="str">
        <f>IF('Student Record'!J899="","",'Student Record'!J899)</f>
        <v/>
      </c>
      <c r="J901" s="89" t="str">
        <f>IF('Student Record'!O899="","",'Student Record'!O899)</f>
        <v/>
      </c>
      <c r="K901" s="89" t="str">
        <f>IF(StuData!$F901="","",IF(AND(StuData!$C901&gt;8,StuData!$C901&lt;11,StuData!$J901="GEN"),200,IF(AND(StuData!$C901&gt;=11,StuData!$J901="GEN"),300,IF(AND(StuData!$C901&gt;8,StuData!$C901&lt;11,StuData!$J901&lt;&gt;"GEN"),100,IF(AND(StuData!$C901&gt;=11,StuData!$J901&lt;&gt;"GEN"),150,"")))))</f>
        <v/>
      </c>
      <c r="L901" s="89" t="str">
        <f>IF(StuData!$F901="","",IF(AND(StuData!$C901&gt;8,StuData!$C901&lt;11),50,""))</f>
        <v/>
      </c>
      <c r="M901" s="89" t="str">
        <f>IF(StuData!$F901="","",IF(AND(StuData!$C901&gt;=11,'School Fees'!$L$3="Yes"),100,""))</f>
        <v/>
      </c>
      <c r="N901" s="89" t="str">
        <f>IF(StuData!$F901="","",IF(AND(StuData!$C901&gt;8,StuData!$H901="F"),5,IF(StuData!$C901&lt;9,"",10)))</f>
        <v/>
      </c>
      <c r="O901" s="89" t="str">
        <f>IF(StuData!$F901="","",IF(StuData!$C901&gt;8,5,""))</f>
        <v/>
      </c>
      <c r="P901" s="89" t="str">
        <f>IF(StuData!$C901=9,'School Fees'!$K$6,IF(StuData!$C901=10,'School Fees'!$K$7,IF(StuData!$C901=11,'School Fees'!$K$8,IF(StuData!$C901=12,'School Fees'!$K$9,""))))</f>
        <v/>
      </c>
      <c r="Q901" s="89"/>
      <c r="R901" s="89"/>
      <c r="S901" s="89" t="str">
        <f>IF(SUM(StuData!$K901:$R901)=0,"",SUM(StuData!$K901:$R901))</f>
        <v/>
      </c>
      <c r="T901" s="92"/>
      <c r="U901" s="89"/>
      <c r="V901" s="23"/>
      <c r="W901" s="23"/>
    </row>
    <row r="902" ht="15.75" customHeight="1">
      <c r="A902" s="23"/>
      <c r="B902" s="89" t="str">
        <f t="shared" si="1"/>
        <v/>
      </c>
      <c r="C902" s="89" t="str">
        <f>IF('Student Record'!A900="","",'Student Record'!A900)</f>
        <v/>
      </c>
      <c r="D902" s="89" t="str">
        <f>IF('Student Record'!B900="","",'Student Record'!B900)</f>
        <v/>
      </c>
      <c r="E902" s="89" t="str">
        <f>IF('Student Record'!C900="","",'Student Record'!C900)</f>
        <v/>
      </c>
      <c r="F902" s="90" t="str">
        <f>IF('Student Record'!E900="","",'Student Record'!E900)</f>
        <v/>
      </c>
      <c r="G902" s="90" t="str">
        <f>IF('Student Record'!G900="","",'Student Record'!G900)</f>
        <v/>
      </c>
      <c r="H902" s="89" t="str">
        <f>IF('Student Record'!I900="","",'Student Record'!I900)</f>
        <v/>
      </c>
      <c r="I902" s="91" t="str">
        <f>IF('Student Record'!J900="","",'Student Record'!J900)</f>
        <v/>
      </c>
      <c r="J902" s="89" t="str">
        <f>IF('Student Record'!O900="","",'Student Record'!O900)</f>
        <v/>
      </c>
      <c r="K902" s="89" t="str">
        <f>IF(StuData!$F902="","",IF(AND(StuData!$C902&gt;8,StuData!$C902&lt;11,StuData!$J902="GEN"),200,IF(AND(StuData!$C902&gt;=11,StuData!$J902="GEN"),300,IF(AND(StuData!$C902&gt;8,StuData!$C902&lt;11,StuData!$J902&lt;&gt;"GEN"),100,IF(AND(StuData!$C902&gt;=11,StuData!$J902&lt;&gt;"GEN"),150,"")))))</f>
        <v/>
      </c>
      <c r="L902" s="89" t="str">
        <f>IF(StuData!$F902="","",IF(AND(StuData!$C902&gt;8,StuData!$C902&lt;11),50,""))</f>
        <v/>
      </c>
      <c r="M902" s="89" t="str">
        <f>IF(StuData!$F902="","",IF(AND(StuData!$C902&gt;=11,'School Fees'!$L$3="Yes"),100,""))</f>
        <v/>
      </c>
      <c r="N902" s="89" t="str">
        <f>IF(StuData!$F902="","",IF(AND(StuData!$C902&gt;8,StuData!$H902="F"),5,IF(StuData!$C902&lt;9,"",10)))</f>
        <v/>
      </c>
      <c r="O902" s="89" t="str">
        <f>IF(StuData!$F902="","",IF(StuData!$C902&gt;8,5,""))</f>
        <v/>
      </c>
      <c r="P902" s="89" t="str">
        <f>IF(StuData!$C902=9,'School Fees'!$K$6,IF(StuData!$C902=10,'School Fees'!$K$7,IF(StuData!$C902=11,'School Fees'!$K$8,IF(StuData!$C902=12,'School Fees'!$K$9,""))))</f>
        <v/>
      </c>
      <c r="Q902" s="89"/>
      <c r="R902" s="89"/>
      <c r="S902" s="89" t="str">
        <f>IF(SUM(StuData!$K902:$R902)=0,"",SUM(StuData!$K902:$R902))</f>
        <v/>
      </c>
      <c r="T902" s="92"/>
      <c r="U902" s="89"/>
      <c r="V902" s="23"/>
      <c r="W902" s="23"/>
    </row>
    <row r="903" ht="15.75" customHeight="1">
      <c r="A903" s="23"/>
      <c r="B903" s="89" t="str">
        <f t="shared" si="1"/>
        <v/>
      </c>
      <c r="C903" s="89" t="str">
        <f>IF('Student Record'!A901="","",'Student Record'!A901)</f>
        <v/>
      </c>
      <c r="D903" s="89" t="str">
        <f>IF('Student Record'!B901="","",'Student Record'!B901)</f>
        <v/>
      </c>
      <c r="E903" s="89" t="str">
        <f>IF('Student Record'!C901="","",'Student Record'!C901)</f>
        <v/>
      </c>
      <c r="F903" s="90" t="str">
        <f>IF('Student Record'!E901="","",'Student Record'!E901)</f>
        <v/>
      </c>
      <c r="G903" s="90" t="str">
        <f>IF('Student Record'!G901="","",'Student Record'!G901)</f>
        <v/>
      </c>
      <c r="H903" s="89" t="str">
        <f>IF('Student Record'!I901="","",'Student Record'!I901)</f>
        <v/>
      </c>
      <c r="I903" s="91" t="str">
        <f>IF('Student Record'!J901="","",'Student Record'!J901)</f>
        <v/>
      </c>
      <c r="J903" s="89" t="str">
        <f>IF('Student Record'!O901="","",'Student Record'!O901)</f>
        <v/>
      </c>
      <c r="K903" s="89" t="str">
        <f>IF(StuData!$F903="","",IF(AND(StuData!$C903&gt;8,StuData!$C903&lt;11,StuData!$J903="GEN"),200,IF(AND(StuData!$C903&gt;=11,StuData!$J903="GEN"),300,IF(AND(StuData!$C903&gt;8,StuData!$C903&lt;11,StuData!$J903&lt;&gt;"GEN"),100,IF(AND(StuData!$C903&gt;=11,StuData!$J903&lt;&gt;"GEN"),150,"")))))</f>
        <v/>
      </c>
      <c r="L903" s="89" t="str">
        <f>IF(StuData!$F903="","",IF(AND(StuData!$C903&gt;8,StuData!$C903&lt;11),50,""))</f>
        <v/>
      </c>
      <c r="M903" s="89" t="str">
        <f>IF(StuData!$F903="","",IF(AND(StuData!$C903&gt;=11,'School Fees'!$L$3="Yes"),100,""))</f>
        <v/>
      </c>
      <c r="N903" s="89" t="str">
        <f>IF(StuData!$F903="","",IF(AND(StuData!$C903&gt;8,StuData!$H903="F"),5,IF(StuData!$C903&lt;9,"",10)))</f>
        <v/>
      </c>
      <c r="O903" s="89" t="str">
        <f>IF(StuData!$F903="","",IF(StuData!$C903&gt;8,5,""))</f>
        <v/>
      </c>
      <c r="P903" s="89" t="str">
        <f>IF(StuData!$C903=9,'School Fees'!$K$6,IF(StuData!$C903=10,'School Fees'!$K$7,IF(StuData!$C903=11,'School Fees'!$K$8,IF(StuData!$C903=12,'School Fees'!$K$9,""))))</f>
        <v/>
      </c>
      <c r="Q903" s="89"/>
      <c r="R903" s="89"/>
      <c r="S903" s="89" t="str">
        <f>IF(SUM(StuData!$K903:$R903)=0,"",SUM(StuData!$K903:$R903))</f>
        <v/>
      </c>
      <c r="T903" s="92"/>
      <c r="U903" s="89"/>
      <c r="V903" s="23"/>
      <c r="W903" s="23"/>
    </row>
    <row r="904" ht="15.75" customHeight="1">
      <c r="A904" s="23"/>
      <c r="B904" s="89" t="str">
        <f t="shared" si="1"/>
        <v/>
      </c>
      <c r="C904" s="89" t="str">
        <f>IF('Student Record'!A902="","",'Student Record'!A902)</f>
        <v/>
      </c>
      <c r="D904" s="89" t="str">
        <f>IF('Student Record'!B902="","",'Student Record'!B902)</f>
        <v/>
      </c>
      <c r="E904" s="89" t="str">
        <f>IF('Student Record'!C902="","",'Student Record'!C902)</f>
        <v/>
      </c>
      <c r="F904" s="90" t="str">
        <f>IF('Student Record'!E902="","",'Student Record'!E902)</f>
        <v/>
      </c>
      <c r="G904" s="90" t="str">
        <f>IF('Student Record'!G902="","",'Student Record'!G902)</f>
        <v/>
      </c>
      <c r="H904" s="89" t="str">
        <f>IF('Student Record'!I902="","",'Student Record'!I902)</f>
        <v/>
      </c>
      <c r="I904" s="91" t="str">
        <f>IF('Student Record'!J902="","",'Student Record'!J902)</f>
        <v/>
      </c>
      <c r="J904" s="89" t="str">
        <f>IF('Student Record'!O902="","",'Student Record'!O902)</f>
        <v/>
      </c>
      <c r="K904" s="89" t="str">
        <f>IF(StuData!$F904="","",IF(AND(StuData!$C904&gt;8,StuData!$C904&lt;11,StuData!$J904="GEN"),200,IF(AND(StuData!$C904&gt;=11,StuData!$J904="GEN"),300,IF(AND(StuData!$C904&gt;8,StuData!$C904&lt;11,StuData!$J904&lt;&gt;"GEN"),100,IF(AND(StuData!$C904&gt;=11,StuData!$J904&lt;&gt;"GEN"),150,"")))))</f>
        <v/>
      </c>
      <c r="L904" s="89" t="str">
        <f>IF(StuData!$F904="","",IF(AND(StuData!$C904&gt;8,StuData!$C904&lt;11),50,""))</f>
        <v/>
      </c>
      <c r="M904" s="89" t="str">
        <f>IF(StuData!$F904="","",IF(AND(StuData!$C904&gt;=11,'School Fees'!$L$3="Yes"),100,""))</f>
        <v/>
      </c>
      <c r="N904" s="89" t="str">
        <f>IF(StuData!$F904="","",IF(AND(StuData!$C904&gt;8,StuData!$H904="F"),5,IF(StuData!$C904&lt;9,"",10)))</f>
        <v/>
      </c>
      <c r="O904" s="89" t="str">
        <f>IF(StuData!$F904="","",IF(StuData!$C904&gt;8,5,""))</f>
        <v/>
      </c>
      <c r="P904" s="89" t="str">
        <f>IF(StuData!$C904=9,'School Fees'!$K$6,IF(StuData!$C904=10,'School Fees'!$K$7,IF(StuData!$C904=11,'School Fees'!$K$8,IF(StuData!$C904=12,'School Fees'!$K$9,""))))</f>
        <v/>
      </c>
      <c r="Q904" s="89"/>
      <c r="R904" s="89"/>
      <c r="S904" s="89" t="str">
        <f>IF(SUM(StuData!$K904:$R904)=0,"",SUM(StuData!$K904:$R904))</f>
        <v/>
      </c>
      <c r="T904" s="92"/>
      <c r="U904" s="89"/>
      <c r="V904" s="23"/>
      <c r="W904" s="23"/>
    </row>
    <row r="905" ht="15.75" customHeight="1">
      <c r="A905" s="23"/>
      <c r="B905" s="89" t="str">
        <f t="shared" si="1"/>
        <v/>
      </c>
      <c r="C905" s="89" t="str">
        <f>IF('Student Record'!A903="","",'Student Record'!A903)</f>
        <v/>
      </c>
      <c r="D905" s="89" t="str">
        <f>IF('Student Record'!B903="","",'Student Record'!B903)</f>
        <v/>
      </c>
      <c r="E905" s="89" t="str">
        <f>IF('Student Record'!C903="","",'Student Record'!C903)</f>
        <v/>
      </c>
      <c r="F905" s="90" t="str">
        <f>IF('Student Record'!E903="","",'Student Record'!E903)</f>
        <v/>
      </c>
      <c r="G905" s="90" t="str">
        <f>IF('Student Record'!G903="","",'Student Record'!G903)</f>
        <v/>
      </c>
      <c r="H905" s="89" t="str">
        <f>IF('Student Record'!I903="","",'Student Record'!I903)</f>
        <v/>
      </c>
      <c r="I905" s="91" t="str">
        <f>IF('Student Record'!J903="","",'Student Record'!J903)</f>
        <v/>
      </c>
      <c r="J905" s="89" t="str">
        <f>IF('Student Record'!O903="","",'Student Record'!O903)</f>
        <v/>
      </c>
      <c r="K905" s="89" t="str">
        <f>IF(StuData!$F905="","",IF(AND(StuData!$C905&gt;8,StuData!$C905&lt;11,StuData!$J905="GEN"),200,IF(AND(StuData!$C905&gt;=11,StuData!$J905="GEN"),300,IF(AND(StuData!$C905&gt;8,StuData!$C905&lt;11,StuData!$J905&lt;&gt;"GEN"),100,IF(AND(StuData!$C905&gt;=11,StuData!$J905&lt;&gt;"GEN"),150,"")))))</f>
        <v/>
      </c>
      <c r="L905" s="89" t="str">
        <f>IF(StuData!$F905="","",IF(AND(StuData!$C905&gt;8,StuData!$C905&lt;11),50,""))</f>
        <v/>
      </c>
      <c r="M905" s="89" t="str">
        <f>IF(StuData!$F905="","",IF(AND(StuData!$C905&gt;=11,'School Fees'!$L$3="Yes"),100,""))</f>
        <v/>
      </c>
      <c r="N905" s="89" t="str">
        <f>IF(StuData!$F905="","",IF(AND(StuData!$C905&gt;8,StuData!$H905="F"),5,IF(StuData!$C905&lt;9,"",10)))</f>
        <v/>
      </c>
      <c r="O905" s="89" t="str">
        <f>IF(StuData!$F905="","",IF(StuData!$C905&gt;8,5,""))</f>
        <v/>
      </c>
      <c r="P905" s="89" t="str">
        <f>IF(StuData!$C905=9,'School Fees'!$K$6,IF(StuData!$C905=10,'School Fees'!$K$7,IF(StuData!$C905=11,'School Fees'!$K$8,IF(StuData!$C905=12,'School Fees'!$K$9,""))))</f>
        <v/>
      </c>
      <c r="Q905" s="89"/>
      <c r="R905" s="89"/>
      <c r="S905" s="89" t="str">
        <f>IF(SUM(StuData!$K905:$R905)=0,"",SUM(StuData!$K905:$R905))</f>
        <v/>
      </c>
      <c r="T905" s="92"/>
      <c r="U905" s="89"/>
      <c r="V905" s="23"/>
      <c r="W905" s="23"/>
    </row>
    <row r="906" ht="15.75" customHeight="1">
      <c r="A906" s="23"/>
      <c r="B906" s="89" t="str">
        <f t="shared" si="1"/>
        <v/>
      </c>
      <c r="C906" s="89" t="str">
        <f>IF('Student Record'!A904="","",'Student Record'!A904)</f>
        <v/>
      </c>
      <c r="D906" s="89" t="str">
        <f>IF('Student Record'!B904="","",'Student Record'!B904)</f>
        <v/>
      </c>
      <c r="E906" s="89" t="str">
        <f>IF('Student Record'!C904="","",'Student Record'!C904)</f>
        <v/>
      </c>
      <c r="F906" s="90" t="str">
        <f>IF('Student Record'!E904="","",'Student Record'!E904)</f>
        <v/>
      </c>
      <c r="G906" s="90" t="str">
        <f>IF('Student Record'!G904="","",'Student Record'!G904)</f>
        <v/>
      </c>
      <c r="H906" s="89" t="str">
        <f>IF('Student Record'!I904="","",'Student Record'!I904)</f>
        <v/>
      </c>
      <c r="I906" s="91" t="str">
        <f>IF('Student Record'!J904="","",'Student Record'!J904)</f>
        <v/>
      </c>
      <c r="J906" s="89" t="str">
        <f>IF('Student Record'!O904="","",'Student Record'!O904)</f>
        <v/>
      </c>
      <c r="K906" s="89" t="str">
        <f>IF(StuData!$F906="","",IF(AND(StuData!$C906&gt;8,StuData!$C906&lt;11,StuData!$J906="GEN"),200,IF(AND(StuData!$C906&gt;=11,StuData!$J906="GEN"),300,IF(AND(StuData!$C906&gt;8,StuData!$C906&lt;11,StuData!$J906&lt;&gt;"GEN"),100,IF(AND(StuData!$C906&gt;=11,StuData!$J906&lt;&gt;"GEN"),150,"")))))</f>
        <v/>
      </c>
      <c r="L906" s="89" t="str">
        <f>IF(StuData!$F906="","",IF(AND(StuData!$C906&gt;8,StuData!$C906&lt;11),50,""))</f>
        <v/>
      </c>
      <c r="M906" s="89" t="str">
        <f>IF(StuData!$F906="","",IF(AND(StuData!$C906&gt;=11,'School Fees'!$L$3="Yes"),100,""))</f>
        <v/>
      </c>
      <c r="N906" s="89" t="str">
        <f>IF(StuData!$F906="","",IF(AND(StuData!$C906&gt;8,StuData!$H906="F"),5,IF(StuData!$C906&lt;9,"",10)))</f>
        <v/>
      </c>
      <c r="O906" s="89" t="str">
        <f>IF(StuData!$F906="","",IF(StuData!$C906&gt;8,5,""))</f>
        <v/>
      </c>
      <c r="P906" s="89" t="str">
        <f>IF(StuData!$C906=9,'School Fees'!$K$6,IF(StuData!$C906=10,'School Fees'!$K$7,IF(StuData!$C906=11,'School Fees'!$K$8,IF(StuData!$C906=12,'School Fees'!$K$9,""))))</f>
        <v/>
      </c>
      <c r="Q906" s="89"/>
      <c r="R906" s="89"/>
      <c r="S906" s="89" t="str">
        <f>IF(SUM(StuData!$K906:$R906)=0,"",SUM(StuData!$K906:$R906))</f>
        <v/>
      </c>
      <c r="T906" s="92"/>
      <c r="U906" s="89"/>
      <c r="V906" s="23"/>
      <c r="W906" s="23"/>
    </row>
    <row r="907" ht="15.75" customHeight="1">
      <c r="A907" s="23"/>
      <c r="B907" s="89" t="str">
        <f t="shared" si="1"/>
        <v/>
      </c>
      <c r="C907" s="89" t="str">
        <f>IF('Student Record'!A905="","",'Student Record'!A905)</f>
        <v/>
      </c>
      <c r="D907" s="89" t="str">
        <f>IF('Student Record'!B905="","",'Student Record'!B905)</f>
        <v/>
      </c>
      <c r="E907" s="89" t="str">
        <f>IF('Student Record'!C905="","",'Student Record'!C905)</f>
        <v/>
      </c>
      <c r="F907" s="90" t="str">
        <f>IF('Student Record'!E905="","",'Student Record'!E905)</f>
        <v/>
      </c>
      <c r="G907" s="90" t="str">
        <f>IF('Student Record'!G905="","",'Student Record'!G905)</f>
        <v/>
      </c>
      <c r="H907" s="89" t="str">
        <f>IF('Student Record'!I905="","",'Student Record'!I905)</f>
        <v/>
      </c>
      <c r="I907" s="91" t="str">
        <f>IF('Student Record'!J905="","",'Student Record'!J905)</f>
        <v/>
      </c>
      <c r="J907" s="89" t="str">
        <f>IF('Student Record'!O905="","",'Student Record'!O905)</f>
        <v/>
      </c>
      <c r="K907" s="89" t="str">
        <f>IF(StuData!$F907="","",IF(AND(StuData!$C907&gt;8,StuData!$C907&lt;11,StuData!$J907="GEN"),200,IF(AND(StuData!$C907&gt;=11,StuData!$J907="GEN"),300,IF(AND(StuData!$C907&gt;8,StuData!$C907&lt;11,StuData!$J907&lt;&gt;"GEN"),100,IF(AND(StuData!$C907&gt;=11,StuData!$J907&lt;&gt;"GEN"),150,"")))))</f>
        <v/>
      </c>
      <c r="L907" s="89" t="str">
        <f>IF(StuData!$F907="","",IF(AND(StuData!$C907&gt;8,StuData!$C907&lt;11),50,""))</f>
        <v/>
      </c>
      <c r="M907" s="89" t="str">
        <f>IF(StuData!$F907="","",IF(AND(StuData!$C907&gt;=11,'School Fees'!$L$3="Yes"),100,""))</f>
        <v/>
      </c>
      <c r="N907" s="89" t="str">
        <f>IF(StuData!$F907="","",IF(AND(StuData!$C907&gt;8,StuData!$H907="F"),5,IF(StuData!$C907&lt;9,"",10)))</f>
        <v/>
      </c>
      <c r="O907" s="89" t="str">
        <f>IF(StuData!$F907="","",IF(StuData!$C907&gt;8,5,""))</f>
        <v/>
      </c>
      <c r="P907" s="89" t="str">
        <f>IF(StuData!$C907=9,'School Fees'!$K$6,IF(StuData!$C907=10,'School Fees'!$K$7,IF(StuData!$C907=11,'School Fees'!$K$8,IF(StuData!$C907=12,'School Fees'!$K$9,""))))</f>
        <v/>
      </c>
      <c r="Q907" s="89"/>
      <c r="R907" s="89"/>
      <c r="S907" s="89" t="str">
        <f>IF(SUM(StuData!$K907:$R907)=0,"",SUM(StuData!$K907:$R907))</f>
        <v/>
      </c>
      <c r="T907" s="92"/>
      <c r="U907" s="89"/>
      <c r="V907" s="23"/>
      <c r="W907" s="23"/>
    </row>
    <row r="908" ht="15.75" customHeight="1">
      <c r="A908" s="23"/>
      <c r="B908" s="89" t="str">
        <f t="shared" si="1"/>
        <v/>
      </c>
      <c r="C908" s="89" t="str">
        <f>IF('Student Record'!A906="","",'Student Record'!A906)</f>
        <v/>
      </c>
      <c r="D908" s="89" t="str">
        <f>IF('Student Record'!B906="","",'Student Record'!B906)</f>
        <v/>
      </c>
      <c r="E908" s="89" t="str">
        <f>IF('Student Record'!C906="","",'Student Record'!C906)</f>
        <v/>
      </c>
      <c r="F908" s="90" t="str">
        <f>IF('Student Record'!E906="","",'Student Record'!E906)</f>
        <v/>
      </c>
      <c r="G908" s="90" t="str">
        <f>IF('Student Record'!G906="","",'Student Record'!G906)</f>
        <v/>
      </c>
      <c r="H908" s="89" t="str">
        <f>IF('Student Record'!I906="","",'Student Record'!I906)</f>
        <v/>
      </c>
      <c r="I908" s="91" t="str">
        <f>IF('Student Record'!J906="","",'Student Record'!J906)</f>
        <v/>
      </c>
      <c r="J908" s="89" t="str">
        <f>IF('Student Record'!O906="","",'Student Record'!O906)</f>
        <v/>
      </c>
      <c r="K908" s="89" t="str">
        <f>IF(StuData!$F908="","",IF(AND(StuData!$C908&gt;8,StuData!$C908&lt;11,StuData!$J908="GEN"),200,IF(AND(StuData!$C908&gt;=11,StuData!$J908="GEN"),300,IF(AND(StuData!$C908&gt;8,StuData!$C908&lt;11,StuData!$J908&lt;&gt;"GEN"),100,IF(AND(StuData!$C908&gt;=11,StuData!$J908&lt;&gt;"GEN"),150,"")))))</f>
        <v/>
      </c>
      <c r="L908" s="89" t="str">
        <f>IF(StuData!$F908="","",IF(AND(StuData!$C908&gt;8,StuData!$C908&lt;11),50,""))</f>
        <v/>
      </c>
      <c r="M908" s="89" t="str">
        <f>IF(StuData!$F908="","",IF(AND(StuData!$C908&gt;=11,'School Fees'!$L$3="Yes"),100,""))</f>
        <v/>
      </c>
      <c r="N908" s="89" t="str">
        <f>IF(StuData!$F908="","",IF(AND(StuData!$C908&gt;8,StuData!$H908="F"),5,IF(StuData!$C908&lt;9,"",10)))</f>
        <v/>
      </c>
      <c r="O908" s="89" t="str">
        <f>IF(StuData!$F908="","",IF(StuData!$C908&gt;8,5,""))</f>
        <v/>
      </c>
      <c r="P908" s="89" t="str">
        <f>IF(StuData!$C908=9,'School Fees'!$K$6,IF(StuData!$C908=10,'School Fees'!$K$7,IF(StuData!$C908=11,'School Fees'!$K$8,IF(StuData!$C908=12,'School Fees'!$K$9,""))))</f>
        <v/>
      </c>
      <c r="Q908" s="89"/>
      <c r="R908" s="89"/>
      <c r="S908" s="89" t="str">
        <f>IF(SUM(StuData!$K908:$R908)=0,"",SUM(StuData!$K908:$R908))</f>
        <v/>
      </c>
      <c r="T908" s="92"/>
      <c r="U908" s="89"/>
      <c r="V908" s="23"/>
      <c r="W908" s="23"/>
    </row>
    <row r="909" ht="15.75" customHeight="1">
      <c r="A909" s="23"/>
      <c r="B909" s="89" t="str">
        <f t="shared" si="1"/>
        <v/>
      </c>
      <c r="C909" s="89" t="str">
        <f>IF('Student Record'!A907="","",'Student Record'!A907)</f>
        <v/>
      </c>
      <c r="D909" s="89" t="str">
        <f>IF('Student Record'!B907="","",'Student Record'!B907)</f>
        <v/>
      </c>
      <c r="E909" s="89" t="str">
        <f>IF('Student Record'!C907="","",'Student Record'!C907)</f>
        <v/>
      </c>
      <c r="F909" s="90" t="str">
        <f>IF('Student Record'!E907="","",'Student Record'!E907)</f>
        <v/>
      </c>
      <c r="G909" s="90" t="str">
        <f>IF('Student Record'!G907="","",'Student Record'!G907)</f>
        <v/>
      </c>
      <c r="H909" s="89" t="str">
        <f>IF('Student Record'!I907="","",'Student Record'!I907)</f>
        <v/>
      </c>
      <c r="I909" s="91" t="str">
        <f>IF('Student Record'!J907="","",'Student Record'!J907)</f>
        <v/>
      </c>
      <c r="J909" s="89" t="str">
        <f>IF('Student Record'!O907="","",'Student Record'!O907)</f>
        <v/>
      </c>
      <c r="K909" s="89" t="str">
        <f>IF(StuData!$F909="","",IF(AND(StuData!$C909&gt;8,StuData!$C909&lt;11,StuData!$J909="GEN"),200,IF(AND(StuData!$C909&gt;=11,StuData!$J909="GEN"),300,IF(AND(StuData!$C909&gt;8,StuData!$C909&lt;11,StuData!$J909&lt;&gt;"GEN"),100,IF(AND(StuData!$C909&gt;=11,StuData!$J909&lt;&gt;"GEN"),150,"")))))</f>
        <v/>
      </c>
      <c r="L909" s="89" t="str">
        <f>IF(StuData!$F909="","",IF(AND(StuData!$C909&gt;8,StuData!$C909&lt;11),50,""))</f>
        <v/>
      </c>
      <c r="M909" s="89" t="str">
        <f>IF(StuData!$F909="","",IF(AND(StuData!$C909&gt;=11,'School Fees'!$L$3="Yes"),100,""))</f>
        <v/>
      </c>
      <c r="N909" s="89" t="str">
        <f>IF(StuData!$F909="","",IF(AND(StuData!$C909&gt;8,StuData!$H909="F"),5,IF(StuData!$C909&lt;9,"",10)))</f>
        <v/>
      </c>
      <c r="O909" s="89" t="str">
        <f>IF(StuData!$F909="","",IF(StuData!$C909&gt;8,5,""))</f>
        <v/>
      </c>
      <c r="P909" s="89" t="str">
        <f>IF(StuData!$C909=9,'School Fees'!$K$6,IF(StuData!$C909=10,'School Fees'!$K$7,IF(StuData!$C909=11,'School Fees'!$K$8,IF(StuData!$C909=12,'School Fees'!$K$9,""))))</f>
        <v/>
      </c>
      <c r="Q909" s="89"/>
      <c r="R909" s="89"/>
      <c r="S909" s="89" t="str">
        <f>IF(SUM(StuData!$K909:$R909)=0,"",SUM(StuData!$K909:$R909))</f>
        <v/>
      </c>
      <c r="T909" s="92"/>
      <c r="U909" s="89"/>
      <c r="V909" s="23"/>
      <c r="W909" s="23"/>
    </row>
    <row r="910" ht="15.75" customHeight="1">
      <c r="A910" s="23"/>
      <c r="B910" s="89" t="str">
        <f t="shared" si="1"/>
        <v/>
      </c>
      <c r="C910" s="89" t="str">
        <f>IF('Student Record'!A908="","",'Student Record'!A908)</f>
        <v/>
      </c>
      <c r="D910" s="89" t="str">
        <f>IF('Student Record'!B908="","",'Student Record'!B908)</f>
        <v/>
      </c>
      <c r="E910" s="89" t="str">
        <f>IF('Student Record'!C908="","",'Student Record'!C908)</f>
        <v/>
      </c>
      <c r="F910" s="90" t="str">
        <f>IF('Student Record'!E908="","",'Student Record'!E908)</f>
        <v/>
      </c>
      <c r="G910" s="90" t="str">
        <f>IF('Student Record'!G908="","",'Student Record'!G908)</f>
        <v/>
      </c>
      <c r="H910" s="89" t="str">
        <f>IF('Student Record'!I908="","",'Student Record'!I908)</f>
        <v/>
      </c>
      <c r="I910" s="91" t="str">
        <f>IF('Student Record'!J908="","",'Student Record'!J908)</f>
        <v/>
      </c>
      <c r="J910" s="89" t="str">
        <f>IF('Student Record'!O908="","",'Student Record'!O908)</f>
        <v/>
      </c>
      <c r="K910" s="89" t="str">
        <f>IF(StuData!$F910="","",IF(AND(StuData!$C910&gt;8,StuData!$C910&lt;11,StuData!$J910="GEN"),200,IF(AND(StuData!$C910&gt;=11,StuData!$J910="GEN"),300,IF(AND(StuData!$C910&gt;8,StuData!$C910&lt;11,StuData!$J910&lt;&gt;"GEN"),100,IF(AND(StuData!$C910&gt;=11,StuData!$J910&lt;&gt;"GEN"),150,"")))))</f>
        <v/>
      </c>
      <c r="L910" s="89" t="str">
        <f>IF(StuData!$F910="","",IF(AND(StuData!$C910&gt;8,StuData!$C910&lt;11),50,""))</f>
        <v/>
      </c>
      <c r="M910" s="89" t="str">
        <f>IF(StuData!$F910="","",IF(AND(StuData!$C910&gt;=11,'School Fees'!$L$3="Yes"),100,""))</f>
        <v/>
      </c>
      <c r="N910" s="89" t="str">
        <f>IF(StuData!$F910="","",IF(AND(StuData!$C910&gt;8,StuData!$H910="F"),5,IF(StuData!$C910&lt;9,"",10)))</f>
        <v/>
      </c>
      <c r="O910" s="89" t="str">
        <f>IF(StuData!$F910="","",IF(StuData!$C910&gt;8,5,""))</f>
        <v/>
      </c>
      <c r="P910" s="89" t="str">
        <f>IF(StuData!$C910=9,'School Fees'!$K$6,IF(StuData!$C910=10,'School Fees'!$K$7,IF(StuData!$C910=11,'School Fees'!$K$8,IF(StuData!$C910=12,'School Fees'!$K$9,""))))</f>
        <v/>
      </c>
      <c r="Q910" s="89"/>
      <c r="R910" s="89"/>
      <c r="S910" s="89" t="str">
        <f>IF(SUM(StuData!$K910:$R910)=0,"",SUM(StuData!$K910:$R910))</f>
        <v/>
      </c>
      <c r="T910" s="92"/>
      <c r="U910" s="89"/>
      <c r="V910" s="23"/>
      <c r="W910" s="23"/>
    </row>
    <row r="911" ht="15.75" customHeight="1">
      <c r="A911" s="23"/>
      <c r="B911" s="89" t="str">
        <f t="shared" si="1"/>
        <v/>
      </c>
      <c r="C911" s="89" t="str">
        <f>IF('Student Record'!A909="","",'Student Record'!A909)</f>
        <v/>
      </c>
      <c r="D911" s="89" t="str">
        <f>IF('Student Record'!B909="","",'Student Record'!B909)</f>
        <v/>
      </c>
      <c r="E911" s="89" t="str">
        <f>IF('Student Record'!C909="","",'Student Record'!C909)</f>
        <v/>
      </c>
      <c r="F911" s="90" t="str">
        <f>IF('Student Record'!E909="","",'Student Record'!E909)</f>
        <v/>
      </c>
      <c r="G911" s="90" t="str">
        <f>IF('Student Record'!G909="","",'Student Record'!G909)</f>
        <v/>
      </c>
      <c r="H911" s="89" t="str">
        <f>IF('Student Record'!I909="","",'Student Record'!I909)</f>
        <v/>
      </c>
      <c r="I911" s="91" t="str">
        <f>IF('Student Record'!J909="","",'Student Record'!J909)</f>
        <v/>
      </c>
      <c r="J911" s="89" t="str">
        <f>IF('Student Record'!O909="","",'Student Record'!O909)</f>
        <v/>
      </c>
      <c r="K911" s="89" t="str">
        <f>IF(StuData!$F911="","",IF(AND(StuData!$C911&gt;8,StuData!$C911&lt;11,StuData!$J911="GEN"),200,IF(AND(StuData!$C911&gt;=11,StuData!$J911="GEN"),300,IF(AND(StuData!$C911&gt;8,StuData!$C911&lt;11,StuData!$J911&lt;&gt;"GEN"),100,IF(AND(StuData!$C911&gt;=11,StuData!$J911&lt;&gt;"GEN"),150,"")))))</f>
        <v/>
      </c>
      <c r="L911" s="89" t="str">
        <f>IF(StuData!$F911="","",IF(AND(StuData!$C911&gt;8,StuData!$C911&lt;11),50,""))</f>
        <v/>
      </c>
      <c r="M911" s="89" t="str">
        <f>IF(StuData!$F911="","",IF(AND(StuData!$C911&gt;=11,'School Fees'!$L$3="Yes"),100,""))</f>
        <v/>
      </c>
      <c r="N911" s="89" t="str">
        <f>IF(StuData!$F911="","",IF(AND(StuData!$C911&gt;8,StuData!$H911="F"),5,IF(StuData!$C911&lt;9,"",10)))</f>
        <v/>
      </c>
      <c r="O911" s="89" t="str">
        <f>IF(StuData!$F911="","",IF(StuData!$C911&gt;8,5,""))</f>
        <v/>
      </c>
      <c r="P911" s="89" t="str">
        <f>IF(StuData!$C911=9,'School Fees'!$K$6,IF(StuData!$C911=10,'School Fees'!$K$7,IF(StuData!$C911=11,'School Fees'!$K$8,IF(StuData!$C911=12,'School Fees'!$K$9,""))))</f>
        <v/>
      </c>
      <c r="Q911" s="89"/>
      <c r="R911" s="89"/>
      <c r="S911" s="89" t="str">
        <f>IF(SUM(StuData!$K911:$R911)=0,"",SUM(StuData!$K911:$R911))</f>
        <v/>
      </c>
      <c r="T911" s="92"/>
      <c r="U911" s="89"/>
      <c r="V911" s="23"/>
      <c r="W911" s="23"/>
    </row>
    <row r="912" ht="15.75" customHeight="1">
      <c r="A912" s="23"/>
      <c r="B912" s="89" t="str">
        <f t="shared" si="1"/>
        <v/>
      </c>
      <c r="C912" s="89" t="str">
        <f>IF('Student Record'!A910="","",'Student Record'!A910)</f>
        <v/>
      </c>
      <c r="D912" s="89" t="str">
        <f>IF('Student Record'!B910="","",'Student Record'!B910)</f>
        <v/>
      </c>
      <c r="E912" s="89" t="str">
        <f>IF('Student Record'!C910="","",'Student Record'!C910)</f>
        <v/>
      </c>
      <c r="F912" s="90" t="str">
        <f>IF('Student Record'!E910="","",'Student Record'!E910)</f>
        <v/>
      </c>
      <c r="G912" s="90" t="str">
        <f>IF('Student Record'!G910="","",'Student Record'!G910)</f>
        <v/>
      </c>
      <c r="H912" s="89" t="str">
        <f>IF('Student Record'!I910="","",'Student Record'!I910)</f>
        <v/>
      </c>
      <c r="I912" s="91" t="str">
        <f>IF('Student Record'!J910="","",'Student Record'!J910)</f>
        <v/>
      </c>
      <c r="J912" s="89" t="str">
        <f>IF('Student Record'!O910="","",'Student Record'!O910)</f>
        <v/>
      </c>
      <c r="K912" s="89" t="str">
        <f>IF(StuData!$F912="","",IF(AND(StuData!$C912&gt;8,StuData!$C912&lt;11,StuData!$J912="GEN"),200,IF(AND(StuData!$C912&gt;=11,StuData!$J912="GEN"),300,IF(AND(StuData!$C912&gt;8,StuData!$C912&lt;11,StuData!$J912&lt;&gt;"GEN"),100,IF(AND(StuData!$C912&gt;=11,StuData!$J912&lt;&gt;"GEN"),150,"")))))</f>
        <v/>
      </c>
      <c r="L912" s="89" t="str">
        <f>IF(StuData!$F912="","",IF(AND(StuData!$C912&gt;8,StuData!$C912&lt;11),50,""))</f>
        <v/>
      </c>
      <c r="M912" s="89" t="str">
        <f>IF(StuData!$F912="","",IF(AND(StuData!$C912&gt;=11,'School Fees'!$L$3="Yes"),100,""))</f>
        <v/>
      </c>
      <c r="N912" s="89" t="str">
        <f>IF(StuData!$F912="","",IF(AND(StuData!$C912&gt;8,StuData!$H912="F"),5,IF(StuData!$C912&lt;9,"",10)))</f>
        <v/>
      </c>
      <c r="O912" s="89" t="str">
        <f>IF(StuData!$F912="","",IF(StuData!$C912&gt;8,5,""))</f>
        <v/>
      </c>
      <c r="P912" s="89" t="str">
        <f>IF(StuData!$C912=9,'School Fees'!$K$6,IF(StuData!$C912=10,'School Fees'!$K$7,IF(StuData!$C912=11,'School Fees'!$K$8,IF(StuData!$C912=12,'School Fees'!$K$9,""))))</f>
        <v/>
      </c>
      <c r="Q912" s="89"/>
      <c r="R912" s="89"/>
      <c r="S912" s="89" t="str">
        <f>IF(SUM(StuData!$K912:$R912)=0,"",SUM(StuData!$K912:$R912))</f>
        <v/>
      </c>
      <c r="T912" s="92"/>
      <c r="U912" s="89"/>
      <c r="V912" s="23"/>
      <c r="W912" s="23"/>
    </row>
    <row r="913" ht="15.75" customHeight="1">
      <c r="A913" s="23"/>
      <c r="B913" s="89" t="str">
        <f t="shared" si="1"/>
        <v/>
      </c>
      <c r="C913" s="89" t="str">
        <f>IF('Student Record'!A911="","",'Student Record'!A911)</f>
        <v/>
      </c>
      <c r="D913" s="89" t="str">
        <f>IF('Student Record'!B911="","",'Student Record'!B911)</f>
        <v/>
      </c>
      <c r="E913" s="89" t="str">
        <f>IF('Student Record'!C911="","",'Student Record'!C911)</f>
        <v/>
      </c>
      <c r="F913" s="90" t="str">
        <f>IF('Student Record'!E911="","",'Student Record'!E911)</f>
        <v/>
      </c>
      <c r="G913" s="90" t="str">
        <f>IF('Student Record'!G911="","",'Student Record'!G911)</f>
        <v/>
      </c>
      <c r="H913" s="89" t="str">
        <f>IF('Student Record'!I911="","",'Student Record'!I911)</f>
        <v/>
      </c>
      <c r="I913" s="91" t="str">
        <f>IF('Student Record'!J911="","",'Student Record'!J911)</f>
        <v/>
      </c>
      <c r="J913" s="89" t="str">
        <f>IF('Student Record'!O911="","",'Student Record'!O911)</f>
        <v/>
      </c>
      <c r="K913" s="89" t="str">
        <f>IF(StuData!$F913="","",IF(AND(StuData!$C913&gt;8,StuData!$C913&lt;11,StuData!$J913="GEN"),200,IF(AND(StuData!$C913&gt;=11,StuData!$J913="GEN"),300,IF(AND(StuData!$C913&gt;8,StuData!$C913&lt;11,StuData!$J913&lt;&gt;"GEN"),100,IF(AND(StuData!$C913&gt;=11,StuData!$J913&lt;&gt;"GEN"),150,"")))))</f>
        <v/>
      </c>
      <c r="L913" s="89" t="str">
        <f>IF(StuData!$F913="","",IF(AND(StuData!$C913&gt;8,StuData!$C913&lt;11),50,""))</f>
        <v/>
      </c>
      <c r="M913" s="89" t="str">
        <f>IF(StuData!$F913="","",IF(AND(StuData!$C913&gt;=11,'School Fees'!$L$3="Yes"),100,""))</f>
        <v/>
      </c>
      <c r="N913" s="89" t="str">
        <f>IF(StuData!$F913="","",IF(AND(StuData!$C913&gt;8,StuData!$H913="F"),5,IF(StuData!$C913&lt;9,"",10)))</f>
        <v/>
      </c>
      <c r="O913" s="89" t="str">
        <f>IF(StuData!$F913="","",IF(StuData!$C913&gt;8,5,""))</f>
        <v/>
      </c>
      <c r="P913" s="89" t="str">
        <f>IF(StuData!$C913=9,'School Fees'!$K$6,IF(StuData!$C913=10,'School Fees'!$K$7,IF(StuData!$C913=11,'School Fees'!$K$8,IF(StuData!$C913=12,'School Fees'!$K$9,""))))</f>
        <v/>
      </c>
      <c r="Q913" s="89"/>
      <c r="R913" s="89"/>
      <c r="S913" s="89" t="str">
        <f>IF(SUM(StuData!$K913:$R913)=0,"",SUM(StuData!$K913:$R913))</f>
        <v/>
      </c>
      <c r="T913" s="92"/>
      <c r="U913" s="89"/>
      <c r="V913" s="23"/>
      <c r="W913" s="23"/>
    </row>
    <row r="914" ht="15.75" customHeight="1">
      <c r="A914" s="23"/>
      <c r="B914" s="89" t="str">
        <f t="shared" si="1"/>
        <v/>
      </c>
      <c r="C914" s="89" t="str">
        <f>IF('Student Record'!A912="","",'Student Record'!A912)</f>
        <v/>
      </c>
      <c r="D914" s="89" t="str">
        <f>IF('Student Record'!B912="","",'Student Record'!B912)</f>
        <v/>
      </c>
      <c r="E914" s="89" t="str">
        <f>IF('Student Record'!C912="","",'Student Record'!C912)</f>
        <v/>
      </c>
      <c r="F914" s="90" t="str">
        <f>IF('Student Record'!E912="","",'Student Record'!E912)</f>
        <v/>
      </c>
      <c r="G914" s="90" t="str">
        <f>IF('Student Record'!G912="","",'Student Record'!G912)</f>
        <v/>
      </c>
      <c r="H914" s="89" t="str">
        <f>IF('Student Record'!I912="","",'Student Record'!I912)</f>
        <v/>
      </c>
      <c r="I914" s="91" t="str">
        <f>IF('Student Record'!J912="","",'Student Record'!J912)</f>
        <v/>
      </c>
      <c r="J914" s="89" t="str">
        <f>IF('Student Record'!O912="","",'Student Record'!O912)</f>
        <v/>
      </c>
      <c r="K914" s="89" t="str">
        <f>IF(StuData!$F914="","",IF(AND(StuData!$C914&gt;8,StuData!$C914&lt;11,StuData!$J914="GEN"),200,IF(AND(StuData!$C914&gt;=11,StuData!$J914="GEN"),300,IF(AND(StuData!$C914&gt;8,StuData!$C914&lt;11,StuData!$J914&lt;&gt;"GEN"),100,IF(AND(StuData!$C914&gt;=11,StuData!$J914&lt;&gt;"GEN"),150,"")))))</f>
        <v/>
      </c>
      <c r="L914" s="89" t="str">
        <f>IF(StuData!$F914="","",IF(AND(StuData!$C914&gt;8,StuData!$C914&lt;11),50,""))</f>
        <v/>
      </c>
      <c r="M914" s="89" t="str">
        <f>IF(StuData!$F914="","",IF(AND(StuData!$C914&gt;=11,'School Fees'!$L$3="Yes"),100,""))</f>
        <v/>
      </c>
      <c r="N914" s="89" t="str">
        <f>IF(StuData!$F914="","",IF(AND(StuData!$C914&gt;8,StuData!$H914="F"),5,IF(StuData!$C914&lt;9,"",10)))</f>
        <v/>
      </c>
      <c r="O914" s="89" t="str">
        <f>IF(StuData!$F914="","",IF(StuData!$C914&gt;8,5,""))</f>
        <v/>
      </c>
      <c r="P914" s="89" t="str">
        <f>IF(StuData!$C914=9,'School Fees'!$K$6,IF(StuData!$C914=10,'School Fees'!$K$7,IF(StuData!$C914=11,'School Fees'!$K$8,IF(StuData!$C914=12,'School Fees'!$K$9,""))))</f>
        <v/>
      </c>
      <c r="Q914" s="89"/>
      <c r="R914" s="89"/>
      <c r="S914" s="89" t="str">
        <f>IF(SUM(StuData!$K914:$R914)=0,"",SUM(StuData!$K914:$R914))</f>
        <v/>
      </c>
      <c r="T914" s="92"/>
      <c r="U914" s="89"/>
      <c r="V914" s="23"/>
      <c r="W914" s="23"/>
    </row>
    <row r="915" ht="15.75" customHeight="1">
      <c r="A915" s="23"/>
      <c r="B915" s="89" t="str">
        <f t="shared" si="1"/>
        <v/>
      </c>
      <c r="C915" s="89" t="str">
        <f>IF('Student Record'!A913="","",'Student Record'!A913)</f>
        <v/>
      </c>
      <c r="D915" s="89" t="str">
        <f>IF('Student Record'!B913="","",'Student Record'!B913)</f>
        <v/>
      </c>
      <c r="E915" s="89" t="str">
        <f>IF('Student Record'!C913="","",'Student Record'!C913)</f>
        <v/>
      </c>
      <c r="F915" s="90" t="str">
        <f>IF('Student Record'!E913="","",'Student Record'!E913)</f>
        <v/>
      </c>
      <c r="G915" s="90" t="str">
        <f>IF('Student Record'!G913="","",'Student Record'!G913)</f>
        <v/>
      </c>
      <c r="H915" s="89" t="str">
        <f>IF('Student Record'!I913="","",'Student Record'!I913)</f>
        <v/>
      </c>
      <c r="I915" s="91" t="str">
        <f>IF('Student Record'!J913="","",'Student Record'!J913)</f>
        <v/>
      </c>
      <c r="J915" s="89" t="str">
        <f>IF('Student Record'!O913="","",'Student Record'!O913)</f>
        <v/>
      </c>
      <c r="K915" s="89" t="str">
        <f>IF(StuData!$F915="","",IF(AND(StuData!$C915&gt;8,StuData!$C915&lt;11,StuData!$J915="GEN"),200,IF(AND(StuData!$C915&gt;=11,StuData!$J915="GEN"),300,IF(AND(StuData!$C915&gt;8,StuData!$C915&lt;11,StuData!$J915&lt;&gt;"GEN"),100,IF(AND(StuData!$C915&gt;=11,StuData!$J915&lt;&gt;"GEN"),150,"")))))</f>
        <v/>
      </c>
      <c r="L915" s="89" t="str">
        <f>IF(StuData!$F915="","",IF(AND(StuData!$C915&gt;8,StuData!$C915&lt;11),50,""))</f>
        <v/>
      </c>
      <c r="M915" s="89" t="str">
        <f>IF(StuData!$F915="","",IF(AND(StuData!$C915&gt;=11,'School Fees'!$L$3="Yes"),100,""))</f>
        <v/>
      </c>
      <c r="N915" s="89" t="str">
        <f>IF(StuData!$F915="","",IF(AND(StuData!$C915&gt;8,StuData!$H915="F"),5,IF(StuData!$C915&lt;9,"",10)))</f>
        <v/>
      </c>
      <c r="O915" s="89" t="str">
        <f>IF(StuData!$F915="","",IF(StuData!$C915&gt;8,5,""))</f>
        <v/>
      </c>
      <c r="P915" s="89" t="str">
        <f>IF(StuData!$C915=9,'School Fees'!$K$6,IF(StuData!$C915=10,'School Fees'!$K$7,IF(StuData!$C915=11,'School Fees'!$K$8,IF(StuData!$C915=12,'School Fees'!$K$9,""))))</f>
        <v/>
      </c>
      <c r="Q915" s="89"/>
      <c r="R915" s="89"/>
      <c r="S915" s="89" t="str">
        <f>IF(SUM(StuData!$K915:$R915)=0,"",SUM(StuData!$K915:$R915))</f>
        <v/>
      </c>
      <c r="T915" s="92"/>
      <c r="U915" s="89"/>
      <c r="V915" s="23"/>
      <c r="W915" s="23"/>
    </row>
    <row r="916" ht="15.75" customHeight="1">
      <c r="A916" s="23"/>
      <c r="B916" s="89" t="str">
        <f t="shared" si="1"/>
        <v/>
      </c>
      <c r="C916" s="89" t="str">
        <f>IF('Student Record'!A914="","",'Student Record'!A914)</f>
        <v/>
      </c>
      <c r="D916" s="89" t="str">
        <f>IF('Student Record'!B914="","",'Student Record'!B914)</f>
        <v/>
      </c>
      <c r="E916" s="89" t="str">
        <f>IF('Student Record'!C914="","",'Student Record'!C914)</f>
        <v/>
      </c>
      <c r="F916" s="90" t="str">
        <f>IF('Student Record'!E914="","",'Student Record'!E914)</f>
        <v/>
      </c>
      <c r="G916" s="90" t="str">
        <f>IF('Student Record'!G914="","",'Student Record'!G914)</f>
        <v/>
      </c>
      <c r="H916" s="89" t="str">
        <f>IF('Student Record'!I914="","",'Student Record'!I914)</f>
        <v/>
      </c>
      <c r="I916" s="91" t="str">
        <f>IF('Student Record'!J914="","",'Student Record'!J914)</f>
        <v/>
      </c>
      <c r="J916" s="89" t="str">
        <f>IF('Student Record'!O914="","",'Student Record'!O914)</f>
        <v/>
      </c>
      <c r="K916" s="89" t="str">
        <f>IF(StuData!$F916="","",IF(AND(StuData!$C916&gt;8,StuData!$C916&lt;11,StuData!$J916="GEN"),200,IF(AND(StuData!$C916&gt;=11,StuData!$J916="GEN"),300,IF(AND(StuData!$C916&gt;8,StuData!$C916&lt;11,StuData!$J916&lt;&gt;"GEN"),100,IF(AND(StuData!$C916&gt;=11,StuData!$J916&lt;&gt;"GEN"),150,"")))))</f>
        <v/>
      </c>
      <c r="L916" s="89" t="str">
        <f>IF(StuData!$F916="","",IF(AND(StuData!$C916&gt;8,StuData!$C916&lt;11),50,""))</f>
        <v/>
      </c>
      <c r="M916" s="89" t="str">
        <f>IF(StuData!$F916="","",IF(AND(StuData!$C916&gt;=11,'School Fees'!$L$3="Yes"),100,""))</f>
        <v/>
      </c>
      <c r="N916" s="89" t="str">
        <f>IF(StuData!$F916="","",IF(AND(StuData!$C916&gt;8,StuData!$H916="F"),5,IF(StuData!$C916&lt;9,"",10)))</f>
        <v/>
      </c>
      <c r="O916" s="89" t="str">
        <f>IF(StuData!$F916="","",IF(StuData!$C916&gt;8,5,""))</f>
        <v/>
      </c>
      <c r="P916" s="89" t="str">
        <f>IF(StuData!$C916=9,'School Fees'!$K$6,IF(StuData!$C916=10,'School Fees'!$K$7,IF(StuData!$C916=11,'School Fees'!$K$8,IF(StuData!$C916=12,'School Fees'!$K$9,""))))</f>
        <v/>
      </c>
      <c r="Q916" s="89"/>
      <c r="R916" s="89"/>
      <c r="S916" s="89" t="str">
        <f>IF(SUM(StuData!$K916:$R916)=0,"",SUM(StuData!$K916:$R916))</f>
        <v/>
      </c>
      <c r="T916" s="92"/>
      <c r="U916" s="89"/>
      <c r="V916" s="23"/>
      <c r="W916" s="23"/>
    </row>
    <row r="917" ht="15.75" customHeight="1">
      <c r="A917" s="23"/>
      <c r="B917" s="89" t="str">
        <f t="shared" si="1"/>
        <v/>
      </c>
      <c r="C917" s="89" t="str">
        <f>IF('Student Record'!A915="","",'Student Record'!A915)</f>
        <v/>
      </c>
      <c r="D917" s="89" t="str">
        <f>IF('Student Record'!B915="","",'Student Record'!B915)</f>
        <v/>
      </c>
      <c r="E917" s="89" t="str">
        <f>IF('Student Record'!C915="","",'Student Record'!C915)</f>
        <v/>
      </c>
      <c r="F917" s="90" t="str">
        <f>IF('Student Record'!E915="","",'Student Record'!E915)</f>
        <v/>
      </c>
      <c r="G917" s="90" t="str">
        <f>IF('Student Record'!G915="","",'Student Record'!G915)</f>
        <v/>
      </c>
      <c r="H917" s="89" t="str">
        <f>IF('Student Record'!I915="","",'Student Record'!I915)</f>
        <v/>
      </c>
      <c r="I917" s="91" t="str">
        <f>IF('Student Record'!J915="","",'Student Record'!J915)</f>
        <v/>
      </c>
      <c r="J917" s="89" t="str">
        <f>IF('Student Record'!O915="","",'Student Record'!O915)</f>
        <v/>
      </c>
      <c r="K917" s="89" t="str">
        <f>IF(StuData!$F917="","",IF(AND(StuData!$C917&gt;8,StuData!$C917&lt;11,StuData!$J917="GEN"),200,IF(AND(StuData!$C917&gt;=11,StuData!$J917="GEN"),300,IF(AND(StuData!$C917&gt;8,StuData!$C917&lt;11,StuData!$J917&lt;&gt;"GEN"),100,IF(AND(StuData!$C917&gt;=11,StuData!$J917&lt;&gt;"GEN"),150,"")))))</f>
        <v/>
      </c>
      <c r="L917" s="89" t="str">
        <f>IF(StuData!$F917="","",IF(AND(StuData!$C917&gt;8,StuData!$C917&lt;11),50,""))</f>
        <v/>
      </c>
      <c r="M917" s="89" t="str">
        <f>IF(StuData!$F917="","",IF(AND(StuData!$C917&gt;=11,'School Fees'!$L$3="Yes"),100,""))</f>
        <v/>
      </c>
      <c r="N917" s="89" t="str">
        <f>IF(StuData!$F917="","",IF(AND(StuData!$C917&gt;8,StuData!$H917="F"),5,IF(StuData!$C917&lt;9,"",10)))</f>
        <v/>
      </c>
      <c r="O917" s="89" t="str">
        <f>IF(StuData!$F917="","",IF(StuData!$C917&gt;8,5,""))</f>
        <v/>
      </c>
      <c r="P917" s="89" t="str">
        <f>IF(StuData!$C917=9,'School Fees'!$K$6,IF(StuData!$C917=10,'School Fees'!$K$7,IF(StuData!$C917=11,'School Fees'!$K$8,IF(StuData!$C917=12,'School Fees'!$K$9,""))))</f>
        <v/>
      </c>
      <c r="Q917" s="89"/>
      <c r="R917" s="89"/>
      <c r="S917" s="89" t="str">
        <f>IF(SUM(StuData!$K917:$R917)=0,"",SUM(StuData!$K917:$R917))</f>
        <v/>
      </c>
      <c r="T917" s="92"/>
      <c r="U917" s="89"/>
      <c r="V917" s="23"/>
      <c r="W917" s="23"/>
    </row>
    <row r="918" ht="15.75" customHeight="1">
      <c r="A918" s="23"/>
      <c r="B918" s="89" t="str">
        <f t="shared" si="1"/>
        <v/>
      </c>
      <c r="C918" s="89" t="str">
        <f>IF('Student Record'!A916="","",'Student Record'!A916)</f>
        <v/>
      </c>
      <c r="D918" s="89" t="str">
        <f>IF('Student Record'!B916="","",'Student Record'!B916)</f>
        <v/>
      </c>
      <c r="E918" s="89" t="str">
        <f>IF('Student Record'!C916="","",'Student Record'!C916)</f>
        <v/>
      </c>
      <c r="F918" s="90" t="str">
        <f>IF('Student Record'!E916="","",'Student Record'!E916)</f>
        <v/>
      </c>
      <c r="G918" s="90" t="str">
        <f>IF('Student Record'!G916="","",'Student Record'!G916)</f>
        <v/>
      </c>
      <c r="H918" s="89" t="str">
        <f>IF('Student Record'!I916="","",'Student Record'!I916)</f>
        <v/>
      </c>
      <c r="I918" s="91" t="str">
        <f>IF('Student Record'!J916="","",'Student Record'!J916)</f>
        <v/>
      </c>
      <c r="J918" s="89" t="str">
        <f>IF('Student Record'!O916="","",'Student Record'!O916)</f>
        <v/>
      </c>
      <c r="K918" s="89" t="str">
        <f>IF(StuData!$F918="","",IF(AND(StuData!$C918&gt;8,StuData!$C918&lt;11,StuData!$J918="GEN"),200,IF(AND(StuData!$C918&gt;=11,StuData!$J918="GEN"),300,IF(AND(StuData!$C918&gt;8,StuData!$C918&lt;11,StuData!$J918&lt;&gt;"GEN"),100,IF(AND(StuData!$C918&gt;=11,StuData!$J918&lt;&gt;"GEN"),150,"")))))</f>
        <v/>
      </c>
      <c r="L918" s="89" t="str">
        <f>IF(StuData!$F918="","",IF(AND(StuData!$C918&gt;8,StuData!$C918&lt;11),50,""))</f>
        <v/>
      </c>
      <c r="M918" s="89" t="str">
        <f>IF(StuData!$F918="","",IF(AND(StuData!$C918&gt;=11,'School Fees'!$L$3="Yes"),100,""))</f>
        <v/>
      </c>
      <c r="N918" s="89" t="str">
        <f>IF(StuData!$F918="","",IF(AND(StuData!$C918&gt;8,StuData!$H918="F"),5,IF(StuData!$C918&lt;9,"",10)))</f>
        <v/>
      </c>
      <c r="O918" s="89" t="str">
        <f>IF(StuData!$F918="","",IF(StuData!$C918&gt;8,5,""))</f>
        <v/>
      </c>
      <c r="P918" s="89" t="str">
        <f>IF(StuData!$C918=9,'School Fees'!$K$6,IF(StuData!$C918=10,'School Fees'!$K$7,IF(StuData!$C918=11,'School Fees'!$K$8,IF(StuData!$C918=12,'School Fees'!$K$9,""))))</f>
        <v/>
      </c>
      <c r="Q918" s="89"/>
      <c r="R918" s="89"/>
      <c r="S918" s="89" t="str">
        <f>IF(SUM(StuData!$K918:$R918)=0,"",SUM(StuData!$K918:$R918))</f>
        <v/>
      </c>
      <c r="T918" s="92"/>
      <c r="U918" s="89"/>
      <c r="V918" s="23"/>
      <c r="W918" s="23"/>
    </row>
    <row r="919" ht="15.75" customHeight="1">
      <c r="A919" s="23"/>
      <c r="B919" s="89" t="str">
        <f t="shared" si="1"/>
        <v/>
      </c>
      <c r="C919" s="89" t="str">
        <f>IF('Student Record'!A917="","",'Student Record'!A917)</f>
        <v/>
      </c>
      <c r="D919" s="89" t="str">
        <f>IF('Student Record'!B917="","",'Student Record'!B917)</f>
        <v/>
      </c>
      <c r="E919" s="89" t="str">
        <f>IF('Student Record'!C917="","",'Student Record'!C917)</f>
        <v/>
      </c>
      <c r="F919" s="90" t="str">
        <f>IF('Student Record'!E917="","",'Student Record'!E917)</f>
        <v/>
      </c>
      <c r="G919" s="90" t="str">
        <f>IF('Student Record'!G917="","",'Student Record'!G917)</f>
        <v/>
      </c>
      <c r="H919" s="89" t="str">
        <f>IF('Student Record'!I917="","",'Student Record'!I917)</f>
        <v/>
      </c>
      <c r="I919" s="91" t="str">
        <f>IF('Student Record'!J917="","",'Student Record'!J917)</f>
        <v/>
      </c>
      <c r="J919" s="89" t="str">
        <f>IF('Student Record'!O917="","",'Student Record'!O917)</f>
        <v/>
      </c>
      <c r="K919" s="89" t="str">
        <f>IF(StuData!$F919="","",IF(AND(StuData!$C919&gt;8,StuData!$C919&lt;11,StuData!$J919="GEN"),200,IF(AND(StuData!$C919&gt;=11,StuData!$J919="GEN"),300,IF(AND(StuData!$C919&gt;8,StuData!$C919&lt;11,StuData!$J919&lt;&gt;"GEN"),100,IF(AND(StuData!$C919&gt;=11,StuData!$J919&lt;&gt;"GEN"),150,"")))))</f>
        <v/>
      </c>
      <c r="L919" s="89" t="str">
        <f>IF(StuData!$F919="","",IF(AND(StuData!$C919&gt;8,StuData!$C919&lt;11),50,""))</f>
        <v/>
      </c>
      <c r="M919" s="89" t="str">
        <f>IF(StuData!$F919="","",IF(AND(StuData!$C919&gt;=11,'School Fees'!$L$3="Yes"),100,""))</f>
        <v/>
      </c>
      <c r="N919" s="89" t="str">
        <f>IF(StuData!$F919="","",IF(AND(StuData!$C919&gt;8,StuData!$H919="F"),5,IF(StuData!$C919&lt;9,"",10)))</f>
        <v/>
      </c>
      <c r="O919" s="89" t="str">
        <f>IF(StuData!$F919="","",IF(StuData!$C919&gt;8,5,""))</f>
        <v/>
      </c>
      <c r="P919" s="89" t="str">
        <f>IF(StuData!$C919=9,'School Fees'!$K$6,IF(StuData!$C919=10,'School Fees'!$K$7,IF(StuData!$C919=11,'School Fees'!$K$8,IF(StuData!$C919=12,'School Fees'!$K$9,""))))</f>
        <v/>
      </c>
      <c r="Q919" s="89"/>
      <c r="R919" s="89"/>
      <c r="S919" s="89" t="str">
        <f>IF(SUM(StuData!$K919:$R919)=0,"",SUM(StuData!$K919:$R919))</f>
        <v/>
      </c>
      <c r="T919" s="92"/>
      <c r="U919" s="89"/>
      <c r="V919" s="23"/>
      <c r="W919" s="23"/>
    </row>
    <row r="920" ht="15.75" customHeight="1">
      <c r="A920" s="23"/>
      <c r="B920" s="89" t="str">
        <f t="shared" si="1"/>
        <v/>
      </c>
      <c r="C920" s="89" t="str">
        <f>IF('Student Record'!A918="","",'Student Record'!A918)</f>
        <v/>
      </c>
      <c r="D920" s="89" t="str">
        <f>IF('Student Record'!B918="","",'Student Record'!B918)</f>
        <v/>
      </c>
      <c r="E920" s="89" t="str">
        <f>IF('Student Record'!C918="","",'Student Record'!C918)</f>
        <v/>
      </c>
      <c r="F920" s="90" t="str">
        <f>IF('Student Record'!E918="","",'Student Record'!E918)</f>
        <v/>
      </c>
      <c r="G920" s="90" t="str">
        <f>IF('Student Record'!G918="","",'Student Record'!G918)</f>
        <v/>
      </c>
      <c r="H920" s="89" t="str">
        <f>IF('Student Record'!I918="","",'Student Record'!I918)</f>
        <v/>
      </c>
      <c r="I920" s="91" t="str">
        <f>IF('Student Record'!J918="","",'Student Record'!J918)</f>
        <v/>
      </c>
      <c r="J920" s="89" t="str">
        <f>IF('Student Record'!O918="","",'Student Record'!O918)</f>
        <v/>
      </c>
      <c r="K920" s="89" t="str">
        <f>IF(StuData!$F920="","",IF(AND(StuData!$C920&gt;8,StuData!$C920&lt;11,StuData!$J920="GEN"),200,IF(AND(StuData!$C920&gt;=11,StuData!$J920="GEN"),300,IF(AND(StuData!$C920&gt;8,StuData!$C920&lt;11,StuData!$J920&lt;&gt;"GEN"),100,IF(AND(StuData!$C920&gt;=11,StuData!$J920&lt;&gt;"GEN"),150,"")))))</f>
        <v/>
      </c>
      <c r="L920" s="89" t="str">
        <f>IF(StuData!$F920="","",IF(AND(StuData!$C920&gt;8,StuData!$C920&lt;11),50,""))</f>
        <v/>
      </c>
      <c r="M920" s="89" t="str">
        <f>IF(StuData!$F920="","",IF(AND(StuData!$C920&gt;=11,'School Fees'!$L$3="Yes"),100,""))</f>
        <v/>
      </c>
      <c r="N920" s="89" t="str">
        <f>IF(StuData!$F920="","",IF(AND(StuData!$C920&gt;8,StuData!$H920="F"),5,IF(StuData!$C920&lt;9,"",10)))</f>
        <v/>
      </c>
      <c r="O920" s="89" t="str">
        <f>IF(StuData!$F920="","",IF(StuData!$C920&gt;8,5,""))</f>
        <v/>
      </c>
      <c r="P920" s="89" t="str">
        <f>IF(StuData!$C920=9,'School Fees'!$K$6,IF(StuData!$C920=10,'School Fees'!$K$7,IF(StuData!$C920=11,'School Fees'!$K$8,IF(StuData!$C920=12,'School Fees'!$K$9,""))))</f>
        <v/>
      </c>
      <c r="Q920" s="89"/>
      <c r="R920" s="89"/>
      <c r="S920" s="89" t="str">
        <f>IF(SUM(StuData!$K920:$R920)=0,"",SUM(StuData!$K920:$R920))</f>
        <v/>
      </c>
      <c r="T920" s="92"/>
      <c r="U920" s="89"/>
      <c r="V920" s="23"/>
      <c r="W920" s="23"/>
    </row>
    <row r="921" ht="15.75" customHeight="1">
      <c r="A921" s="23"/>
      <c r="B921" s="89" t="str">
        <f t="shared" si="1"/>
        <v/>
      </c>
      <c r="C921" s="89" t="str">
        <f>IF('Student Record'!A919="","",'Student Record'!A919)</f>
        <v/>
      </c>
      <c r="D921" s="89" t="str">
        <f>IF('Student Record'!B919="","",'Student Record'!B919)</f>
        <v/>
      </c>
      <c r="E921" s="89" t="str">
        <f>IF('Student Record'!C919="","",'Student Record'!C919)</f>
        <v/>
      </c>
      <c r="F921" s="90" t="str">
        <f>IF('Student Record'!E919="","",'Student Record'!E919)</f>
        <v/>
      </c>
      <c r="G921" s="90" t="str">
        <f>IF('Student Record'!G919="","",'Student Record'!G919)</f>
        <v/>
      </c>
      <c r="H921" s="89" t="str">
        <f>IF('Student Record'!I919="","",'Student Record'!I919)</f>
        <v/>
      </c>
      <c r="I921" s="91" t="str">
        <f>IF('Student Record'!J919="","",'Student Record'!J919)</f>
        <v/>
      </c>
      <c r="J921" s="89" t="str">
        <f>IF('Student Record'!O919="","",'Student Record'!O919)</f>
        <v/>
      </c>
      <c r="K921" s="89" t="str">
        <f>IF(StuData!$F921="","",IF(AND(StuData!$C921&gt;8,StuData!$C921&lt;11,StuData!$J921="GEN"),200,IF(AND(StuData!$C921&gt;=11,StuData!$J921="GEN"),300,IF(AND(StuData!$C921&gt;8,StuData!$C921&lt;11,StuData!$J921&lt;&gt;"GEN"),100,IF(AND(StuData!$C921&gt;=11,StuData!$J921&lt;&gt;"GEN"),150,"")))))</f>
        <v/>
      </c>
      <c r="L921" s="89" t="str">
        <f>IF(StuData!$F921="","",IF(AND(StuData!$C921&gt;8,StuData!$C921&lt;11),50,""))</f>
        <v/>
      </c>
      <c r="M921" s="89" t="str">
        <f>IF(StuData!$F921="","",IF(AND(StuData!$C921&gt;=11,'School Fees'!$L$3="Yes"),100,""))</f>
        <v/>
      </c>
      <c r="N921" s="89" t="str">
        <f>IF(StuData!$F921="","",IF(AND(StuData!$C921&gt;8,StuData!$H921="F"),5,IF(StuData!$C921&lt;9,"",10)))</f>
        <v/>
      </c>
      <c r="O921" s="89" t="str">
        <f>IF(StuData!$F921="","",IF(StuData!$C921&gt;8,5,""))</f>
        <v/>
      </c>
      <c r="P921" s="89" t="str">
        <f>IF(StuData!$C921=9,'School Fees'!$K$6,IF(StuData!$C921=10,'School Fees'!$K$7,IF(StuData!$C921=11,'School Fees'!$K$8,IF(StuData!$C921=12,'School Fees'!$K$9,""))))</f>
        <v/>
      </c>
      <c r="Q921" s="89"/>
      <c r="R921" s="89"/>
      <c r="S921" s="89" t="str">
        <f>IF(SUM(StuData!$K921:$R921)=0,"",SUM(StuData!$K921:$R921))</f>
        <v/>
      </c>
      <c r="T921" s="92"/>
      <c r="U921" s="89"/>
      <c r="V921" s="23"/>
      <c r="W921" s="23"/>
    </row>
    <row r="922" ht="15.75" customHeight="1">
      <c r="A922" s="23"/>
      <c r="B922" s="89" t="str">
        <f t="shared" si="1"/>
        <v/>
      </c>
      <c r="C922" s="89" t="str">
        <f>IF('Student Record'!A920="","",'Student Record'!A920)</f>
        <v/>
      </c>
      <c r="D922" s="89" t="str">
        <f>IF('Student Record'!B920="","",'Student Record'!B920)</f>
        <v/>
      </c>
      <c r="E922" s="89" t="str">
        <f>IF('Student Record'!C920="","",'Student Record'!C920)</f>
        <v/>
      </c>
      <c r="F922" s="90" t="str">
        <f>IF('Student Record'!E920="","",'Student Record'!E920)</f>
        <v/>
      </c>
      <c r="G922" s="90" t="str">
        <f>IF('Student Record'!G920="","",'Student Record'!G920)</f>
        <v/>
      </c>
      <c r="H922" s="89" t="str">
        <f>IF('Student Record'!I920="","",'Student Record'!I920)</f>
        <v/>
      </c>
      <c r="I922" s="91" t="str">
        <f>IF('Student Record'!J920="","",'Student Record'!J920)</f>
        <v/>
      </c>
      <c r="J922" s="89" t="str">
        <f>IF('Student Record'!O920="","",'Student Record'!O920)</f>
        <v/>
      </c>
      <c r="K922" s="89" t="str">
        <f>IF(StuData!$F922="","",IF(AND(StuData!$C922&gt;8,StuData!$C922&lt;11,StuData!$J922="GEN"),200,IF(AND(StuData!$C922&gt;=11,StuData!$J922="GEN"),300,IF(AND(StuData!$C922&gt;8,StuData!$C922&lt;11,StuData!$J922&lt;&gt;"GEN"),100,IF(AND(StuData!$C922&gt;=11,StuData!$J922&lt;&gt;"GEN"),150,"")))))</f>
        <v/>
      </c>
      <c r="L922" s="89" t="str">
        <f>IF(StuData!$F922="","",IF(AND(StuData!$C922&gt;8,StuData!$C922&lt;11),50,""))</f>
        <v/>
      </c>
      <c r="M922" s="89" t="str">
        <f>IF(StuData!$F922="","",IF(AND(StuData!$C922&gt;=11,'School Fees'!$L$3="Yes"),100,""))</f>
        <v/>
      </c>
      <c r="N922" s="89" t="str">
        <f>IF(StuData!$F922="","",IF(AND(StuData!$C922&gt;8,StuData!$H922="F"),5,IF(StuData!$C922&lt;9,"",10)))</f>
        <v/>
      </c>
      <c r="O922" s="89" t="str">
        <f>IF(StuData!$F922="","",IF(StuData!$C922&gt;8,5,""))</f>
        <v/>
      </c>
      <c r="P922" s="89" t="str">
        <f>IF(StuData!$C922=9,'School Fees'!$K$6,IF(StuData!$C922=10,'School Fees'!$K$7,IF(StuData!$C922=11,'School Fees'!$K$8,IF(StuData!$C922=12,'School Fees'!$K$9,""))))</f>
        <v/>
      </c>
      <c r="Q922" s="89"/>
      <c r="R922" s="89"/>
      <c r="S922" s="89" t="str">
        <f>IF(SUM(StuData!$K922:$R922)=0,"",SUM(StuData!$K922:$R922))</f>
        <v/>
      </c>
      <c r="T922" s="92"/>
      <c r="U922" s="89"/>
      <c r="V922" s="23"/>
      <c r="W922" s="23"/>
    </row>
    <row r="923" ht="15.75" customHeight="1">
      <c r="A923" s="23"/>
      <c r="B923" s="89" t="str">
        <f t="shared" si="1"/>
        <v/>
      </c>
      <c r="C923" s="89" t="str">
        <f>IF('Student Record'!A921="","",'Student Record'!A921)</f>
        <v/>
      </c>
      <c r="D923" s="89" t="str">
        <f>IF('Student Record'!B921="","",'Student Record'!B921)</f>
        <v/>
      </c>
      <c r="E923" s="89" t="str">
        <f>IF('Student Record'!C921="","",'Student Record'!C921)</f>
        <v/>
      </c>
      <c r="F923" s="90" t="str">
        <f>IF('Student Record'!E921="","",'Student Record'!E921)</f>
        <v/>
      </c>
      <c r="G923" s="90" t="str">
        <f>IF('Student Record'!G921="","",'Student Record'!G921)</f>
        <v/>
      </c>
      <c r="H923" s="89" t="str">
        <f>IF('Student Record'!I921="","",'Student Record'!I921)</f>
        <v/>
      </c>
      <c r="I923" s="91" t="str">
        <f>IF('Student Record'!J921="","",'Student Record'!J921)</f>
        <v/>
      </c>
      <c r="J923" s="89" t="str">
        <f>IF('Student Record'!O921="","",'Student Record'!O921)</f>
        <v/>
      </c>
      <c r="K923" s="89" t="str">
        <f>IF(StuData!$F923="","",IF(AND(StuData!$C923&gt;8,StuData!$C923&lt;11,StuData!$J923="GEN"),200,IF(AND(StuData!$C923&gt;=11,StuData!$J923="GEN"),300,IF(AND(StuData!$C923&gt;8,StuData!$C923&lt;11,StuData!$J923&lt;&gt;"GEN"),100,IF(AND(StuData!$C923&gt;=11,StuData!$J923&lt;&gt;"GEN"),150,"")))))</f>
        <v/>
      </c>
      <c r="L923" s="89" t="str">
        <f>IF(StuData!$F923="","",IF(AND(StuData!$C923&gt;8,StuData!$C923&lt;11),50,""))</f>
        <v/>
      </c>
      <c r="M923" s="89" t="str">
        <f>IF(StuData!$F923="","",IF(AND(StuData!$C923&gt;=11,'School Fees'!$L$3="Yes"),100,""))</f>
        <v/>
      </c>
      <c r="N923" s="89" t="str">
        <f>IF(StuData!$F923="","",IF(AND(StuData!$C923&gt;8,StuData!$H923="F"),5,IF(StuData!$C923&lt;9,"",10)))</f>
        <v/>
      </c>
      <c r="O923" s="89" t="str">
        <f>IF(StuData!$F923="","",IF(StuData!$C923&gt;8,5,""))</f>
        <v/>
      </c>
      <c r="P923" s="89" t="str">
        <f>IF(StuData!$C923=9,'School Fees'!$K$6,IF(StuData!$C923=10,'School Fees'!$K$7,IF(StuData!$C923=11,'School Fees'!$K$8,IF(StuData!$C923=12,'School Fees'!$K$9,""))))</f>
        <v/>
      </c>
      <c r="Q923" s="89"/>
      <c r="R923" s="89"/>
      <c r="S923" s="89" t="str">
        <f>IF(SUM(StuData!$K923:$R923)=0,"",SUM(StuData!$K923:$R923))</f>
        <v/>
      </c>
      <c r="T923" s="92"/>
      <c r="U923" s="89"/>
      <c r="V923" s="23"/>
      <c r="W923" s="23"/>
    </row>
    <row r="924" ht="15.75" customHeight="1">
      <c r="A924" s="23"/>
      <c r="B924" s="89" t="str">
        <f t="shared" si="1"/>
        <v/>
      </c>
      <c r="C924" s="89" t="str">
        <f>IF('Student Record'!A922="","",'Student Record'!A922)</f>
        <v/>
      </c>
      <c r="D924" s="89" t="str">
        <f>IF('Student Record'!B922="","",'Student Record'!B922)</f>
        <v/>
      </c>
      <c r="E924" s="89" t="str">
        <f>IF('Student Record'!C922="","",'Student Record'!C922)</f>
        <v/>
      </c>
      <c r="F924" s="90" t="str">
        <f>IF('Student Record'!E922="","",'Student Record'!E922)</f>
        <v/>
      </c>
      <c r="G924" s="90" t="str">
        <f>IF('Student Record'!G922="","",'Student Record'!G922)</f>
        <v/>
      </c>
      <c r="H924" s="89" t="str">
        <f>IF('Student Record'!I922="","",'Student Record'!I922)</f>
        <v/>
      </c>
      <c r="I924" s="91" t="str">
        <f>IF('Student Record'!J922="","",'Student Record'!J922)</f>
        <v/>
      </c>
      <c r="J924" s="89" t="str">
        <f>IF('Student Record'!O922="","",'Student Record'!O922)</f>
        <v/>
      </c>
      <c r="K924" s="89" t="str">
        <f>IF(StuData!$F924="","",IF(AND(StuData!$C924&gt;8,StuData!$C924&lt;11,StuData!$J924="GEN"),200,IF(AND(StuData!$C924&gt;=11,StuData!$J924="GEN"),300,IF(AND(StuData!$C924&gt;8,StuData!$C924&lt;11,StuData!$J924&lt;&gt;"GEN"),100,IF(AND(StuData!$C924&gt;=11,StuData!$J924&lt;&gt;"GEN"),150,"")))))</f>
        <v/>
      </c>
      <c r="L924" s="89" t="str">
        <f>IF(StuData!$F924="","",IF(AND(StuData!$C924&gt;8,StuData!$C924&lt;11),50,""))</f>
        <v/>
      </c>
      <c r="M924" s="89" t="str">
        <f>IF(StuData!$F924="","",IF(AND(StuData!$C924&gt;=11,'School Fees'!$L$3="Yes"),100,""))</f>
        <v/>
      </c>
      <c r="N924" s="89" t="str">
        <f>IF(StuData!$F924="","",IF(AND(StuData!$C924&gt;8,StuData!$H924="F"),5,IF(StuData!$C924&lt;9,"",10)))</f>
        <v/>
      </c>
      <c r="O924" s="89" t="str">
        <f>IF(StuData!$F924="","",IF(StuData!$C924&gt;8,5,""))</f>
        <v/>
      </c>
      <c r="P924" s="89" t="str">
        <f>IF(StuData!$C924=9,'School Fees'!$K$6,IF(StuData!$C924=10,'School Fees'!$K$7,IF(StuData!$C924=11,'School Fees'!$K$8,IF(StuData!$C924=12,'School Fees'!$K$9,""))))</f>
        <v/>
      </c>
      <c r="Q924" s="89"/>
      <c r="R924" s="89"/>
      <c r="S924" s="89" t="str">
        <f>IF(SUM(StuData!$K924:$R924)=0,"",SUM(StuData!$K924:$R924))</f>
        <v/>
      </c>
      <c r="T924" s="92"/>
      <c r="U924" s="89"/>
      <c r="V924" s="23"/>
      <c r="W924" s="23"/>
    </row>
    <row r="925" ht="15.75" customHeight="1">
      <c r="A925" s="23"/>
      <c r="B925" s="89" t="str">
        <f t="shared" si="1"/>
        <v/>
      </c>
      <c r="C925" s="89" t="str">
        <f>IF('Student Record'!A923="","",'Student Record'!A923)</f>
        <v/>
      </c>
      <c r="D925" s="89" t="str">
        <f>IF('Student Record'!B923="","",'Student Record'!B923)</f>
        <v/>
      </c>
      <c r="E925" s="89" t="str">
        <f>IF('Student Record'!C923="","",'Student Record'!C923)</f>
        <v/>
      </c>
      <c r="F925" s="90" t="str">
        <f>IF('Student Record'!E923="","",'Student Record'!E923)</f>
        <v/>
      </c>
      <c r="G925" s="90" t="str">
        <f>IF('Student Record'!G923="","",'Student Record'!G923)</f>
        <v/>
      </c>
      <c r="H925" s="89" t="str">
        <f>IF('Student Record'!I923="","",'Student Record'!I923)</f>
        <v/>
      </c>
      <c r="I925" s="91" t="str">
        <f>IF('Student Record'!J923="","",'Student Record'!J923)</f>
        <v/>
      </c>
      <c r="J925" s="89" t="str">
        <f>IF('Student Record'!O923="","",'Student Record'!O923)</f>
        <v/>
      </c>
      <c r="K925" s="89" t="str">
        <f>IF(StuData!$F925="","",IF(AND(StuData!$C925&gt;8,StuData!$C925&lt;11,StuData!$J925="GEN"),200,IF(AND(StuData!$C925&gt;=11,StuData!$J925="GEN"),300,IF(AND(StuData!$C925&gt;8,StuData!$C925&lt;11,StuData!$J925&lt;&gt;"GEN"),100,IF(AND(StuData!$C925&gt;=11,StuData!$J925&lt;&gt;"GEN"),150,"")))))</f>
        <v/>
      </c>
      <c r="L925" s="89" t="str">
        <f>IF(StuData!$F925="","",IF(AND(StuData!$C925&gt;8,StuData!$C925&lt;11),50,""))</f>
        <v/>
      </c>
      <c r="M925" s="89" t="str">
        <f>IF(StuData!$F925="","",IF(AND(StuData!$C925&gt;=11,'School Fees'!$L$3="Yes"),100,""))</f>
        <v/>
      </c>
      <c r="N925" s="89" t="str">
        <f>IF(StuData!$F925="","",IF(AND(StuData!$C925&gt;8,StuData!$H925="F"),5,IF(StuData!$C925&lt;9,"",10)))</f>
        <v/>
      </c>
      <c r="O925" s="89" t="str">
        <f>IF(StuData!$F925="","",IF(StuData!$C925&gt;8,5,""))</f>
        <v/>
      </c>
      <c r="P925" s="89" t="str">
        <f>IF(StuData!$C925=9,'School Fees'!$K$6,IF(StuData!$C925=10,'School Fees'!$K$7,IF(StuData!$C925=11,'School Fees'!$K$8,IF(StuData!$C925=12,'School Fees'!$K$9,""))))</f>
        <v/>
      </c>
      <c r="Q925" s="89"/>
      <c r="R925" s="89"/>
      <c r="S925" s="89" t="str">
        <f>IF(SUM(StuData!$K925:$R925)=0,"",SUM(StuData!$K925:$R925))</f>
        <v/>
      </c>
      <c r="T925" s="92"/>
      <c r="U925" s="89"/>
      <c r="V925" s="23"/>
      <c r="W925" s="23"/>
    </row>
    <row r="926" ht="15.75" customHeight="1">
      <c r="A926" s="23"/>
      <c r="B926" s="89" t="str">
        <f t="shared" si="1"/>
        <v/>
      </c>
      <c r="C926" s="89" t="str">
        <f>IF('Student Record'!A924="","",'Student Record'!A924)</f>
        <v/>
      </c>
      <c r="D926" s="89" t="str">
        <f>IF('Student Record'!B924="","",'Student Record'!B924)</f>
        <v/>
      </c>
      <c r="E926" s="89" t="str">
        <f>IF('Student Record'!C924="","",'Student Record'!C924)</f>
        <v/>
      </c>
      <c r="F926" s="90" t="str">
        <f>IF('Student Record'!E924="","",'Student Record'!E924)</f>
        <v/>
      </c>
      <c r="G926" s="90" t="str">
        <f>IF('Student Record'!G924="","",'Student Record'!G924)</f>
        <v/>
      </c>
      <c r="H926" s="89" t="str">
        <f>IF('Student Record'!I924="","",'Student Record'!I924)</f>
        <v/>
      </c>
      <c r="I926" s="91" t="str">
        <f>IF('Student Record'!J924="","",'Student Record'!J924)</f>
        <v/>
      </c>
      <c r="J926" s="89" t="str">
        <f>IF('Student Record'!O924="","",'Student Record'!O924)</f>
        <v/>
      </c>
      <c r="K926" s="89" t="str">
        <f>IF(StuData!$F926="","",IF(AND(StuData!$C926&gt;8,StuData!$C926&lt;11,StuData!$J926="GEN"),200,IF(AND(StuData!$C926&gt;=11,StuData!$J926="GEN"),300,IF(AND(StuData!$C926&gt;8,StuData!$C926&lt;11,StuData!$J926&lt;&gt;"GEN"),100,IF(AND(StuData!$C926&gt;=11,StuData!$J926&lt;&gt;"GEN"),150,"")))))</f>
        <v/>
      </c>
      <c r="L926" s="89" t="str">
        <f>IF(StuData!$F926="","",IF(AND(StuData!$C926&gt;8,StuData!$C926&lt;11),50,""))</f>
        <v/>
      </c>
      <c r="M926" s="89" t="str">
        <f>IF(StuData!$F926="","",IF(AND(StuData!$C926&gt;=11,'School Fees'!$L$3="Yes"),100,""))</f>
        <v/>
      </c>
      <c r="N926" s="89" t="str">
        <f>IF(StuData!$F926="","",IF(AND(StuData!$C926&gt;8,StuData!$H926="F"),5,IF(StuData!$C926&lt;9,"",10)))</f>
        <v/>
      </c>
      <c r="O926" s="89" t="str">
        <f>IF(StuData!$F926="","",IF(StuData!$C926&gt;8,5,""))</f>
        <v/>
      </c>
      <c r="P926" s="89" t="str">
        <f>IF(StuData!$C926=9,'School Fees'!$K$6,IF(StuData!$C926=10,'School Fees'!$K$7,IF(StuData!$C926=11,'School Fees'!$K$8,IF(StuData!$C926=12,'School Fees'!$K$9,""))))</f>
        <v/>
      </c>
      <c r="Q926" s="89"/>
      <c r="R926" s="89"/>
      <c r="S926" s="89" t="str">
        <f>IF(SUM(StuData!$K926:$R926)=0,"",SUM(StuData!$K926:$R926))</f>
        <v/>
      </c>
      <c r="T926" s="92"/>
      <c r="U926" s="89"/>
      <c r="V926" s="23"/>
      <c r="W926" s="23"/>
    </row>
    <row r="927" ht="15.75" customHeight="1">
      <c r="A927" s="23"/>
      <c r="B927" s="89" t="str">
        <f t="shared" si="1"/>
        <v/>
      </c>
      <c r="C927" s="89" t="str">
        <f>IF('Student Record'!A925="","",'Student Record'!A925)</f>
        <v/>
      </c>
      <c r="D927" s="89" t="str">
        <f>IF('Student Record'!B925="","",'Student Record'!B925)</f>
        <v/>
      </c>
      <c r="E927" s="89" t="str">
        <f>IF('Student Record'!C925="","",'Student Record'!C925)</f>
        <v/>
      </c>
      <c r="F927" s="90" t="str">
        <f>IF('Student Record'!E925="","",'Student Record'!E925)</f>
        <v/>
      </c>
      <c r="G927" s="90" t="str">
        <f>IF('Student Record'!G925="","",'Student Record'!G925)</f>
        <v/>
      </c>
      <c r="H927" s="89" t="str">
        <f>IF('Student Record'!I925="","",'Student Record'!I925)</f>
        <v/>
      </c>
      <c r="I927" s="91" t="str">
        <f>IF('Student Record'!J925="","",'Student Record'!J925)</f>
        <v/>
      </c>
      <c r="J927" s="89" t="str">
        <f>IF('Student Record'!O925="","",'Student Record'!O925)</f>
        <v/>
      </c>
      <c r="K927" s="89" t="str">
        <f>IF(StuData!$F927="","",IF(AND(StuData!$C927&gt;8,StuData!$C927&lt;11,StuData!$J927="GEN"),200,IF(AND(StuData!$C927&gt;=11,StuData!$J927="GEN"),300,IF(AND(StuData!$C927&gt;8,StuData!$C927&lt;11,StuData!$J927&lt;&gt;"GEN"),100,IF(AND(StuData!$C927&gt;=11,StuData!$J927&lt;&gt;"GEN"),150,"")))))</f>
        <v/>
      </c>
      <c r="L927" s="89" t="str">
        <f>IF(StuData!$F927="","",IF(AND(StuData!$C927&gt;8,StuData!$C927&lt;11),50,""))</f>
        <v/>
      </c>
      <c r="M927" s="89" t="str">
        <f>IF(StuData!$F927="","",IF(AND(StuData!$C927&gt;=11,'School Fees'!$L$3="Yes"),100,""))</f>
        <v/>
      </c>
      <c r="N927" s="89" t="str">
        <f>IF(StuData!$F927="","",IF(AND(StuData!$C927&gt;8,StuData!$H927="F"),5,IF(StuData!$C927&lt;9,"",10)))</f>
        <v/>
      </c>
      <c r="O927" s="89" t="str">
        <f>IF(StuData!$F927="","",IF(StuData!$C927&gt;8,5,""))</f>
        <v/>
      </c>
      <c r="P927" s="89" t="str">
        <f>IF(StuData!$C927=9,'School Fees'!$K$6,IF(StuData!$C927=10,'School Fees'!$K$7,IF(StuData!$C927=11,'School Fees'!$K$8,IF(StuData!$C927=12,'School Fees'!$K$9,""))))</f>
        <v/>
      </c>
      <c r="Q927" s="89"/>
      <c r="R927" s="89"/>
      <c r="S927" s="89" t="str">
        <f>IF(SUM(StuData!$K927:$R927)=0,"",SUM(StuData!$K927:$R927))</f>
        <v/>
      </c>
      <c r="T927" s="92"/>
      <c r="U927" s="89"/>
      <c r="V927" s="23"/>
      <c r="W927" s="23"/>
    </row>
    <row r="928" ht="15.75" customHeight="1">
      <c r="A928" s="23"/>
      <c r="B928" s="89" t="str">
        <f t="shared" si="1"/>
        <v/>
      </c>
      <c r="C928" s="89" t="str">
        <f>IF('Student Record'!A926="","",'Student Record'!A926)</f>
        <v/>
      </c>
      <c r="D928" s="89" t="str">
        <f>IF('Student Record'!B926="","",'Student Record'!B926)</f>
        <v/>
      </c>
      <c r="E928" s="89" t="str">
        <f>IF('Student Record'!C926="","",'Student Record'!C926)</f>
        <v/>
      </c>
      <c r="F928" s="90" t="str">
        <f>IF('Student Record'!E926="","",'Student Record'!E926)</f>
        <v/>
      </c>
      <c r="G928" s="90" t="str">
        <f>IF('Student Record'!G926="","",'Student Record'!G926)</f>
        <v/>
      </c>
      <c r="H928" s="89" t="str">
        <f>IF('Student Record'!I926="","",'Student Record'!I926)</f>
        <v/>
      </c>
      <c r="I928" s="91" t="str">
        <f>IF('Student Record'!J926="","",'Student Record'!J926)</f>
        <v/>
      </c>
      <c r="J928" s="89" t="str">
        <f>IF('Student Record'!O926="","",'Student Record'!O926)</f>
        <v/>
      </c>
      <c r="K928" s="89" t="str">
        <f>IF(StuData!$F928="","",IF(AND(StuData!$C928&gt;8,StuData!$C928&lt;11,StuData!$J928="GEN"),200,IF(AND(StuData!$C928&gt;=11,StuData!$J928="GEN"),300,IF(AND(StuData!$C928&gt;8,StuData!$C928&lt;11,StuData!$J928&lt;&gt;"GEN"),100,IF(AND(StuData!$C928&gt;=11,StuData!$J928&lt;&gt;"GEN"),150,"")))))</f>
        <v/>
      </c>
      <c r="L928" s="89" t="str">
        <f>IF(StuData!$F928="","",IF(AND(StuData!$C928&gt;8,StuData!$C928&lt;11),50,""))</f>
        <v/>
      </c>
      <c r="M928" s="89" t="str">
        <f>IF(StuData!$F928="","",IF(AND(StuData!$C928&gt;=11,'School Fees'!$L$3="Yes"),100,""))</f>
        <v/>
      </c>
      <c r="N928" s="89" t="str">
        <f>IF(StuData!$F928="","",IF(AND(StuData!$C928&gt;8,StuData!$H928="F"),5,IF(StuData!$C928&lt;9,"",10)))</f>
        <v/>
      </c>
      <c r="O928" s="89" t="str">
        <f>IF(StuData!$F928="","",IF(StuData!$C928&gt;8,5,""))</f>
        <v/>
      </c>
      <c r="P928" s="89" t="str">
        <f>IF(StuData!$C928=9,'School Fees'!$K$6,IF(StuData!$C928=10,'School Fees'!$K$7,IF(StuData!$C928=11,'School Fees'!$K$8,IF(StuData!$C928=12,'School Fees'!$K$9,""))))</f>
        <v/>
      </c>
      <c r="Q928" s="89"/>
      <c r="R928" s="89"/>
      <c r="S928" s="89" t="str">
        <f>IF(SUM(StuData!$K928:$R928)=0,"",SUM(StuData!$K928:$R928))</f>
        <v/>
      </c>
      <c r="T928" s="92"/>
      <c r="U928" s="89"/>
      <c r="V928" s="23"/>
      <c r="W928" s="23"/>
    </row>
    <row r="929" ht="15.75" customHeight="1">
      <c r="A929" s="23"/>
      <c r="B929" s="89" t="str">
        <f t="shared" si="1"/>
        <v/>
      </c>
      <c r="C929" s="89" t="str">
        <f>IF('Student Record'!A927="","",'Student Record'!A927)</f>
        <v/>
      </c>
      <c r="D929" s="89" t="str">
        <f>IF('Student Record'!B927="","",'Student Record'!B927)</f>
        <v/>
      </c>
      <c r="E929" s="89" t="str">
        <f>IF('Student Record'!C927="","",'Student Record'!C927)</f>
        <v/>
      </c>
      <c r="F929" s="90" t="str">
        <f>IF('Student Record'!E927="","",'Student Record'!E927)</f>
        <v/>
      </c>
      <c r="G929" s="90" t="str">
        <f>IF('Student Record'!G927="","",'Student Record'!G927)</f>
        <v/>
      </c>
      <c r="H929" s="89" t="str">
        <f>IF('Student Record'!I927="","",'Student Record'!I927)</f>
        <v/>
      </c>
      <c r="I929" s="91" t="str">
        <f>IF('Student Record'!J927="","",'Student Record'!J927)</f>
        <v/>
      </c>
      <c r="J929" s="89" t="str">
        <f>IF('Student Record'!O927="","",'Student Record'!O927)</f>
        <v/>
      </c>
      <c r="K929" s="89" t="str">
        <f>IF(StuData!$F929="","",IF(AND(StuData!$C929&gt;8,StuData!$C929&lt;11,StuData!$J929="GEN"),200,IF(AND(StuData!$C929&gt;=11,StuData!$J929="GEN"),300,IF(AND(StuData!$C929&gt;8,StuData!$C929&lt;11,StuData!$J929&lt;&gt;"GEN"),100,IF(AND(StuData!$C929&gt;=11,StuData!$J929&lt;&gt;"GEN"),150,"")))))</f>
        <v/>
      </c>
      <c r="L929" s="89" t="str">
        <f>IF(StuData!$F929="","",IF(AND(StuData!$C929&gt;8,StuData!$C929&lt;11),50,""))</f>
        <v/>
      </c>
      <c r="M929" s="89" t="str">
        <f>IF(StuData!$F929="","",IF(AND(StuData!$C929&gt;=11,'School Fees'!$L$3="Yes"),100,""))</f>
        <v/>
      </c>
      <c r="N929" s="89" t="str">
        <f>IF(StuData!$F929="","",IF(AND(StuData!$C929&gt;8,StuData!$H929="F"),5,IF(StuData!$C929&lt;9,"",10)))</f>
        <v/>
      </c>
      <c r="O929" s="89" t="str">
        <f>IF(StuData!$F929="","",IF(StuData!$C929&gt;8,5,""))</f>
        <v/>
      </c>
      <c r="P929" s="89" t="str">
        <f>IF(StuData!$C929=9,'School Fees'!$K$6,IF(StuData!$C929=10,'School Fees'!$K$7,IF(StuData!$C929=11,'School Fees'!$K$8,IF(StuData!$C929=12,'School Fees'!$K$9,""))))</f>
        <v/>
      </c>
      <c r="Q929" s="89"/>
      <c r="R929" s="89"/>
      <c r="S929" s="89" t="str">
        <f>IF(SUM(StuData!$K929:$R929)=0,"",SUM(StuData!$K929:$R929))</f>
        <v/>
      </c>
      <c r="T929" s="92"/>
      <c r="U929" s="89"/>
      <c r="V929" s="23"/>
      <c r="W929" s="23"/>
    </row>
    <row r="930" ht="15.75" customHeight="1">
      <c r="A930" s="23"/>
      <c r="B930" s="89" t="str">
        <f t="shared" si="1"/>
        <v/>
      </c>
      <c r="C930" s="89" t="str">
        <f>IF('Student Record'!A928="","",'Student Record'!A928)</f>
        <v/>
      </c>
      <c r="D930" s="89" t="str">
        <f>IF('Student Record'!B928="","",'Student Record'!B928)</f>
        <v/>
      </c>
      <c r="E930" s="89" t="str">
        <f>IF('Student Record'!C928="","",'Student Record'!C928)</f>
        <v/>
      </c>
      <c r="F930" s="90" t="str">
        <f>IF('Student Record'!E928="","",'Student Record'!E928)</f>
        <v/>
      </c>
      <c r="G930" s="90" t="str">
        <f>IF('Student Record'!G928="","",'Student Record'!G928)</f>
        <v/>
      </c>
      <c r="H930" s="89" t="str">
        <f>IF('Student Record'!I928="","",'Student Record'!I928)</f>
        <v/>
      </c>
      <c r="I930" s="91" t="str">
        <f>IF('Student Record'!J928="","",'Student Record'!J928)</f>
        <v/>
      </c>
      <c r="J930" s="89" t="str">
        <f>IF('Student Record'!O928="","",'Student Record'!O928)</f>
        <v/>
      </c>
      <c r="K930" s="89" t="str">
        <f>IF(StuData!$F930="","",IF(AND(StuData!$C930&gt;8,StuData!$C930&lt;11,StuData!$J930="GEN"),200,IF(AND(StuData!$C930&gt;=11,StuData!$J930="GEN"),300,IF(AND(StuData!$C930&gt;8,StuData!$C930&lt;11,StuData!$J930&lt;&gt;"GEN"),100,IF(AND(StuData!$C930&gt;=11,StuData!$J930&lt;&gt;"GEN"),150,"")))))</f>
        <v/>
      </c>
      <c r="L930" s="89" t="str">
        <f>IF(StuData!$F930="","",IF(AND(StuData!$C930&gt;8,StuData!$C930&lt;11),50,""))</f>
        <v/>
      </c>
      <c r="M930" s="89" t="str">
        <f>IF(StuData!$F930="","",IF(AND(StuData!$C930&gt;=11,'School Fees'!$L$3="Yes"),100,""))</f>
        <v/>
      </c>
      <c r="N930" s="89" t="str">
        <f>IF(StuData!$F930="","",IF(AND(StuData!$C930&gt;8,StuData!$H930="F"),5,IF(StuData!$C930&lt;9,"",10)))</f>
        <v/>
      </c>
      <c r="O930" s="89" t="str">
        <f>IF(StuData!$F930="","",IF(StuData!$C930&gt;8,5,""))</f>
        <v/>
      </c>
      <c r="P930" s="89" t="str">
        <f>IF(StuData!$C930=9,'School Fees'!$K$6,IF(StuData!$C930=10,'School Fees'!$K$7,IF(StuData!$C930=11,'School Fees'!$K$8,IF(StuData!$C930=12,'School Fees'!$K$9,""))))</f>
        <v/>
      </c>
      <c r="Q930" s="89"/>
      <c r="R930" s="89"/>
      <c r="S930" s="89" t="str">
        <f>IF(SUM(StuData!$K930:$R930)=0,"",SUM(StuData!$K930:$R930))</f>
        <v/>
      </c>
      <c r="T930" s="92"/>
      <c r="U930" s="89"/>
      <c r="V930" s="23"/>
      <c r="W930" s="23"/>
    </row>
    <row r="931" ht="15.75" customHeight="1">
      <c r="A931" s="23"/>
      <c r="B931" s="89" t="str">
        <f t="shared" si="1"/>
        <v/>
      </c>
      <c r="C931" s="89" t="str">
        <f>IF('Student Record'!A929="","",'Student Record'!A929)</f>
        <v/>
      </c>
      <c r="D931" s="89" t="str">
        <f>IF('Student Record'!B929="","",'Student Record'!B929)</f>
        <v/>
      </c>
      <c r="E931" s="89" t="str">
        <f>IF('Student Record'!C929="","",'Student Record'!C929)</f>
        <v/>
      </c>
      <c r="F931" s="90" t="str">
        <f>IF('Student Record'!E929="","",'Student Record'!E929)</f>
        <v/>
      </c>
      <c r="G931" s="90" t="str">
        <f>IF('Student Record'!G929="","",'Student Record'!G929)</f>
        <v/>
      </c>
      <c r="H931" s="89" t="str">
        <f>IF('Student Record'!I929="","",'Student Record'!I929)</f>
        <v/>
      </c>
      <c r="I931" s="91" t="str">
        <f>IF('Student Record'!J929="","",'Student Record'!J929)</f>
        <v/>
      </c>
      <c r="J931" s="89" t="str">
        <f>IF('Student Record'!O929="","",'Student Record'!O929)</f>
        <v/>
      </c>
      <c r="K931" s="89" t="str">
        <f>IF(StuData!$F931="","",IF(AND(StuData!$C931&gt;8,StuData!$C931&lt;11,StuData!$J931="GEN"),200,IF(AND(StuData!$C931&gt;=11,StuData!$J931="GEN"),300,IF(AND(StuData!$C931&gt;8,StuData!$C931&lt;11,StuData!$J931&lt;&gt;"GEN"),100,IF(AND(StuData!$C931&gt;=11,StuData!$J931&lt;&gt;"GEN"),150,"")))))</f>
        <v/>
      </c>
      <c r="L931" s="89" t="str">
        <f>IF(StuData!$F931="","",IF(AND(StuData!$C931&gt;8,StuData!$C931&lt;11),50,""))</f>
        <v/>
      </c>
      <c r="M931" s="89" t="str">
        <f>IF(StuData!$F931="","",IF(AND(StuData!$C931&gt;=11,'School Fees'!$L$3="Yes"),100,""))</f>
        <v/>
      </c>
      <c r="N931" s="89" t="str">
        <f>IF(StuData!$F931="","",IF(AND(StuData!$C931&gt;8,StuData!$H931="F"),5,IF(StuData!$C931&lt;9,"",10)))</f>
        <v/>
      </c>
      <c r="O931" s="89" t="str">
        <f>IF(StuData!$F931="","",IF(StuData!$C931&gt;8,5,""))</f>
        <v/>
      </c>
      <c r="P931" s="89" t="str">
        <f>IF(StuData!$C931=9,'School Fees'!$K$6,IF(StuData!$C931=10,'School Fees'!$K$7,IF(StuData!$C931=11,'School Fees'!$K$8,IF(StuData!$C931=12,'School Fees'!$K$9,""))))</f>
        <v/>
      </c>
      <c r="Q931" s="89"/>
      <c r="R931" s="89"/>
      <c r="S931" s="89" t="str">
        <f>IF(SUM(StuData!$K931:$R931)=0,"",SUM(StuData!$K931:$R931))</f>
        <v/>
      </c>
      <c r="T931" s="92"/>
      <c r="U931" s="89"/>
      <c r="V931" s="23"/>
      <c r="W931" s="23"/>
    </row>
    <row r="932" ht="15.75" customHeight="1">
      <c r="A932" s="23"/>
      <c r="B932" s="89" t="str">
        <f t="shared" si="1"/>
        <v/>
      </c>
      <c r="C932" s="89" t="str">
        <f>IF('Student Record'!A930="","",'Student Record'!A930)</f>
        <v/>
      </c>
      <c r="D932" s="89" t="str">
        <f>IF('Student Record'!B930="","",'Student Record'!B930)</f>
        <v/>
      </c>
      <c r="E932" s="89" t="str">
        <f>IF('Student Record'!C930="","",'Student Record'!C930)</f>
        <v/>
      </c>
      <c r="F932" s="90" t="str">
        <f>IF('Student Record'!E930="","",'Student Record'!E930)</f>
        <v/>
      </c>
      <c r="G932" s="90" t="str">
        <f>IF('Student Record'!G930="","",'Student Record'!G930)</f>
        <v/>
      </c>
      <c r="H932" s="89" t="str">
        <f>IF('Student Record'!I930="","",'Student Record'!I930)</f>
        <v/>
      </c>
      <c r="I932" s="91" t="str">
        <f>IF('Student Record'!J930="","",'Student Record'!J930)</f>
        <v/>
      </c>
      <c r="J932" s="89" t="str">
        <f>IF('Student Record'!O930="","",'Student Record'!O930)</f>
        <v/>
      </c>
      <c r="K932" s="89" t="str">
        <f>IF(StuData!$F932="","",IF(AND(StuData!$C932&gt;8,StuData!$C932&lt;11,StuData!$J932="GEN"),200,IF(AND(StuData!$C932&gt;=11,StuData!$J932="GEN"),300,IF(AND(StuData!$C932&gt;8,StuData!$C932&lt;11,StuData!$J932&lt;&gt;"GEN"),100,IF(AND(StuData!$C932&gt;=11,StuData!$J932&lt;&gt;"GEN"),150,"")))))</f>
        <v/>
      </c>
      <c r="L932" s="89" t="str">
        <f>IF(StuData!$F932="","",IF(AND(StuData!$C932&gt;8,StuData!$C932&lt;11),50,""))</f>
        <v/>
      </c>
      <c r="M932" s="89" t="str">
        <f>IF(StuData!$F932="","",IF(AND(StuData!$C932&gt;=11,'School Fees'!$L$3="Yes"),100,""))</f>
        <v/>
      </c>
      <c r="N932" s="89" t="str">
        <f>IF(StuData!$F932="","",IF(AND(StuData!$C932&gt;8,StuData!$H932="F"),5,IF(StuData!$C932&lt;9,"",10)))</f>
        <v/>
      </c>
      <c r="O932" s="89" t="str">
        <f>IF(StuData!$F932="","",IF(StuData!$C932&gt;8,5,""))</f>
        <v/>
      </c>
      <c r="P932" s="89" t="str">
        <f>IF(StuData!$C932=9,'School Fees'!$K$6,IF(StuData!$C932=10,'School Fees'!$K$7,IF(StuData!$C932=11,'School Fees'!$K$8,IF(StuData!$C932=12,'School Fees'!$K$9,""))))</f>
        <v/>
      </c>
      <c r="Q932" s="89"/>
      <c r="R932" s="89"/>
      <c r="S932" s="89" t="str">
        <f>IF(SUM(StuData!$K932:$R932)=0,"",SUM(StuData!$K932:$R932))</f>
        <v/>
      </c>
      <c r="T932" s="92"/>
      <c r="U932" s="89"/>
      <c r="V932" s="23"/>
      <c r="W932" s="23"/>
    </row>
    <row r="933" ht="15.75" customHeight="1">
      <c r="A933" s="23"/>
      <c r="B933" s="89" t="str">
        <f t="shared" si="1"/>
        <v/>
      </c>
      <c r="C933" s="89" t="str">
        <f>IF('Student Record'!A931="","",'Student Record'!A931)</f>
        <v/>
      </c>
      <c r="D933" s="89" t="str">
        <f>IF('Student Record'!B931="","",'Student Record'!B931)</f>
        <v/>
      </c>
      <c r="E933" s="89" t="str">
        <f>IF('Student Record'!C931="","",'Student Record'!C931)</f>
        <v/>
      </c>
      <c r="F933" s="90" t="str">
        <f>IF('Student Record'!E931="","",'Student Record'!E931)</f>
        <v/>
      </c>
      <c r="G933" s="90" t="str">
        <f>IF('Student Record'!G931="","",'Student Record'!G931)</f>
        <v/>
      </c>
      <c r="H933" s="89" t="str">
        <f>IF('Student Record'!I931="","",'Student Record'!I931)</f>
        <v/>
      </c>
      <c r="I933" s="91" t="str">
        <f>IF('Student Record'!J931="","",'Student Record'!J931)</f>
        <v/>
      </c>
      <c r="J933" s="89" t="str">
        <f>IF('Student Record'!O931="","",'Student Record'!O931)</f>
        <v/>
      </c>
      <c r="K933" s="89" t="str">
        <f>IF(StuData!$F933="","",IF(AND(StuData!$C933&gt;8,StuData!$C933&lt;11,StuData!$J933="GEN"),200,IF(AND(StuData!$C933&gt;=11,StuData!$J933="GEN"),300,IF(AND(StuData!$C933&gt;8,StuData!$C933&lt;11,StuData!$J933&lt;&gt;"GEN"),100,IF(AND(StuData!$C933&gt;=11,StuData!$J933&lt;&gt;"GEN"),150,"")))))</f>
        <v/>
      </c>
      <c r="L933" s="89" t="str">
        <f>IF(StuData!$F933="","",IF(AND(StuData!$C933&gt;8,StuData!$C933&lt;11),50,""))</f>
        <v/>
      </c>
      <c r="M933" s="89" t="str">
        <f>IF(StuData!$F933="","",IF(AND(StuData!$C933&gt;=11,'School Fees'!$L$3="Yes"),100,""))</f>
        <v/>
      </c>
      <c r="N933" s="89" t="str">
        <f>IF(StuData!$F933="","",IF(AND(StuData!$C933&gt;8,StuData!$H933="F"),5,IF(StuData!$C933&lt;9,"",10)))</f>
        <v/>
      </c>
      <c r="O933" s="89" t="str">
        <f>IF(StuData!$F933="","",IF(StuData!$C933&gt;8,5,""))</f>
        <v/>
      </c>
      <c r="P933" s="89" t="str">
        <f>IF(StuData!$C933=9,'School Fees'!$K$6,IF(StuData!$C933=10,'School Fees'!$K$7,IF(StuData!$C933=11,'School Fees'!$K$8,IF(StuData!$C933=12,'School Fees'!$K$9,""))))</f>
        <v/>
      </c>
      <c r="Q933" s="89"/>
      <c r="R933" s="89"/>
      <c r="S933" s="89" t="str">
        <f>IF(SUM(StuData!$K933:$R933)=0,"",SUM(StuData!$K933:$R933))</f>
        <v/>
      </c>
      <c r="T933" s="92"/>
      <c r="U933" s="89"/>
      <c r="V933" s="23"/>
      <c r="W933" s="23"/>
    </row>
    <row r="934" ht="15.75" customHeight="1">
      <c r="A934" s="23"/>
      <c r="B934" s="89" t="str">
        <f t="shared" si="1"/>
        <v/>
      </c>
      <c r="C934" s="89" t="str">
        <f>IF('Student Record'!A932="","",'Student Record'!A932)</f>
        <v/>
      </c>
      <c r="D934" s="89" t="str">
        <f>IF('Student Record'!B932="","",'Student Record'!B932)</f>
        <v/>
      </c>
      <c r="E934" s="89" t="str">
        <f>IF('Student Record'!C932="","",'Student Record'!C932)</f>
        <v/>
      </c>
      <c r="F934" s="90" t="str">
        <f>IF('Student Record'!E932="","",'Student Record'!E932)</f>
        <v/>
      </c>
      <c r="G934" s="90" t="str">
        <f>IF('Student Record'!G932="","",'Student Record'!G932)</f>
        <v/>
      </c>
      <c r="H934" s="89" t="str">
        <f>IF('Student Record'!I932="","",'Student Record'!I932)</f>
        <v/>
      </c>
      <c r="I934" s="91" t="str">
        <f>IF('Student Record'!J932="","",'Student Record'!J932)</f>
        <v/>
      </c>
      <c r="J934" s="89" t="str">
        <f>IF('Student Record'!O932="","",'Student Record'!O932)</f>
        <v/>
      </c>
      <c r="K934" s="89" t="str">
        <f>IF(StuData!$F934="","",IF(AND(StuData!$C934&gt;8,StuData!$C934&lt;11,StuData!$J934="GEN"),200,IF(AND(StuData!$C934&gt;=11,StuData!$J934="GEN"),300,IF(AND(StuData!$C934&gt;8,StuData!$C934&lt;11,StuData!$J934&lt;&gt;"GEN"),100,IF(AND(StuData!$C934&gt;=11,StuData!$J934&lt;&gt;"GEN"),150,"")))))</f>
        <v/>
      </c>
      <c r="L934" s="89" t="str">
        <f>IF(StuData!$F934="","",IF(AND(StuData!$C934&gt;8,StuData!$C934&lt;11),50,""))</f>
        <v/>
      </c>
      <c r="M934" s="89" t="str">
        <f>IF(StuData!$F934="","",IF(AND(StuData!$C934&gt;=11,'School Fees'!$L$3="Yes"),100,""))</f>
        <v/>
      </c>
      <c r="N934" s="89" t="str">
        <f>IF(StuData!$F934="","",IF(AND(StuData!$C934&gt;8,StuData!$H934="F"),5,IF(StuData!$C934&lt;9,"",10)))</f>
        <v/>
      </c>
      <c r="O934" s="89" t="str">
        <f>IF(StuData!$F934="","",IF(StuData!$C934&gt;8,5,""))</f>
        <v/>
      </c>
      <c r="P934" s="89" t="str">
        <f>IF(StuData!$C934=9,'School Fees'!$K$6,IF(StuData!$C934=10,'School Fees'!$K$7,IF(StuData!$C934=11,'School Fees'!$K$8,IF(StuData!$C934=12,'School Fees'!$K$9,""))))</f>
        <v/>
      </c>
      <c r="Q934" s="89"/>
      <c r="R934" s="89"/>
      <c r="S934" s="89" t="str">
        <f>IF(SUM(StuData!$K934:$R934)=0,"",SUM(StuData!$K934:$R934))</f>
        <v/>
      </c>
      <c r="T934" s="92"/>
      <c r="U934" s="89"/>
      <c r="V934" s="23"/>
      <c r="W934" s="23"/>
    </row>
    <row r="935" ht="15.75" customHeight="1">
      <c r="A935" s="23"/>
      <c r="B935" s="89" t="str">
        <f t="shared" si="1"/>
        <v/>
      </c>
      <c r="C935" s="89" t="str">
        <f>IF('Student Record'!A933="","",'Student Record'!A933)</f>
        <v/>
      </c>
      <c r="D935" s="89" t="str">
        <f>IF('Student Record'!B933="","",'Student Record'!B933)</f>
        <v/>
      </c>
      <c r="E935" s="89" t="str">
        <f>IF('Student Record'!C933="","",'Student Record'!C933)</f>
        <v/>
      </c>
      <c r="F935" s="90" t="str">
        <f>IF('Student Record'!E933="","",'Student Record'!E933)</f>
        <v/>
      </c>
      <c r="G935" s="90" t="str">
        <f>IF('Student Record'!G933="","",'Student Record'!G933)</f>
        <v/>
      </c>
      <c r="H935" s="89" t="str">
        <f>IF('Student Record'!I933="","",'Student Record'!I933)</f>
        <v/>
      </c>
      <c r="I935" s="91" t="str">
        <f>IF('Student Record'!J933="","",'Student Record'!J933)</f>
        <v/>
      </c>
      <c r="J935" s="89" t="str">
        <f>IF('Student Record'!O933="","",'Student Record'!O933)</f>
        <v/>
      </c>
      <c r="K935" s="89" t="str">
        <f>IF(StuData!$F935="","",IF(AND(StuData!$C935&gt;8,StuData!$C935&lt;11,StuData!$J935="GEN"),200,IF(AND(StuData!$C935&gt;=11,StuData!$J935="GEN"),300,IF(AND(StuData!$C935&gt;8,StuData!$C935&lt;11,StuData!$J935&lt;&gt;"GEN"),100,IF(AND(StuData!$C935&gt;=11,StuData!$J935&lt;&gt;"GEN"),150,"")))))</f>
        <v/>
      </c>
      <c r="L935" s="89" t="str">
        <f>IF(StuData!$F935="","",IF(AND(StuData!$C935&gt;8,StuData!$C935&lt;11),50,""))</f>
        <v/>
      </c>
      <c r="M935" s="89" t="str">
        <f>IF(StuData!$F935="","",IF(AND(StuData!$C935&gt;=11,'School Fees'!$L$3="Yes"),100,""))</f>
        <v/>
      </c>
      <c r="N935" s="89" t="str">
        <f>IF(StuData!$F935="","",IF(AND(StuData!$C935&gt;8,StuData!$H935="F"),5,IF(StuData!$C935&lt;9,"",10)))</f>
        <v/>
      </c>
      <c r="O935" s="89" t="str">
        <f>IF(StuData!$F935="","",IF(StuData!$C935&gt;8,5,""))</f>
        <v/>
      </c>
      <c r="P935" s="89" t="str">
        <f>IF(StuData!$C935=9,'School Fees'!$K$6,IF(StuData!$C935=10,'School Fees'!$K$7,IF(StuData!$C935=11,'School Fees'!$K$8,IF(StuData!$C935=12,'School Fees'!$K$9,""))))</f>
        <v/>
      </c>
      <c r="Q935" s="89"/>
      <c r="R935" s="89"/>
      <c r="S935" s="89" t="str">
        <f>IF(SUM(StuData!$K935:$R935)=0,"",SUM(StuData!$K935:$R935))</f>
        <v/>
      </c>
      <c r="T935" s="92"/>
      <c r="U935" s="89"/>
      <c r="V935" s="23"/>
      <c r="W935" s="23"/>
    </row>
    <row r="936" ht="15.75" customHeight="1">
      <c r="A936" s="23"/>
      <c r="B936" s="89" t="str">
        <f t="shared" si="1"/>
        <v/>
      </c>
      <c r="C936" s="89" t="str">
        <f>IF('Student Record'!A934="","",'Student Record'!A934)</f>
        <v/>
      </c>
      <c r="D936" s="89" t="str">
        <f>IF('Student Record'!B934="","",'Student Record'!B934)</f>
        <v/>
      </c>
      <c r="E936" s="89" t="str">
        <f>IF('Student Record'!C934="","",'Student Record'!C934)</f>
        <v/>
      </c>
      <c r="F936" s="90" t="str">
        <f>IF('Student Record'!E934="","",'Student Record'!E934)</f>
        <v/>
      </c>
      <c r="G936" s="90" t="str">
        <f>IF('Student Record'!G934="","",'Student Record'!G934)</f>
        <v/>
      </c>
      <c r="H936" s="89" t="str">
        <f>IF('Student Record'!I934="","",'Student Record'!I934)</f>
        <v/>
      </c>
      <c r="I936" s="91" t="str">
        <f>IF('Student Record'!J934="","",'Student Record'!J934)</f>
        <v/>
      </c>
      <c r="J936" s="89" t="str">
        <f>IF('Student Record'!O934="","",'Student Record'!O934)</f>
        <v/>
      </c>
      <c r="K936" s="89" t="str">
        <f>IF(StuData!$F936="","",IF(AND(StuData!$C936&gt;8,StuData!$C936&lt;11,StuData!$J936="GEN"),200,IF(AND(StuData!$C936&gt;=11,StuData!$J936="GEN"),300,IF(AND(StuData!$C936&gt;8,StuData!$C936&lt;11,StuData!$J936&lt;&gt;"GEN"),100,IF(AND(StuData!$C936&gt;=11,StuData!$J936&lt;&gt;"GEN"),150,"")))))</f>
        <v/>
      </c>
      <c r="L936" s="89" t="str">
        <f>IF(StuData!$F936="","",IF(AND(StuData!$C936&gt;8,StuData!$C936&lt;11),50,""))</f>
        <v/>
      </c>
      <c r="M936" s="89" t="str">
        <f>IF(StuData!$F936="","",IF(AND(StuData!$C936&gt;=11,'School Fees'!$L$3="Yes"),100,""))</f>
        <v/>
      </c>
      <c r="N936" s="89" t="str">
        <f>IF(StuData!$F936="","",IF(AND(StuData!$C936&gt;8,StuData!$H936="F"),5,IF(StuData!$C936&lt;9,"",10)))</f>
        <v/>
      </c>
      <c r="O936" s="89" t="str">
        <f>IF(StuData!$F936="","",IF(StuData!$C936&gt;8,5,""))</f>
        <v/>
      </c>
      <c r="P936" s="89" t="str">
        <f>IF(StuData!$C936=9,'School Fees'!$K$6,IF(StuData!$C936=10,'School Fees'!$K$7,IF(StuData!$C936=11,'School Fees'!$K$8,IF(StuData!$C936=12,'School Fees'!$K$9,""))))</f>
        <v/>
      </c>
      <c r="Q936" s="89"/>
      <c r="R936" s="89"/>
      <c r="S936" s="89" t="str">
        <f>IF(SUM(StuData!$K936:$R936)=0,"",SUM(StuData!$K936:$R936))</f>
        <v/>
      </c>
      <c r="T936" s="92"/>
      <c r="U936" s="89"/>
      <c r="V936" s="23"/>
      <c r="W936" s="23"/>
    </row>
    <row r="937" ht="15.75" customHeight="1">
      <c r="A937" s="23"/>
      <c r="B937" s="89" t="str">
        <f t="shared" si="1"/>
        <v/>
      </c>
      <c r="C937" s="89" t="str">
        <f>IF('Student Record'!A935="","",'Student Record'!A935)</f>
        <v/>
      </c>
      <c r="D937" s="89" t="str">
        <f>IF('Student Record'!B935="","",'Student Record'!B935)</f>
        <v/>
      </c>
      <c r="E937" s="89" t="str">
        <f>IF('Student Record'!C935="","",'Student Record'!C935)</f>
        <v/>
      </c>
      <c r="F937" s="90" t="str">
        <f>IF('Student Record'!E935="","",'Student Record'!E935)</f>
        <v/>
      </c>
      <c r="G937" s="90" t="str">
        <f>IF('Student Record'!G935="","",'Student Record'!G935)</f>
        <v/>
      </c>
      <c r="H937" s="89" t="str">
        <f>IF('Student Record'!I935="","",'Student Record'!I935)</f>
        <v/>
      </c>
      <c r="I937" s="91" t="str">
        <f>IF('Student Record'!J935="","",'Student Record'!J935)</f>
        <v/>
      </c>
      <c r="J937" s="89" t="str">
        <f>IF('Student Record'!O935="","",'Student Record'!O935)</f>
        <v/>
      </c>
      <c r="K937" s="89" t="str">
        <f>IF(StuData!$F937="","",IF(AND(StuData!$C937&gt;8,StuData!$C937&lt;11,StuData!$J937="GEN"),200,IF(AND(StuData!$C937&gt;=11,StuData!$J937="GEN"),300,IF(AND(StuData!$C937&gt;8,StuData!$C937&lt;11,StuData!$J937&lt;&gt;"GEN"),100,IF(AND(StuData!$C937&gt;=11,StuData!$J937&lt;&gt;"GEN"),150,"")))))</f>
        <v/>
      </c>
      <c r="L937" s="89" t="str">
        <f>IF(StuData!$F937="","",IF(AND(StuData!$C937&gt;8,StuData!$C937&lt;11),50,""))</f>
        <v/>
      </c>
      <c r="M937" s="89" t="str">
        <f>IF(StuData!$F937="","",IF(AND(StuData!$C937&gt;=11,'School Fees'!$L$3="Yes"),100,""))</f>
        <v/>
      </c>
      <c r="N937" s="89" t="str">
        <f>IF(StuData!$F937="","",IF(AND(StuData!$C937&gt;8,StuData!$H937="F"),5,IF(StuData!$C937&lt;9,"",10)))</f>
        <v/>
      </c>
      <c r="O937" s="89" t="str">
        <f>IF(StuData!$F937="","",IF(StuData!$C937&gt;8,5,""))</f>
        <v/>
      </c>
      <c r="P937" s="89" t="str">
        <f>IF(StuData!$C937=9,'School Fees'!$K$6,IF(StuData!$C937=10,'School Fees'!$K$7,IF(StuData!$C937=11,'School Fees'!$K$8,IF(StuData!$C937=12,'School Fees'!$K$9,""))))</f>
        <v/>
      </c>
      <c r="Q937" s="89"/>
      <c r="R937" s="89"/>
      <c r="S937" s="89" t="str">
        <f>IF(SUM(StuData!$K937:$R937)=0,"",SUM(StuData!$K937:$R937))</f>
        <v/>
      </c>
      <c r="T937" s="92"/>
      <c r="U937" s="89"/>
      <c r="V937" s="23"/>
      <c r="W937" s="23"/>
    </row>
    <row r="938" ht="15.75" customHeight="1">
      <c r="A938" s="23"/>
      <c r="B938" s="89" t="str">
        <f t="shared" si="1"/>
        <v/>
      </c>
      <c r="C938" s="89" t="str">
        <f>IF('Student Record'!A936="","",'Student Record'!A936)</f>
        <v/>
      </c>
      <c r="D938" s="89" t="str">
        <f>IF('Student Record'!B936="","",'Student Record'!B936)</f>
        <v/>
      </c>
      <c r="E938" s="89" t="str">
        <f>IF('Student Record'!C936="","",'Student Record'!C936)</f>
        <v/>
      </c>
      <c r="F938" s="90" t="str">
        <f>IF('Student Record'!E936="","",'Student Record'!E936)</f>
        <v/>
      </c>
      <c r="G938" s="90" t="str">
        <f>IF('Student Record'!G936="","",'Student Record'!G936)</f>
        <v/>
      </c>
      <c r="H938" s="89" t="str">
        <f>IF('Student Record'!I936="","",'Student Record'!I936)</f>
        <v/>
      </c>
      <c r="I938" s="91" t="str">
        <f>IF('Student Record'!J936="","",'Student Record'!J936)</f>
        <v/>
      </c>
      <c r="J938" s="89" t="str">
        <f>IF('Student Record'!O936="","",'Student Record'!O936)</f>
        <v/>
      </c>
      <c r="K938" s="89" t="str">
        <f>IF(StuData!$F938="","",IF(AND(StuData!$C938&gt;8,StuData!$C938&lt;11,StuData!$J938="GEN"),200,IF(AND(StuData!$C938&gt;=11,StuData!$J938="GEN"),300,IF(AND(StuData!$C938&gt;8,StuData!$C938&lt;11,StuData!$J938&lt;&gt;"GEN"),100,IF(AND(StuData!$C938&gt;=11,StuData!$J938&lt;&gt;"GEN"),150,"")))))</f>
        <v/>
      </c>
      <c r="L938" s="89" t="str">
        <f>IF(StuData!$F938="","",IF(AND(StuData!$C938&gt;8,StuData!$C938&lt;11),50,""))</f>
        <v/>
      </c>
      <c r="M938" s="89" t="str">
        <f>IF(StuData!$F938="","",IF(AND(StuData!$C938&gt;=11,'School Fees'!$L$3="Yes"),100,""))</f>
        <v/>
      </c>
      <c r="N938" s="89" t="str">
        <f>IF(StuData!$F938="","",IF(AND(StuData!$C938&gt;8,StuData!$H938="F"),5,IF(StuData!$C938&lt;9,"",10)))</f>
        <v/>
      </c>
      <c r="O938" s="89" t="str">
        <f>IF(StuData!$F938="","",IF(StuData!$C938&gt;8,5,""))</f>
        <v/>
      </c>
      <c r="P938" s="89" t="str">
        <f>IF(StuData!$C938=9,'School Fees'!$K$6,IF(StuData!$C938=10,'School Fees'!$K$7,IF(StuData!$C938=11,'School Fees'!$K$8,IF(StuData!$C938=12,'School Fees'!$K$9,""))))</f>
        <v/>
      </c>
      <c r="Q938" s="89"/>
      <c r="R938" s="89"/>
      <c r="S938" s="89" t="str">
        <f>IF(SUM(StuData!$K938:$R938)=0,"",SUM(StuData!$K938:$R938))</f>
        <v/>
      </c>
      <c r="T938" s="92"/>
      <c r="U938" s="89"/>
      <c r="V938" s="23"/>
      <c r="W938" s="23"/>
    </row>
    <row r="939" ht="15.75" customHeight="1">
      <c r="A939" s="23"/>
      <c r="B939" s="89" t="str">
        <f t="shared" si="1"/>
        <v/>
      </c>
      <c r="C939" s="89" t="str">
        <f>IF('Student Record'!A937="","",'Student Record'!A937)</f>
        <v/>
      </c>
      <c r="D939" s="89" t="str">
        <f>IF('Student Record'!B937="","",'Student Record'!B937)</f>
        <v/>
      </c>
      <c r="E939" s="89" t="str">
        <f>IF('Student Record'!C937="","",'Student Record'!C937)</f>
        <v/>
      </c>
      <c r="F939" s="90" t="str">
        <f>IF('Student Record'!E937="","",'Student Record'!E937)</f>
        <v/>
      </c>
      <c r="G939" s="90" t="str">
        <f>IF('Student Record'!G937="","",'Student Record'!G937)</f>
        <v/>
      </c>
      <c r="H939" s="89" t="str">
        <f>IF('Student Record'!I937="","",'Student Record'!I937)</f>
        <v/>
      </c>
      <c r="I939" s="91" t="str">
        <f>IF('Student Record'!J937="","",'Student Record'!J937)</f>
        <v/>
      </c>
      <c r="J939" s="89" t="str">
        <f>IF('Student Record'!O937="","",'Student Record'!O937)</f>
        <v/>
      </c>
      <c r="K939" s="89" t="str">
        <f>IF(StuData!$F939="","",IF(AND(StuData!$C939&gt;8,StuData!$C939&lt;11,StuData!$J939="GEN"),200,IF(AND(StuData!$C939&gt;=11,StuData!$J939="GEN"),300,IF(AND(StuData!$C939&gt;8,StuData!$C939&lt;11,StuData!$J939&lt;&gt;"GEN"),100,IF(AND(StuData!$C939&gt;=11,StuData!$J939&lt;&gt;"GEN"),150,"")))))</f>
        <v/>
      </c>
      <c r="L939" s="89" t="str">
        <f>IF(StuData!$F939="","",IF(AND(StuData!$C939&gt;8,StuData!$C939&lt;11),50,""))</f>
        <v/>
      </c>
      <c r="M939" s="89" t="str">
        <f>IF(StuData!$F939="","",IF(AND(StuData!$C939&gt;=11,'School Fees'!$L$3="Yes"),100,""))</f>
        <v/>
      </c>
      <c r="N939" s="89" t="str">
        <f>IF(StuData!$F939="","",IF(AND(StuData!$C939&gt;8,StuData!$H939="F"),5,IF(StuData!$C939&lt;9,"",10)))</f>
        <v/>
      </c>
      <c r="O939" s="89" t="str">
        <f>IF(StuData!$F939="","",IF(StuData!$C939&gt;8,5,""))</f>
        <v/>
      </c>
      <c r="P939" s="89" t="str">
        <f>IF(StuData!$C939=9,'School Fees'!$K$6,IF(StuData!$C939=10,'School Fees'!$K$7,IF(StuData!$C939=11,'School Fees'!$K$8,IF(StuData!$C939=12,'School Fees'!$K$9,""))))</f>
        <v/>
      </c>
      <c r="Q939" s="89"/>
      <c r="R939" s="89"/>
      <c r="S939" s="89" t="str">
        <f>IF(SUM(StuData!$K939:$R939)=0,"",SUM(StuData!$K939:$R939))</f>
        <v/>
      </c>
      <c r="T939" s="92"/>
      <c r="U939" s="89"/>
      <c r="V939" s="23"/>
      <c r="W939" s="23"/>
    </row>
    <row r="940" ht="15.75" customHeight="1">
      <c r="A940" s="23"/>
      <c r="B940" s="89" t="str">
        <f t="shared" si="1"/>
        <v/>
      </c>
      <c r="C940" s="89" t="str">
        <f>IF('Student Record'!A938="","",'Student Record'!A938)</f>
        <v/>
      </c>
      <c r="D940" s="89" t="str">
        <f>IF('Student Record'!B938="","",'Student Record'!B938)</f>
        <v/>
      </c>
      <c r="E940" s="89" t="str">
        <f>IF('Student Record'!C938="","",'Student Record'!C938)</f>
        <v/>
      </c>
      <c r="F940" s="90" t="str">
        <f>IF('Student Record'!E938="","",'Student Record'!E938)</f>
        <v/>
      </c>
      <c r="G940" s="90" t="str">
        <f>IF('Student Record'!G938="","",'Student Record'!G938)</f>
        <v/>
      </c>
      <c r="H940" s="89" t="str">
        <f>IF('Student Record'!I938="","",'Student Record'!I938)</f>
        <v/>
      </c>
      <c r="I940" s="91" t="str">
        <f>IF('Student Record'!J938="","",'Student Record'!J938)</f>
        <v/>
      </c>
      <c r="J940" s="89" t="str">
        <f>IF('Student Record'!O938="","",'Student Record'!O938)</f>
        <v/>
      </c>
      <c r="K940" s="89" t="str">
        <f>IF(StuData!$F940="","",IF(AND(StuData!$C940&gt;8,StuData!$C940&lt;11,StuData!$J940="GEN"),200,IF(AND(StuData!$C940&gt;=11,StuData!$J940="GEN"),300,IF(AND(StuData!$C940&gt;8,StuData!$C940&lt;11,StuData!$J940&lt;&gt;"GEN"),100,IF(AND(StuData!$C940&gt;=11,StuData!$J940&lt;&gt;"GEN"),150,"")))))</f>
        <v/>
      </c>
      <c r="L940" s="89" t="str">
        <f>IF(StuData!$F940="","",IF(AND(StuData!$C940&gt;8,StuData!$C940&lt;11),50,""))</f>
        <v/>
      </c>
      <c r="M940" s="89" t="str">
        <f>IF(StuData!$F940="","",IF(AND(StuData!$C940&gt;=11,'School Fees'!$L$3="Yes"),100,""))</f>
        <v/>
      </c>
      <c r="N940" s="89" t="str">
        <f>IF(StuData!$F940="","",IF(AND(StuData!$C940&gt;8,StuData!$H940="F"),5,IF(StuData!$C940&lt;9,"",10)))</f>
        <v/>
      </c>
      <c r="O940" s="89" t="str">
        <f>IF(StuData!$F940="","",IF(StuData!$C940&gt;8,5,""))</f>
        <v/>
      </c>
      <c r="P940" s="89" t="str">
        <f>IF(StuData!$C940=9,'School Fees'!$K$6,IF(StuData!$C940=10,'School Fees'!$K$7,IF(StuData!$C940=11,'School Fees'!$K$8,IF(StuData!$C940=12,'School Fees'!$K$9,""))))</f>
        <v/>
      </c>
      <c r="Q940" s="89"/>
      <c r="R940" s="89"/>
      <c r="S940" s="89" t="str">
        <f>IF(SUM(StuData!$K940:$R940)=0,"",SUM(StuData!$K940:$R940))</f>
        <v/>
      </c>
      <c r="T940" s="92"/>
      <c r="U940" s="89"/>
      <c r="V940" s="23"/>
      <c r="W940" s="23"/>
    </row>
    <row r="941" ht="15.75" customHeight="1">
      <c r="A941" s="23"/>
      <c r="B941" s="89" t="str">
        <f t="shared" si="1"/>
        <v/>
      </c>
      <c r="C941" s="89" t="str">
        <f>IF('Student Record'!A939="","",'Student Record'!A939)</f>
        <v/>
      </c>
      <c r="D941" s="89" t="str">
        <f>IF('Student Record'!B939="","",'Student Record'!B939)</f>
        <v/>
      </c>
      <c r="E941" s="89" t="str">
        <f>IF('Student Record'!C939="","",'Student Record'!C939)</f>
        <v/>
      </c>
      <c r="F941" s="90" t="str">
        <f>IF('Student Record'!E939="","",'Student Record'!E939)</f>
        <v/>
      </c>
      <c r="G941" s="90" t="str">
        <f>IF('Student Record'!G939="","",'Student Record'!G939)</f>
        <v/>
      </c>
      <c r="H941" s="89" t="str">
        <f>IF('Student Record'!I939="","",'Student Record'!I939)</f>
        <v/>
      </c>
      <c r="I941" s="91" t="str">
        <f>IF('Student Record'!J939="","",'Student Record'!J939)</f>
        <v/>
      </c>
      <c r="J941" s="89" t="str">
        <f>IF('Student Record'!O939="","",'Student Record'!O939)</f>
        <v/>
      </c>
      <c r="K941" s="89" t="str">
        <f>IF(StuData!$F941="","",IF(AND(StuData!$C941&gt;8,StuData!$C941&lt;11,StuData!$J941="GEN"),200,IF(AND(StuData!$C941&gt;=11,StuData!$J941="GEN"),300,IF(AND(StuData!$C941&gt;8,StuData!$C941&lt;11,StuData!$J941&lt;&gt;"GEN"),100,IF(AND(StuData!$C941&gt;=11,StuData!$J941&lt;&gt;"GEN"),150,"")))))</f>
        <v/>
      </c>
      <c r="L941" s="89" t="str">
        <f>IF(StuData!$F941="","",IF(AND(StuData!$C941&gt;8,StuData!$C941&lt;11),50,""))</f>
        <v/>
      </c>
      <c r="M941" s="89" t="str">
        <f>IF(StuData!$F941="","",IF(AND(StuData!$C941&gt;=11,'School Fees'!$L$3="Yes"),100,""))</f>
        <v/>
      </c>
      <c r="N941" s="89" t="str">
        <f>IF(StuData!$F941="","",IF(AND(StuData!$C941&gt;8,StuData!$H941="F"),5,IF(StuData!$C941&lt;9,"",10)))</f>
        <v/>
      </c>
      <c r="O941" s="89" t="str">
        <f>IF(StuData!$F941="","",IF(StuData!$C941&gt;8,5,""))</f>
        <v/>
      </c>
      <c r="P941" s="89" t="str">
        <f>IF(StuData!$C941=9,'School Fees'!$K$6,IF(StuData!$C941=10,'School Fees'!$K$7,IF(StuData!$C941=11,'School Fees'!$K$8,IF(StuData!$C941=12,'School Fees'!$K$9,""))))</f>
        <v/>
      </c>
      <c r="Q941" s="89"/>
      <c r="R941" s="89"/>
      <c r="S941" s="89" t="str">
        <f>IF(SUM(StuData!$K941:$R941)=0,"",SUM(StuData!$K941:$R941))</f>
        <v/>
      </c>
      <c r="T941" s="92"/>
      <c r="U941" s="89"/>
      <c r="V941" s="23"/>
      <c r="W941" s="23"/>
    </row>
    <row r="942" ht="15.75" customHeight="1">
      <c r="A942" s="23"/>
      <c r="B942" s="89" t="str">
        <f t="shared" si="1"/>
        <v/>
      </c>
      <c r="C942" s="89" t="str">
        <f>IF('Student Record'!A940="","",'Student Record'!A940)</f>
        <v/>
      </c>
      <c r="D942" s="89" t="str">
        <f>IF('Student Record'!B940="","",'Student Record'!B940)</f>
        <v/>
      </c>
      <c r="E942" s="89" t="str">
        <f>IF('Student Record'!C940="","",'Student Record'!C940)</f>
        <v/>
      </c>
      <c r="F942" s="90" t="str">
        <f>IF('Student Record'!E940="","",'Student Record'!E940)</f>
        <v/>
      </c>
      <c r="G942" s="90" t="str">
        <f>IF('Student Record'!G940="","",'Student Record'!G940)</f>
        <v/>
      </c>
      <c r="H942" s="89" t="str">
        <f>IF('Student Record'!I940="","",'Student Record'!I940)</f>
        <v/>
      </c>
      <c r="I942" s="91" t="str">
        <f>IF('Student Record'!J940="","",'Student Record'!J940)</f>
        <v/>
      </c>
      <c r="J942" s="89" t="str">
        <f>IF('Student Record'!O940="","",'Student Record'!O940)</f>
        <v/>
      </c>
      <c r="K942" s="89" t="str">
        <f>IF(StuData!$F942="","",IF(AND(StuData!$C942&gt;8,StuData!$C942&lt;11,StuData!$J942="GEN"),200,IF(AND(StuData!$C942&gt;=11,StuData!$J942="GEN"),300,IF(AND(StuData!$C942&gt;8,StuData!$C942&lt;11,StuData!$J942&lt;&gt;"GEN"),100,IF(AND(StuData!$C942&gt;=11,StuData!$J942&lt;&gt;"GEN"),150,"")))))</f>
        <v/>
      </c>
      <c r="L942" s="89" t="str">
        <f>IF(StuData!$F942="","",IF(AND(StuData!$C942&gt;8,StuData!$C942&lt;11),50,""))</f>
        <v/>
      </c>
      <c r="M942" s="89" t="str">
        <f>IF(StuData!$F942="","",IF(AND(StuData!$C942&gt;=11,'School Fees'!$L$3="Yes"),100,""))</f>
        <v/>
      </c>
      <c r="N942" s="89" t="str">
        <f>IF(StuData!$F942="","",IF(AND(StuData!$C942&gt;8,StuData!$H942="F"),5,IF(StuData!$C942&lt;9,"",10)))</f>
        <v/>
      </c>
      <c r="O942" s="89" t="str">
        <f>IF(StuData!$F942="","",IF(StuData!$C942&gt;8,5,""))</f>
        <v/>
      </c>
      <c r="P942" s="89" t="str">
        <f>IF(StuData!$C942=9,'School Fees'!$K$6,IF(StuData!$C942=10,'School Fees'!$K$7,IF(StuData!$C942=11,'School Fees'!$K$8,IF(StuData!$C942=12,'School Fees'!$K$9,""))))</f>
        <v/>
      </c>
      <c r="Q942" s="89"/>
      <c r="R942" s="89"/>
      <c r="S942" s="89" t="str">
        <f>IF(SUM(StuData!$K942:$R942)=0,"",SUM(StuData!$K942:$R942))</f>
        <v/>
      </c>
      <c r="T942" s="92"/>
      <c r="U942" s="89"/>
      <c r="V942" s="23"/>
      <c r="W942" s="23"/>
    </row>
    <row r="943" ht="15.75" customHeight="1">
      <c r="A943" s="23"/>
      <c r="B943" s="89" t="str">
        <f t="shared" si="1"/>
        <v/>
      </c>
      <c r="C943" s="89" t="str">
        <f>IF('Student Record'!A941="","",'Student Record'!A941)</f>
        <v/>
      </c>
      <c r="D943" s="89" t="str">
        <f>IF('Student Record'!B941="","",'Student Record'!B941)</f>
        <v/>
      </c>
      <c r="E943" s="89" t="str">
        <f>IF('Student Record'!C941="","",'Student Record'!C941)</f>
        <v/>
      </c>
      <c r="F943" s="90" t="str">
        <f>IF('Student Record'!E941="","",'Student Record'!E941)</f>
        <v/>
      </c>
      <c r="G943" s="90" t="str">
        <f>IF('Student Record'!G941="","",'Student Record'!G941)</f>
        <v/>
      </c>
      <c r="H943" s="89" t="str">
        <f>IF('Student Record'!I941="","",'Student Record'!I941)</f>
        <v/>
      </c>
      <c r="I943" s="91" t="str">
        <f>IF('Student Record'!J941="","",'Student Record'!J941)</f>
        <v/>
      </c>
      <c r="J943" s="89" t="str">
        <f>IF('Student Record'!O941="","",'Student Record'!O941)</f>
        <v/>
      </c>
      <c r="K943" s="89" t="str">
        <f>IF(StuData!$F943="","",IF(AND(StuData!$C943&gt;8,StuData!$C943&lt;11,StuData!$J943="GEN"),200,IF(AND(StuData!$C943&gt;=11,StuData!$J943="GEN"),300,IF(AND(StuData!$C943&gt;8,StuData!$C943&lt;11,StuData!$J943&lt;&gt;"GEN"),100,IF(AND(StuData!$C943&gt;=11,StuData!$J943&lt;&gt;"GEN"),150,"")))))</f>
        <v/>
      </c>
      <c r="L943" s="89" t="str">
        <f>IF(StuData!$F943="","",IF(AND(StuData!$C943&gt;8,StuData!$C943&lt;11),50,""))</f>
        <v/>
      </c>
      <c r="M943" s="89" t="str">
        <f>IF(StuData!$F943="","",IF(AND(StuData!$C943&gt;=11,'School Fees'!$L$3="Yes"),100,""))</f>
        <v/>
      </c>
      <c r="N943" s="89" t="str">
        <f>IF(StuData!$F943="","",IF(AND(StuData!$C943&gt;8,StuData!$H943="F"),5,IF(StuData!$C943&lt;9,"",10)))</f>
        <v/>
      </c>
      <c r="O943" s="89" t="str">
        <f>IF(StuData!$F943="","",IF(StuData!$C943&gt;8,5,""))</f>
        <v/>
      </c>
      <c r="P943" s="89" t="str">
        <f>IF(StuData!$C943=9,'School Fees'!$K$6,IF(StuData!$C943=10,'School Fees'!$K$7,IF(StuData!$C943=11,'School Fees'!$K$8,IF(StuData!$C943=12,'School Fees'!$K$9,""))))</f>
        <v/>
      </c>
      <c r="Q943" s="89"/>
      <c r="R943" s="89"/>
      <c r="S943" s="89" t="str">
        <f>IF(SUM(StuData!$K943:$R943)=0,"",SUM(StuData!$K943:$R943))</f>
        <v/>
      </c>
      <c r="T943" s="92"/>
      <c r="U943" s="89"/>
      <c r="V943" s="23"/>
      <c r="W943" s="23"/>
    </row>
    <row r="944" ht="15.75" customHeight="1">
      <c r="A944" s="23"/>
      <c r="B944" s="89" t="str">
        <f t="shared" si="1"/>
        <v/>
      </c>
      <c r="C944" s="89" t="str">
        <f>IF('Student Record'!A942="","",'Student Record'!A942)</f>
        <v/>
      </c>
      <c r="D944" s="89" t="str">
        <f>IF('Student Record'!B942="","",'Student Record'!B942)</f>
        <v/>
      </c>
      <c r="E944" s="89" t="str">
        <f>IF('Student Record'!C942="","",'Student Record'!C942)</f>
        <v/>
      </c>
      <c r="F944" s="90" t="str">
        <f>IF('Student Record'!E942="","",'Student Record'!E942)</f>
        <v/>
      </c>
      <c r="G944" s="90" t="str">
        <f>IF('Student Record'!G942="","",'Student Record'!G942)</f>
        <v/>
      </c>
      <c r="H944" s="89" t="str">
        <f>IF('Student Record'!I942="","",'Student Record'!I942)</f>
        <v/>
      </c>
      <c r="I944" s="91" t="str">
        <f>IF('Student Record'!J942="","",'Student Record'!J942)</f>
        <v/>
      </c>
      <c r="J944" s="89" t="str">
        <f>IF('Student Record'!O942="","",'Student Record'!O942)</f>
        <v/>
      </c>
      <c r="K944" s="89" t="str">
        <f>IF(StuData!$F944="","",IF(AND(StuData!$C944&gt;8,StuData!$C944&lt;11,StuData!$J944="GEN"),200,IF(AND(StuData!$C944&gt;=11,StuData!$J944="GEN"),300,IF(AND(StuData!$C944&gt;8,StuData!$C944&lt;11,StuData!$J944&lt;&gt;"GEN"),100,IF(AND(StuData!$C944&gt;=11,StuData!$J944&lt;&gt;"GEN"),150,"")))))</f>
        <v/>
      </c>
      <c r="L944" s="89" t="str">
        <f>IF(StuData!$F944="","",IF(AND(StuData!$C944&gt;8,StuData!$C944&lt;11),50,""))</f>
        <v/>
      </c>
      <c r="M944" s="89" t="str">
        <f>IF(StuData!$F944="","",IF(AND(StuData!$C944&gt;=11,'School Fees'!$L$3="Yes"),100,""))</f>
        <v/>
      </c>
      <c r="N944" s="89" t="str">
        <f>IF(StuData!$F944="","",IF(AND(StuData!$C944&gt;8,StuData!$H944="F"),5,IF(StuData!$C944&lt;9,"",10)))</f>
        <v/>
      </c>
      <c r="O944" s="89" t="str">
        <f>IF(StuData!$F944="","",IF(StuData!$C944&gt;8,5,""))</f>
        <v/>
      </c>
      <c r="P944" s="89" t="str">
        <f>IF(StuData!$C944=9,'School Fees'!$K$6,IF(StuData!$C944=10,'School Fees'!$K$7,IF(StuData!$C944=11,'School Fees'!$K$8,IF(StuData!$C944=12,'School Fees'!$K$9,""))))</f>
        <v/>
      </c>
      <c r="Q944" s="89"/>
      <c r="R944" s="89"/>
      <c r="S944" s="89" t="str">
        <f>IF(SUM(StuData!$K944:$R944)=0,"",SUM(StuData!$K944:$R944))</f>
        <v/>
      </c>
      <c r="T944" s="92"/>
      <c r="U944" s="89"/>
      <c r="V944" s="23"/>
      <c r="W944" s="23"/>
    </row>
    <row r="945" ht="15.75" customHeight="1">
      <c r="A945" s="23"/>
      <c r="B945" s="89" t="str">
        <f t="shared" si="1"/>
        <v/>
      </c>
      <c r="C945" s="89" t="str">
        <f>IF('Student Record'!A943="","",'Student Record'!A943)</f>
        <v/>
      </c>
      <c r="D945" s="89" t="str">
        <f>IF('Student Record'!B943="","",'Student Record'!B943)</f>
        <v/>
      </c>
      <c r="E945" s="89" t="str">
        <f>IF('Student Record'!C943="","",'Student Record'!C943)</f>
        <v/>
      </c>
      <c r="F945" s="90" t="str">
        <f>IF('Student Record'!E943="","",'Student Record'!E943)</f>
        <v/>
      </c>
      <c r="G945" s="90" t="str">
        <f>IF('Student Record'!G943="","",'Student Record'!G943)</f>
        <v/>
      </c>
      <c r="H945" s="89" t="str">
        <f>IF('Student Record'!I943="","",'Student Record'!I943)</f>
        <v/>
      </c>
      <c r="I945" s="91" t="str">
        <f>IF('Student Record'!J943="","",'Student Record'!J943)</f>
        <v/>
      </c>
      <c r="J945" s="89" t="str">
        <f>IF('Student Record'!O943="","",'Student Record'!O943)</f>
        <v/>
      </c>
      <c r="K945" s="89" t="str">
        <f>IF(StuData!$F945="","",IF(AND(StuData!$C945&gt;8,StuData!$C945&lt;11,StuData!$J945="GEN"),200,IF(AND(StuData!$C945&gt;=11,StuData!$J945="GEN"),300,IF(AND(StuData!$C945&gt;8,StuData!$C945&lt;11,StuData!$J945&lt;&gt;"GEN"),100,IF(AND(StuData!$C945&gt;=11,StuData!$J945&lt;&gt;"GEN"),150,"")))))</f>
        <v/>
      </c>
      <c r="L945" s="89" t="str">
        <f>IF(StuData!$F945="","",IF(AND(StuData!$C945&gt;8,StuData!$C945&lt;11),50,""))</f>
        <v/>
      </c>
      <c r="M945" s="89" t="str">
        <f>IF(StuData!$F945="","",IF(AND(StuData!$C945&gt;=11,'School Fees'!$L$3="Yes"),100,""))</f>
        <v/>
      </c>
      <c r="N945" s="89" t="str">
        <f>IF(StuData!$F945="","",IF(AND(StuData!$C945&gt;8,StuData!$H945="F"),5,IF(StuData!$C945&lt;9,"",10)))</f>
        <v/>
      </c>
      <c r="O945" s="89" t="str">
        <f>IF(StuData!$F945="","",IF(StuData!$C945&gt;8,5,""))</f>
        <v/>
      </c>
      <c r="P945" s="89" t="str">
        <f>IF(StuData!$C945=9,'School Fees'!$K$6,IF(StuData!$C945=10,'School Fees'!$K$7,IF(StuData!$C945=11,'School Fees'!$K$8,IF(StuData!$C945=12,'School Fees'!$K$9,""))))</f>
        <v/>
      </c>
      <c r="Q945" s="89"/>
      <c r="R945" s="89"/>
      <c r="S945" s="89" t="str">
        <f>IF(SUM(StuData!$K945:$R945)=0,"",SUM(StuData!$K945:$R945))</f>
        <v/>
      </c>
      <c r="T945" s="92"/>
      <c r="U945" s="89"/>
      <c r="V945" s="23"/>
      <c r="W945" s="23"/>
    </row>
    <row r="946" ht="15.75" customHeight="1">
      <c r="A946" s="23"/>
      <c r="B946" s="89" t="str">
        <f t="shared" si="1"/>
        <v/>
      </c>
      <c r="C946" s="89" t="str">
        <f>IF('Student Record'!A944="","",'Student Record'!A944)</f>
        <v/>
      </c>
      <c r="D946" s="89" t="str">
        <f>IF('Student Record'!B944="","",'Student Record'!B944)</f>
        <v/>
      </c>
      <c r="E946" s="89" t="str">
        <f>IF('Student Record'!C944="","",'Student Record'!C944)</f>
        <v/>
      </c>
      <c r="F946" s="90" t="str">
        <f>IF('Student Record'!E944="","",'Student Record'!E944)</f>
        <v/>
      </c>
      <c r="G946" s="90" t="str">
        <f>IF('Student Record'!G944="","",'Student Record'!G944)</f>
        <v/>
      </c>
      <c r="H946" s="89" t="str">
        <f>IF('Student Record'!I944="","",'Student Record'!I944)</f>
        <v/>
      </c>
      <c r="I946" s="91" t="str">
        <f>IF('Student Record'!J944="","",'Student Record'!J944)</f>
        <v/>
      </c>
      <c r="J946" s="89" t="str">
        <f>IF('Student Record'!O944="","",'Student Record'!O944)</f>
        <v/>
      </c>
      <c r="K946" s="89" t="str">
        <f>IF(StuData!$F946="","",IF(AND(StuData!$C946&gt;8,StuData!$C946&lt;11,StuData!$J946="GEN"),200,IF(AND(StuData!$C946&gt;=11,StuData!$J946="GEN"),300,IF(AND(StuData!$C946&gt;8,StuData!$C946&lt;11,StuData!$J946&lt;&gt;"GEN"),100,IF(AND(StuData!$C946&gt;=11,StuData!$J946&lt;&gt;"GEN"),150,"")))))</f>
        <v/>
      </c>
      <c r="L946" s="89" t="str">
        <f>IF(StuData!$F946="","",IF(AND(StuData!$C946&gt;8,StuData!$C946&lt;11),50,""))</f>
        <v/>
      </c>
      <c r="M946" s="89" t="str">
        <f>IF(StuData!$F946="","",IF(AND(StuData!$C946&gt;=11,'School Fees'!$L$3="Yes"),100,""))</f>
        <v/>
      </c>
      <c r="N946" s="89" t="str">
        <f>IF(StuData!$F946="","",IF(AND(StuData!$C946&gt;8,StuData!$H946="F"),5,IF(StuData!$C946&lt;9,"",10)))</f>
        <v/>
      </c>
      <c r="O946" s="89" t="str">
        <f>IF(StuData!$F946="","",IF(StuData!$C946&gt;8,5,""))</f>
        <v/>
      </c>
      <c r="P946" s="89" t="str">
        <f>IF(StuData!$C946=9,'School Fees'!$K$6,IF(StuData!$C946=10,'School Fees'!$K$7,IF(StuData!$C946=11,'School Fees'!$K$8,IF(StuData!$C946=12,'School Fees'!$K$9,""))))</f>
        <v/>
      </c>
      <c r="Q946" s="89"/>
      <c r="R946" s="89"/>
      <c r="S946" s="89" t="str">
        <f>IF(SUM(StuData!$K946:$R946)=0,"",SUM(StuData!$K946:$R946))</f>
        <v/>
      </c>
      <c r="T946" s="92"/>
      <c r="U946" s="89"/>
      <c r="V946" s="23"/>
      <c r="W946" s="23"/>
    </row>
    <row r="947" ht="15.75" customHeight="1">
      <c r="A947" s="23"/>
      <c r="B947" s="89" t="str">
        <f t="shared" si="1"/>
        <v/>
      </c>
      <c r="C947" s="89" t="str">
        <f>IF('Student Record'!A945="","",'Student Record'!A945)</f>
        <v/>
      </c>
      <c r="D947" s="89" t="str">
        <f>IF('Student Record'!B945="","",'Student Record'!B945)</f>
        <v/>
      </c>
      <c r="E947" s="89" t="str">
        <f>IF('Student Record'!C945="","",'Student Record'!C945)</f>
        <v/>
      </c>
      <c r="F947" s="90" t="str">
        <f>IF('Student Record'!E945="","",'Student Record'!E945)</f>
        <v/>
      </c>
      <c r="G947" s="90" t="str">
        <f>IF('Student Record'!G945="","",'Student Record'!G945)</f>
        <v/>
      </c>
      <c r="H947" s="89" t="str">
        <f>IF('Student Record'!I945="","",'Student Record'!I945)</f>
        <v/>
      </c>
      <c r="I947" s="91" t="str">
        <f>IF('Student Record'!J945="","",'Student Record'!J945)</f>
        <v/>
      </c>
      <c r="J947" s="89" t="str">
        <f>IF('Student Record'!O945="","",'Student Record'!O945)</f>
        <v/>
      </c>
      <c r="K947" s="89" t="str">
        <f>IF(StuData!$F947="","",IF(AND(StuData!$C947&gt;8,StuData!$C947&lt;11,StuData!$J947="GEN"),200,IF(AND(StuData!$C947&gt;=11,StuData!$J947="GEN"),300,IF(AND(StuData!$C947&gt;8,StuData!$C947&lt;11,StuData!$J947&lt;&gt;"GEN"),100,IF(AND(StuData!$C947&gt;=11,StuData!$J947&lt;&gt;"GEN"),150,"")))))</f>
        <v/>
      </c>
      <c r="L947" s="89" t="str">
        <f>IF(StuData!$F947="","",IF(AND(StuData!$C947&gt;8,StuData!$C947&lt;11),50,""))</f>
        <v/>
      </c>
      <c r="M947" s="89" t="str">
        <f>IF(StuData!$F947="","",IF(AND(StuData!$C947&gt;=11,'School Fees'!$L$3="Yes"),100,""))</f>
        <v/>
      </c>
      <c r="N947" s="89" t="str">
        <f>IF(StuData!$F947="","",IF(AND(StuData!$C947&gt;8,StuData!$H947="F"),5,IF(StuData!$C947&lt;9,"",10)))</f>
        <v/>
      </c>
      <c r="O947" s="89" t="str">
        <f>IF(StuData!$F947="","",IF(StuData!$C947&gt;8,5,""))</f>
        <v/>
      </c>
      <c r="P947" s="89" t="str">
        <f>IF(StuData!$C947=9,'School Fees'!$K$6,IF(StuData!$C947=10,'School Fees'!$K$7,IF(StuData!$C947=11,'School Fees'!$K$8,IF(StuData!$C947=12,'School Fees'!$K$9,""))))</f>
        <v/>
      </c>
      <c r="Q947" s="89"/>
      <c r="R947" s="89"/>
      <c r="S947" s="89" t="str">
        <f>IF(SUM(StuData!$K947:$R947)=0,"",SUM(StuData!$K947:$R947))</f>
        <v/>
      </c>
      <c r="T947" s="92"/>
      <c r="U947" s="89"/>
      <c r="V947" s="23"/>
      <c r="W947" s="23"/>
    </row>
    <row r="948" ht="15.75" customHeight="1">
      <c r="A948" s="23"/>
      <c r="B948" s="89" t="str">
        <f t="shared" si="1"/>
        <v/>
      </c>
      <c r="C948" s="89" t="str">
        <f>IF('Student Record'!A946="","",'Student Record'!A946)</f>
        <v/>
      </c>
      <c r="D948" s="89" t="str">
        <f>IF('Student Record'!B946="","",'Student Record'!B946)</f>
        <v/>
      </c>
      <c r="E948" s="89" t="str">
        <f>IF('Student Record'!C946="","",'Student Record'!C946)</f>
        <v/>
      </c>
      <c r="F948" s="90" t="str">
        <f>IF('Student Record'!E946="","",'Student Record'!E946)</f>
        <v/>
      </c>
      <c r="G948" s="90" t="str">
        <f>IF('Student Record'!G946="","",'Student Record'!G946)</f>
        <v/>
      </c>
      <c r="H948" s="89" t="str">
        <f>IF('Student Record'!I946="","",'Student Record'!I946)</f>
        <v/>
      </c>
      <c r="I948" s="91" t="str">
        <f>IF('Student Record'!J946="","",'Student Record'!J946)</f>
        <v/>
      </c>
      <c r="J948" s="89" t="str">
        <f>IF('Student Record'!O946="","",'Student Record'!O946)</f>
        <v/>
      </c>
      <c r="K948" s="89" t="str">
        <f>IF(StuData!$F948="","",IF(AND(StuData!$C948&gt;8,StuData!$C948&lt;11,StuData!$J948="GEN"),200,IF(AND(StuData!$C948&gt;=11,StuData!$J948="GEN"),300,IF(AND(StuData!$C948&gt;8,StuData!$C948&lt;11,StuData!$J948&lt;&gt;"GEN"),100,IF(AND(StuData!$C948&gt;=11,StuData!$J948&lt;&gt;"GEN"),150,"")))))</f>
        <v/>
      </c>
      <c r="L948" s="89" t="str">
        <f>IF(StuData!$F948="","",IF(AND(StuData!$C948&gt;8,StuData!$C948&lt;11),50,""))</f>
        <v/>
      </c>
      <c r="M948" s="89" t="str">
        <f>IF(StuData!$F948="","",IF(AND(StuData!$C948&gt;=11,'School Fees'!$L$3="Yes"),100,""))</f>
        <v/>
      </c>
      <c r="N948" s="89" t="str">
        <f>IF(StuData!$F948="","",IF(AND(StuData!$C948&gt;8,StuData!$H948="F"),5,IF(StuData!$C948&lt;9,"",10)))</f>
        <v/>
      </c>
      <c r="O948" s="89" t="str">
        <f>IF(StuData!$F948="","",IF(StuData!$C948&gt;8,5,""))</f>
        <v/>
      </c>
      <c r="P948" s="89" t="str">
        <f>IF(StuData!$C948=9,'School Fees'!$K$6,IF(StuData!$C948=10,'School Fees'!$K$7,IF(StuData!$C948=11,'School Fees'!$K$8,IF(StuData!$C948=12,'School Fees'!$K$9,""))))</f>
        <v/>
      </c>
      <c r="Q948" s="89"/>
      <c r="R948" s="89"/>
      <c r="S948" s="89" t="str">
        <f>IF(SUM(StuData!$K948:$R948)=0,"",SUM(StuData!$K948:$R948))</f>
        <v/>
      </c>
      <c r="T948" s="92"/>
      <c r="U948" s="89"/>
      <c r="V948" s="23"/>
      <c r="W948" s="23"/>
    </row>
    <row r="949" ht="15.75" customHeight="1">
      <c r="A949" s="23"/>
      <c r="B949" s="89" t="str">
        <f t="shared" si="1"/>
        <v/>
      </c>
      <c r="C949" s="89" t="str">
        <f>IF('Student Record'!A947="","",'Student Record'!A947)</f>
        <v/>
      </c>
      <c r="D949" s="89" t="str">
        <f>IF('Student Record'!B947="","",'Student Record'!B947)</f>
        <v/>
      </c>
      <c r="E949" s="89" t="str">
        <f>IF('Student Record'!C947="","",'Student Record'!C947)</f>
        <v/>
      </c>
      <c r="F949" s="90" t="str">
        <f>IF('Student Record'!E947="","",'Student Record'!E947)</f>
        <v/>
      </c>
      <c r="G949" s="90" t="str">
        <f>IF('Student Record'!G947="","",'Student Record'!G947)</f>
        <v/>
      </c>
      <c r="H949" s="89" t="str">
        <f>IF('Student Record'!I947="","",'Student Record'!I947)</f>
        <v/>
      </c>
      <c r="I949" s="91" t="str">
        <f>IF('Student Record'!J947="","",'Student Record'!J947)</f>
        <v/>
      </c>
      <c r="J949" s="89" t="str">
        <f>IF('Student Record'!O947="","",'Student Record'!O947)</f>
        <v/>
      </c>
      <c r="K949" s="89" t="str">
        <f>IF(StuData!$F949="","",IF(AND(StuData!$C949&gt;8,StuData!$C949&lt;11,StuData!$J949="GEN"),200,IF(AND(StuData!$C949&gt;=11,StuData!$J949="GEN"),300,IF(AND(StuData!$C949&gt;8,StuData!$C949&lt;11,StuData!$J949&lt;&gt;"GEN"),100,IF(AND(StuData!$C949&gt;=11,StuData!$J949&lt;&gt;"GEN"),150,"")))))</f>
        <v/>
      </c>
      <c r="L949" s="89" t="str">
        <f>IF(StuData!$F949="","",IF(AND(StuData!$C949&gt;8,StuData!$C949&lt;11),50,""))</f>
        <v/>
      </c>
      <c r="M949" s="89" t="str">
        <f>IF(StuData!$F949="","",IF(AND(StuData!$C949&gt;=11,'School Fees'!$L$3="Yes"),100,""))</f>
        <v/>
      </c>
      <c r="N949" s="89" t="str">
        <f>IF(StuData!$F949="","",IF(AND(StuData!$C949&gt;8,StuData!$H949="F"),5,IF(StuData!$C949&lt;9,"",10)))</f>
        <v/>
      </c>
      <c r="O949" s="89" t="str">
        <f>IF(StuData!$F949="","",IF(StuData!$C949&gt;8,5,""))</f>
        <v/>
      </c>
      <c r="P949" s="89" t="str">
        <f>IF(StuData!$C949=9,'School Fees'!$K$6,IF(StuData!$C949=10,'School Fees'!$K$7,IF(StuData!$C949=11,'School Fees'!$K$8,IF(StuData!$C949=12,'School Fees'!$K$9,""))))</f>
        <v/>
      </c>
      <c r="Q949" s="89"/>
      <c r="R949" s="89"/>
      <c r="S949" s="89" t="str">
        <f>IF(SUM(StuData!$K949:$R949)=0,"",SUM(StuData!$K949:$R949))</f>
        <v/>
      </c>
      <c r="T949" s="92"/>
      <c r="U949" s="89"/>
      <c r="V949" s="23"/>
      <c r="W949" s="23"/>
    </row>
    <row r="950" ht="15.75" customHeight="1">
      <c r="A950" s="23"/>
      <c r="B950" s="89" t="str">
        <f t="shared" si="1"/>
        <v/>
      </c>
      <c r="C950" s="89" t="str">
        <f>IF('Student Record'!A948="","",'Student Record'!A948)</f>
        <v/>
      </c>
      <c r="D950" s="89" t="str">
        <f>IF('Student Record'!B948="","",'Student Record'!B948)</f>
        <v/>
      </c>
      <c r="E950" s="89" t="str">
        <f>IF('Student Record'!C948="","",'Student Record'!C948)</f>
        <v/>
      </c>
      <c r="F950" s="90" t="str">
        <f>IF('Student Record'!E948="","",'Student Record'!E948)</f>
        <v/>
      </c>
      <c r="G950" s="90" t="str">
        <f>IF('Student Record'!G948="","",'Student Record'!G948)</f>
        <v/>
      </c>
      <c r="H950" s="89" t="str">
        <f>IF('Student Record'!I948="","",'Student Record'!I948)</f>
        <v/>
      </c>
      <c r="I950" s="91" t="str">
        <f>IF('Student Record'!J948="","",'Student Record'!J948)</f>
        <v/>
      </c>
      <c r="J950" s="89" t="str">
        <f>IF('Student Record'!O948="","",'Student Record'!O948)</f>
        <v/>
      </c>
      <c r="K950" s="89" t="str">
        <f>IF(StuData!$F950="","",IF(AND(StuData!$C950&gt;8,StuData!$C950&lt;11,StuData!$J950="GEN"),200,IF(AND(StuData!$C950&gt;=11,StuData!$J950="GEN"),300,IF(AND(StuData!$C950&gt;8,StuData!$C950&lt;11,StuData!$J950&lt;&gt;"GEN"),100,IF(AND(StuData!$C950&gt;=11,StuData!$J950&lt;&gt;"GEN"),150,"")))))</f>
        <v/>
      </c>
      <c r="L950" s="89" t="str">
        <f>IF(StuData!$F950="","",IF(AND(StuData!$C950&gt;8,StuData!$C950&lt;11),50,""))</f>
        <v/>
      </c>
      <c r="M950" s="89" t="str">
        <f>IF(StuData!$F950="","",IF(AND(StuData!$C950&gt;=11,'School Fees'!$L$3="Yes"),100,""))</f>
        <v/>
      </c>
      <c r="N950" s="89" t="str">
        <f>IF(StuData!$F950="","",IF(AND(StuData!$C950&gt;8,StuData!$H950="F"),5,IF(StuData!$C950&lt;9,"",10)))</f>
        <v/>
      </c>
      <c r="O950" s="89" t="str">
        <f>IF(StuData!$F950="","",IF(StuData!$C950&gt;8,5,""))</f>
        <v/>
      </c>
      <c r="P950" s="89" t="str">
        <f>IF(StuData!$C950=9,'School Fees'!$K$6,IF(StuData!$C950=10,'School Fees'!$K$7,IF(StuData!$C950=11,'School Fees'!$K$8,IF(StuData!$C950=12,'School Fees'!$K$9,""))))</f>
        <v/>
      </c>
      <c r="Q950" s="89"/>
      <c r="R950" s="89"/>
      <c r="S950" s="89" t="str">
        <f>IF(SUM(StuData!$K950:$R950)=0,"",SUM(StuData!$K950:$R950))</f>
        <v/>
      </c>
      <c r="T950" s="92"/>
      <c r="U950" s="89"/>
      <c r="V950" s="23"/>
      <c r="W950" s="23"/>
    </row>
    <row r="951" ht="15.75" customHeight="1">
      <c r="A951" s="23"/>
      <c r="B951" s="89" t="str">
        <f t="shared" si="1"/>
        <v/>
      </c>
      <c r="C951" s="89" t="str">
        <f>IF('Student Record'!A949="","",'Student Record'!A949)</f>
        <v/>
      </c>
      <c r="D951" s="89" t="str">
        <f>IF('Student Record'!B949="","",'Student Record'!B949)</f>
        <v/>
      </c>
      <c r="E951" s="89" t="str">
        <f>IF('Student Record'!C949="","",'Student Record'!C949)</f>
        <v/>
      </c>
      <c r="F951" s="90" t="str">
        <f>IF('Student Record'!E949="","",'Student Record'!E949)</f>
        <v/>
      </c>
      <c r="G951" s="90" t="str">
        <f>IF('Student Record'!G949="","",'Student Record'!G949)</f>
        <v/>
      </c>
      <c r="H951" s="89" t="str">
        <f>IF('Student Record'!I949="","",'Student Record'!I949)</f>
        <v/>
      </c>
      <c r="I951" s="91" t="str">
        <f>IF('Student Record'!J949="","",'Student Record'!J949)</f>
        <v/>
      </c>
      <c r="J951" s="89" t="str">
        <f>IF('Student Record'!O949="","",'Student Record'!O949)</f>
        <v/>
      </c>
      <c r="K951" s="89" t="str">
        <f>IF(StuData!$F951="","",IF(AND(StuData!$C951&gt;8,StuData!$C951&lt;11,StuData!$J951="GEN"),200,IF(AND(StuData!$C951&gt;=11,StuData!$J951="GEN"),300,IF(AND(StuData!$C951&gt;8,StuData!$C951&lt;11,StuData!$J951&lt;&gt;"GEN"),100,IF(AND(StuData!$C951&gt;=11,StuData!$J951&lt;&gt;"GEN"),150,"")))))</f>
        <v/>
      </c>
      <c r="L951" s="89" t="str">
        <f>IF(StuData!$F951="","",IF(AND(StuData!$C951&gt;8,StuData!$C951&lt;11),50,""))</f>
        <v/>
      </c>
      <c r="M951" s="89" t="str">
        <f>IF(StuData!$F951="","",IF(AND(StuData!$C951&gt;=11,'School Fees'!$L$3="Yes"),100,""))</f>
        <v/>
      </c>
      <c r="N951" s="89" t="str">
        <f>IF(StuData!$F951="","",IF(AND(StuData!$C951&gt;8,StuData!$H951="F"),5,IF(StuData!$C951&lt;9,"",10)))</f>
        <v/>
      </c>
      <c r="O951" s="89" t="str">
        <f>IF(StuData!$F951="","",IF(StuData!$C951&gt;8,5,""))</f>
        <v/>
      </c>
      <c r="P951" s="89" t="str">
        <f>IF(StuData!$C951=9,'School Fees'!$K$6,IF(StuData!$C951=10,'School Fees'!$K$7,IF(StuData!$C951=11,'School Fees'!$K$8,IF(StuData!$C951=12,'School Fees'!$K$9,""))))</f>
        <v/>
      </c>
      <c r="Q951" s="89"/>
      <c r="R951" s="89"/>
      <c r="S951" s="89" t="str">
        <f>IF(SUM(StuData!$K951:$R951)=0,"",SUM(StuData!$K951:$R951))</f>
        <v/>
      </c>
      <c r="T951" s="92"/>
      <c r="U951" s="89"/>
      <c r="V951" s="23"/>
      <c r="W951" s="23"/>
    </row>
    <row r="952" ht="15.75" customHeight="1">
      <c r="A952" s="23"/>
      <c r="B952" s="89" t="str">
        <f t="shared" si="1"/>
        <v/>
      </c>
      <c r="C952" s="89" t="str">
        <f>IF('Student Record'!A950="","",'Student Record'!A950)</f>
        <v/>
      </c>
      <c r="D952" s="89" t="str">
        <f>IF('Student Record'!B950="","",'Student Record'!B950)</f>
        <v/>
      </c>
      <c r="E952" s="89" t="str">
        <f>IF('Student Record'!C950="","",'Student Record'!C950)</f>
        <v/>
      </c>
      <c r="F952" s="90" t="str">
        <f>IF('Student Record'!E950="","",'Student Record'!E950)</f>
        <v/>
      </c>
      <c r="G952" s="90" t="str">
        <f>IF('Student Record'!G950="","",'Student Record'!G950)</f>
        <v/>
      </c>
      <c r="H952" s="89" t="str">
        <f>IF('Student Record'!I950="","",'Student Record'!I950)</f>
        <v/>
      </c>
      <c r="I952" s="91" t="str">
        <f>IF('Student Record'!J950="","",'Student Record'!J950)</f>
        <v/>
      </c>
      <c r="J952" s="89" t="str">
        <f>IF('Student Record'!O950="","",'Student Record'!O950)</f>
        <v/>
      </c>
      <c r="K952" s="89" t="str">
        <f>IF(StuData!$F952="","",IF(AND(StuData!$C952&gt;8,StuData!$C952&lt;11,StuData!$J952="GEN"),200,IF(AND(StuData!$C952&gt;=11,StuData!$J952="GEN"),300,IF(AND(StuData!$C952&gt;8,StuData!$C952&lt;11,StuData!$J952&lt;&gt;"GEN"),100,IF(AND(StuData!$C952&gt;=11,StuData!$J952&lt;&gt;"GEN"),150,"")))))</f>
        <v/>
      </c>
      <c r="L952" s="89" t="str">
        <f>IF(StuData!$F952="","",IF(AND(StuData!$C952&gt;8,StuData!$C952&lt;11),50,""))</f>
        <v/>
      </c>
      <c r="M952" s="89" t="str">
        <f>IF(StuData!$F952="","",IF(AND(StuData!$C952&gt;=11,'School Fees'!$L$3="Yes"),100,""))</f>
        <v/>
      </c>
      <c r="N952" s="89" t="str">
        <f>IF(StuData!$F952="","",IF(AND(StuData!$C952&gt;8,StuData!$H952="F"),5,IF(StuData!$C952&lt;9,"",10)))</f>
        <v/>
      </c>
      <c r="O952" s="89" t="str">
        <f>IF(StuData!$F952="","",IF(StuData!$C952&gt;8,5,""))</f>
        <v/>
      </c>
      <c r="P952" s="89" t="str">
        <f>IF(StuData!$C952=9,'School Fees'!$K$6,IF(StuData!$C952=10,'School Fees'!$K$7,IF(StuData!$C952=11,'School Fees'!$K$8,IF(StuData!$C952=12,'School Fees'!$K$9,""))))</f>
        <v/>
      </c>
      <c r="Q952" s="89"/>
      <c r="R952" s="89"/>
      <c r="S952" s="89" t="str">
        <f>IF(SUM(StuData!$K952:$R952)=0,"",SUM(StuData!$K952:$R952))</f>
        <v/>
      </c>
      <c r="T952" s="92"/>
      <c r="U952" s="89"/>
      <c r="V952" s="23"/>
      <c r="W952" s="23"/>
    </row>
    <row r="953" ht="15.75" customHeight="1">
      <c r="A953" s="23"/>
      <c r="B953" s="89" t="str">
        <f t="shared" si="1"/>
        <v/>
      </c>
      <c r="C953" s="89" t="str">
        <f>IF('Student Record'!A951="","",'Student Record'!A951)</f>
        <v/>
      </c>
      <c r="D953" s="89" t="str">
        <f>IF('Student Record'!B951="","",'Student Record'!B951)</f>
        <v/>
      </c>
      <c r="E953" s="89" t="str">
        <f>IF('Student Record'!C951="","",'Student Record'!C951)</f>
        <v/>
      </c>
      <c r="F953" s="90" t="str">
        <f>IF('Student Record'!E951="","",'Student Record'!E951)</f>
        <v/>
      </c>
      <c r="G953" s="90" t="str">
        <f>IF('Student Record'!G951="","",'Student Record'!G951)</f>
        <v/>
      </c>
      <c r="H953" s="89" t="str">
        <f>IF('Student Record'!I951="","",'Student Record'!I951)</f>
        <v/>
      </c>
      <c r="I953" s="91" t="str">
        <f>IF('Student Record'!J951="","",'Student Record'!J951)</f>
        <v/>
      </c>
      <c r="J953" s="89" t="str">
        <f>IF('Student Record'!O951="","",'Student Record'!O951)</f>
        <v/>
      </c>
      <c r="K953" s="89" t="str">
        <f>IF(StuData!$F953="","",IF(AND(StuData!$C953&gt;8,StuData!$C953&lt;11,StuData!$J953="GEN"),200,IF(AND(StuData!$C953&gt;=11,StuData!$J953="GEN"),300,IF(AND(StuData!$C953&gt;8,StuData!$C953&lt;11,StuData!$J953&lt;&gt;"GEN"),100,IF(AND(StuData!$C953&gt;=11,StuData!$J953&lt;&gt;"GEN"),150,"")))))</f>
        <v/>
      </c>
      <c r="L953" s="89" t="str">
        <f>IF(StuData!$F953="","",IF(AND(StuData!$C953&gt;8,StuData!$C953&lt;11),50,""))</f>
        <v/>
      </c>
      <c r="M953" s="89" t="str">
        <f>IF(StuData!$F953="","",IF(AND(StuData!$C953&gt;=11,'School Fees'!$L$3="Yes"),100,""))</f>
        <v/>
      </c>
      <c r="N953" s="89" t="str">
        <f>IF(StuData!$F953="","",IF(AND(StuData!$C953&gt;8,StuData!$H953="F"),5,IF(StuData!$C953&lt;9,"",10)))</f>
        <v/>
      </c>
      <c r="O953" s="89" t="str">
        <f>IF(StuData!$F953="","",IF(StuData!$C953&gt;8,5,""))</f>
        <v/>
      </c>
      <c r="P953" s="89" t="str">
        <f>IF(StuData!$C953=9,'School Fees'!$K$6,IF(StuData!$C953=10,'School Fees'!$K$7,IF(StuData!$C953=11,'School Fees'!$K$8,IF(StuData!$C953=12,'School Fees'!$K$9,""))))</f>
        <v/>
      </c>
      <c r="Q953" s="89"/>
      <c r="R953" s="89"/>
      <c r="S953" s="89" t="str">
        <f>IF(SUM(StuData!$K953:$R953)=0,"",SUM(StuData!$K953:$R953))</f>
        <v/>
      </c>
      <c r="T953" s="92"/>
      <c r="U953" s="89"/>
      <c r="V953" s="23"/>
      <c r="W953" s="23"/>
    </row>
    <row r="954" ht="15.75" customHeight="1">
      <c r="A954" s="23"/>
      <c r="B954" s="89" t="str">
        <f t="shared" si="1"/>
        <v/>
      </c>
      <c r="C954" s="89" t="str">
        <f>IF('Student Record'!A952="","",'Student Record'!A952)</f>
        <v/>
      </c>
      <c r="D954" s="89" t="str">
        <f>IF('Student Record'!B952="","",'Student Record'!B952)</f>
        <v/>
      </c>
      <c r="E954" s="89" t="str">
        <f>IF('Student Record'!C952="","",'Student Record'!C952)</f>
        <v/>
      </c>
      <c r="F954" s="90" t="str">
        <f>IF('Student Record'!E952="","",'Student Record'!E952)</f>
        <v/>
      </c>
      <c r="G954" s="90" t="str">
        <f>IF('Student Record'!G952="","",'Student Record'!G952)</f>
        <v/>
      </c>
      <c r="H954" s="89" t="str">
        <f>IF('Student Record'!I952="","",'Student Record'!I952)</f>
        <v/>
      </c>
      <c r="I954" s="91" t="str">
        <f>IF('Student Record'!J952="","",'Student Record'!J952)</f>
        <v/>
      </c>
      <c r="J954" s="89" t="str">
        <f>IF('Student Record'!O952="","",'Student Record'!O952)</f>
        <v/>
      </c>
      <c r="K954" s="89" t="str">
        <f>IF(StuData!$F954="","",IF(AND(StuData!$C954&gt;8,StuData!$C954&lt;11,StuData!$J954="GEN"),200,IF(AND(StuData!$C954&gt;=11,StuData!$J954="GEN"),300,IF(AND(StuData!$C954&gt;8,StuData!$C954&lt;11,StuData!$J954&lt;&gt;"GEN"),100,IF(AND(StuData!$C954&gt;=11,StuData!$J954&lt;&gt;"GEN"),150,"")))))</f>
        <v/>
      </c>
      <c r="L954" s="89" t="str">
        <f>IF(StuData!$F954="","",IF(AND(StuData!$C954&gt;8,StuData!$C954&lt;11),50,""))</f>
        <v/>
      </c>
      <c r="M954" s="89" t="str">
        <f>IF(StuData!$F954="","",IF(AND(StuData!$C954&gt;=11,'School Fees'!$L$3="Yes"),100,""))</f>
        <v/>
      </c>
      <c r="N954" s="89" t="str">
        <f>IF(StuData!$F954="","",IF(AND(StuData!$C954&gt;8,StuData!$H954="F"),5,IF(StuData!$C954&lt;9,"",10)))</f>
        <v/>
      </c>
      <c r="O954" s="89" t="str">
        <f>IF(StuData!$F954="","",IF(StuData!$C954&gt;8,5,""))</f>
        <v/>
      </c>
      <c r="P954" s="89" t="str">
        <f>IF(StuData!$C954=9,'School Fees'!$K$6,IF(StuData!$C954=10,'School Fees'!$K$7,IF(StuData!$C954=11,'School Fees'!$K$8,IF(StuData!$C954=12,'School Fees'!$K$9,""))))</f>
        <v/>
      </c>
      <c r="Q954" s="89"/>
      <c r="R954" s="89"/>
      <c r="S954" s="89" t="str">
        <f>IF(SUM(StuData!$K954:$R954)=0,"",SUM(StuData!$K954:$R954))</f>
        <v/>
      </c>
      <c r="T954" s="92"/>
      <c r="U954" s="89"/>
      <c r="V954" s="23"/>
      <c r="W954" s="23"/>
    </row>
    <row r="955" ht="15.75" customHeight="1">
      <c r="A955" s="23"/>
      <c r="B955" s="89" t="str">
        <f t="shared" si="1"/>
        <v/>
      </c>
      <c r="C955" s="89" t="str">
        <f>IF('Student Record'!A953="","",'Student Record'!A953)</f>
        <v/>
      </c>
      <c r="D955" s="89" t="str">
        <f>IF('Student Record'!B953="","",'Student Record'!B953)</f>
        <v/>
      </c>
      <c r="E955" s="89" t="str">
        <f>IF('Student Record'!C953="","",'Student Record'!C953)</f>
        <v/>
      </c>
      <c r="F955" s="90" t="str">
        <f>IF('Student Record'!E953="","",'Student Record'!E953)</f>
        <v/>
      </c>
      <c r="G955" s="90" t="str">
        <f>IF('Student Record'!G953="","",'Student Record'!G953)</f>
        <v/>
      </c>
      <c r="H955" s="89" t="str">
        <f>IF('Student Record'!I953="","",'Student Record'!I953)</f>
        <v/>
      </c>
      <c r="I955" s="91" t="str">
        <f>IF('Student Record'!J953="","",'Student Record'!J953)</f>
        <v/>
      </c>
      <c r="J955" s="89" t="str">
        <f>IF('Student Record'!O953="","",'Student Record'!O953)</f>
        <v/>
      </c>
      <c r="K955" s="89" t="str">
        <f>IF(StuData!$F955="","",IF(AND(StuData!$C955&gt;8,StuData!$C955&lt;11,StuData!$J955="GEN"),200,IF(AND(StuData!$C955&gt;=11,StuData!$J955="GEN"),300,IF(AND(StuData!$C955&gt;8,StuData!$C955&lt;11,StuData!$J955&lt;&gt;"GEN"),100,IF(AND(StuData!$C955&gt;=11,StuData!$J955&lt;&gt;"GEN"),150,"")))))</f>
        <v/>
      </c>
      <c r="L955" s="89" t="str">
        <f>IF(StuData!$F955="","",IF(AND(StuData!$C955&gt;8,StuData!$C955&lt;11),50,""))</f>
        <v/>
      </c>
      <c r="M955" s="89" t="str">
        <f>IF(StuData!$F955="","",IF(AND(StuData!$C955&gt;=11,'School Fees'!$L$3="Yes"),100,""))</f>
        <v/>
      </c>
      <c r="N955" s="89" t="str">
        <f>IF(StuData!$F955="","",IF(AND(StuData!$C955&gt;8,StuData!$H955="F"),5,IF(StuData!$C955&lt;9,"",10)))</f>
        <v/>
      </c>
      <c r="O955" s="89" t="str">
        <f>IF(StuData!$F955="","",IF(StuData!$C955&gt;8,5,""))</f>
        <v/>
      </c>
      <c r="P955" s="89" t="str">
        <f>IF(StuData!$C955=9,'School Fees'!$K$6,IF(StuData!$C955=10,'School Fees'!$K$7,IF(StuData!$C955=11,'School Fees'!$K$8,IF(StuData!$C955=12,'School Fees'!$K$9,""))))</f>
        <v/>
      </c>
      <c r="Q955" s="89"/>
      <c r="R955" s="89"/>
      <c r="S955" s="89" t="str">
        <f>IF(SUM(StuData!$K955:$R955)=0,"",SUM(StuData!$K955:$R955))</f>
        <v/>
      </c>
      <c r="T955" s="92"/>
      <c r="U955" s="89"/>
      <c r="V955" s="23"/>
      <c r="W955" s="23"/>
    </row>
    <row r="956" ht="15.75" customHeight="1">
      <c r="A956" s="23"/>
      <c r="B956" s="89" t="str">
        <f t="shared" si="1"/>
        <v/>
      </c>
      <c r="C956" s="89" t="str">
        <f>IF('Student Record'!A954="","",'Student Record'!A954)</f>
        <v/>
      </c>
      <c r="D956" s="89" t="str">
        <f>IF('Student Record'!B954="","",'Student Record'!B954)</f>
        <v/>
      </c>
      <c r="E956" s="89" t="str">
        <f>IF('Student Record'!C954="","",'Student Record'!C954)</f>
        <v/>
      </c>
      <c r="F956" s="90" t="str">
        <f>IF('Student Record'!E954="","",'Student Record'!E954)</f>
        <v/>
      </c>
      <c r="G956" s="90" t="str">
        <f>IF('Student Record'!G954="","",'Student Record'!G954)</f>
        <v/>
      </c>
      <c r="H956" s="89" t="str">
        <f>IF('Student Record'!I954="","",'Student Record'!I954)</f>
        <v/>
      </c>
      <c r="I956" s="91" t="str">
        <f>IF('Student Record'!J954="","",'Student Record'!J954)</f>
        <v/>
      </c>
      <c r="J956" s="89" t="str">
        <f>IF('Student Record'!O954="","",'Student Record'!O954)</f>
        <v/>
      </c>
      <c r="K956" s="89" t="str">
        <f>IF(StuData!$F956="","",IF(AND(StuData!$C956&gt;8,StuData!$C956&lt;11,StuData!$J956="GEN"),200,IF(AND(StuData!$C956&gt;=11,StuData!$J956="GEN"),300,IF(AND(StuData!$C956&gt;8,StuData!$C956&lt;11,StuData!$J956&lt;&gt;"GEN"),100,IF(AND(StuData!$C956&gt;=11,StuData!$J956&lt;&gt;"GEN"),150,"")))))</f>
        <v/>
      </c>
      <c r="L956" s="89" t="str">
        <f>IF(StuData!$F956="","",IF(AND(StuData!$C956&gt;8,StuData!$C956&lt;11),50,""))</f>
        <v/>
      </c>
      <c r="M956" s="89" t="str">
        <f>IF(StuData!$F956="","",IF(AND(StuData!$C956&gt;=11,'School Fees'!$L$3="Yes"),100,""))</f>
        <v/>
      </c>
      <c r="N956" s="89" t="str">
        <f>IF(StuData!$F956="","",IF(AND(StuData!$C956&gt;8,StuData!$H956="F"),5,IF(StuData!$C956&lt;9,"",10)))</f>
        <v/>
      </c>
      <c r="O956" s="89" t="str">
        <f>IF(StuData!$F956="","",IF(StuData!$C956&gt;8,5,""))</f>
        <v/>
      </c>
      <c r="P956" s="89" t="str">
        <f>IF(StuData!$C956=9,'School Fees'!$K$6,IF(StuData!$C956=10,'School Fees'!$K$7,IF(StuData!$C956=11,'School Fees'!$K$8,IF(StuData!$C956=12,'School Fees'!$K$9,""))))</f>
        <v/>
      </c>
      <c r="Q956" s="89"/>
      <c r="R956" s="89"/>
      <c r="S956" s="89" t="str">
        <f>IF(SUM(StuData!$K956:$R956)=0,"",SUM(StuData!$K956:$R956))</f>
        <v/>
      </c>
      <c r="T956" s="92"/>
      <c r="U956" s="89"/>
      <c r="V956" s="23"/>
      <c r="W956" s="23"/>
    </row>
    <row r="957" ht="15.75" customHeight="1">
      <c r="A957" s="23"/>
      <c r="B957" s="89" t="str">
        <f t="shared" si="1"/>
        <v/>
      </c>
      <c r="C957" s="89" t="str">
        <f>IF('Student Record'!A955="","",'Student Record'!A955)</f>
        <v/>
      </c>
      <c r="D957" s="89" t="str">
        <f>IF('Student Record'!B955="","",'Student Record'!B955)</f>
        <v/>
      </c>
      <c r="E957" s="89" t="str">
        <f>IF('Student Record'!C955="","",'Student Record'!C955)</f>
        <v/>
      </c>
      <c r="F957" s="90" t="str">
        <f>IF('Student Record'!E955="","",'Student Record'!E955)</f>
        <v/>
      </c>
      <c r="G957" s="90" t="str">
        <f>IF('Student Record'!G955="","",'Student Record'!G955)</f>
        <v/>
      </c>
      <c r="H957" s="89" t="str">
        <f>IF('Student Record'!I955="","",'Student Record'!I955)</f>
        <v/>
      </c>
      <c r="I957" s="91" t="str">
        <f>IF('Student Record'!J955="","",'Student Record'!J955)</f>
        <v/>
      </c>
      <c r="J957" s="89" t="str">
        <f>IF('Student Record'!O955="","",'Student Record'!O955)</f>
        <v/>
      </c>
      <c r="K957" s="89" t="str">
        <f>IF(StuData!$F957="","",IF(AND(StuData!$C957&gt;8,StuData!$C957&lt;11,StuData!$J957="GEN"),200,IF(AND(StuData!$C957&gt;=11,StuData!$J957="GEN"),300,IF(AND(StuData!$C957&gt;8,StuData!$C957&lt;11,StuData!$J957&lt;&gt;"GEN"),100,IF(AND(StuData!$C957&gt;=11,StuData!$J957&lt;&gt;"GEN"),150,"")))))</f>
        <v/>
      </c>
      <c r="L957" s="89" t="str">
        <f>IF(StuData!$F957="","",IF(AND(StuData!$C957&gt;8,StuData!$C957&lt;11),50,""))</f>
        <v/>
      </c>
      <c r="M957" s="89" t="str">
        <f>IF(StuData!$F957="","",IF(AND(StuData!$C957&gt;=11,'School Fees'!$L$3="Yes"),100,""))</f>
        <v/>
      </c>
      <c r="N957" s="89" t="str">
        <f>IF(StuData!$F957="","",IF(AND(StuData!$C957&gt;8,StuData!$H957="F"),5,IF(StuData!$C957&lt;9,"",10)))</f>
        <v/>
      </c>
      <c r="O957" s="89" t="str">
        <f>IF(StuData!$F957="","",IF(StuData!$C957&gt;8,5,""))</f>
        <v/>
      </c>
      <c r="P957" s="89" t="str">
        <f>IF(StuData!$C957=9,'School Fees'!$K$6,IF(StuData!$C957=10,'School Fees'!$K$7,IF(StuData!$C957=11,'School Fees'!$K$8,IF(StuData!$C957=12,'School Fees'!$K$9,""))))</f>
        <v/>
      </c>
      <c r="Q957" s="89"/>
      <c r="R957" s="89"/>
      <c r="S957" s="89" t="str">
        <f>IF(SUM(StuData!$K957:$R957)=0,"",SUM(StuData!$K957:$R957))</f>
        <v/>
      </c>
      <c r="T957" s="92"/>
      <c r="U957" s="89"/>
      <c r="V957" s="23"/>
      <c r="W957" s="23"/>
    </row>
    <row r="958" ht="15.75" customHeight="1">
      <c r="A958" s="23"/>
      <c r="B958" s="89" t="str">
        <f t="shared" si="1"/>
        <v/>
      </c>
      <c r="C958" s="89" t="str">
        <f>IF('Student Record'!A956="","",'Student Record'!A956)</f>
        <v/>
      </c>
      <c r="D958" s="89" t="str">
        <f>IF('Student Record'!B956="","",'Student Record'!B956)</f>
        <v/>
      </c>
      <c r="E958" s="89" t="str">
        <f>IF('Student Record'!C956="","",'Student Record'!C956)</f>
        <v/>
      </c>
      <c r="F958" s="90" t="str">
        <f>IF('Student Record'!E956="","",'Student Record'!E956)</f>
        <v/>
      </c>
      <c r="G958" s="90" t="str">
        <f>IF('Student Record'!G956="","",'Student Record'!G956)</f>
        <v/>
      </c>
      <c r="H958" s="89" t="str">
        <f>IF('Student Record'!I956="","",'Student Record'!I956)</f>
        <v/>
      </c>
      <c r="I958" s="91" t="str">
        <f>IF('Student Record'!J956="","",'Student Record'!J956)</f>
        <v/>
      </c>
      <c r="J958" s="89" t="str">
        <f>IF('Student Record'!O956="","",'Student Record'!O956)</f>
        <v/>
      </c>
      <c r="K958" s="89" t="str">
        <f>IF(StuData!$F958="","",IF(AND(StuData!$C958&gt;8,StuData!$C958&lt;11,StuData!$J958="GEN"),200,IF(AND(StuData!$C958&gt;=11,StuData!$J958="GEN"),300,IF(AND(StuData!$C958&gt;8,StuData!$C958&lt;11,StuData!$J958&lt;&gt;"GEN"),100,IF(AND(StuData!$C958&gt;=11,StuData!$J958&lt;&gt;"GEN"),150,"")))))</f>
        <v/>
      </c>
      <c r="L958" s="89" t="str">
        <f>IF(StuData!$F958="","",IF(AND(StuData!$C958&gt;8,StuData!$C958&lt;11),50,""))</f>
        <v/>
      </c>
      <c r="M958" s="89" t="str">
        <f>IF(StuData!$F958="","",IF(AND(StuData!$C958&gt;=11,'School Fees'!$L$3="Yes"),100,""))</f>
        <v/>
      </c>
      <c r="N958" s="89" t="str">
        <f>IF(StuData!$F958="","",IF(AND(StuData!$C958&gt;8,StuData!$H958="F"),5,IF(StuData!$C958&lt;9,"",10)))</f>
        <v/>
      </c>
      <c r="O958" s="89" t="str">
        <f>IF(StuData!$F958="","",IF(StuData!$C958&gt;8,5,""))</f>
        <v/>
      </c>
      <c r="P958" s="89" t="str">
        <f>IF(StuData!$C958=9,'School Fees'!$K$6,IF(StuData!$C958=10,'School Fees'!$K$7,IF(StuData!$C958=11,'School Fees'!$K$8,IF(StuData!$C958=12,'School Fees'!$K$9,""))))</f>
        <v/>
      </c>
      <c r="Q958" s="89"/>
      <c r="R958" s="89"/>
      <c r="S958" s="89" t="str">
        <f>IF(SUM(StuData!$K958:$R958)=0,"",SUM(StuData!$K958:$R958))</f>
        <v/>
      </c>
      <c r="T958" s="92"/>
      <c r="U958" s="89"/>
      <c r="V958" s="23"/>
      <c r="W958" s="23"/>
    </row>
    <row r="959" ht="15.75" customHeight="1">
      <c r="A959" s="23"/>
      <c r="B959" s="89" t="str">
        <f t="shared" si="1"/>
        <v/>
      </c>
      <c r="C959" s="89" t="str">
        <f>IF('Student Record'!A957="","",'Student Record'!A957)</f>
        <v/>
      </c>
      <c r="D959" s="89" t="str">
        <f>IF('Student Record'!B957="","",'Student Record'!B957)</f>
        <v/>
      </c>
      <c r="E959" s="89" t="str">
        <f>IF('Student Record'!C957="","",'Student Record'!C957)</f>
        <v/>
      </c>
      <c r="F959" s="90" t="str">
        <f>IF('Student Record'!E957="","",'Student Record'!E957)</f>
        <v/>
      </c>
      <c r="G959" s="90" t="str">
        <f>IF('Student Record'!G957="","",'Student Record'!G957)</f>
        <v/>
      </c>
      <c r="H959" s="89" t="str">
        <f>IF('Student Record'!I957="","",'Student Record'!I957)</f>
        <v/>
      </c>
      <c r="I959" s="91" t="str">
        <f>IF('Student Record'!J957="","",'Student Record'!J957)</f>
        <v/>
      </c>
      <c r="J959" s="89" t="str">
        <f>IF('Student Record'!O957="","",'Student Record'!O957)</f>
        <v/>
      </c>
      <c r="K959" s="89" t="str">
        <f>IF(StuData!$F959="","",IF(AND(StuData!$C959&gt;8,StuData!$C959&lt;11,StuData!$J959="GEN"),200,IF(AND(StuData!$C959&gt;=11,StuData!$J959="GEN"),300,IF(AND(StuData!$C959&gt;8,StuData!$C959&lt;11,StuData!$J959&lt;&gt;"GEN"),100,IF(AND(StuData!$C959&gt;=11,StuData!$J959&lt;&gt;"GEN"),150,"")))))</f>
        <v/>
      </c>
      <c r="L959" s="89" t="str">
        <f>IF(StuData!$F959="","",IF(AND(StuData!$C959&gt;8,StuData!$C959&lt;11),50,""))</f>
        <v/>
      </c>
      <c r="M959" s="89" t="str">
        <f>IF(StuData!$F959="","",IF(AND(StuData!$C959&gt;=11,'School Fees'!$L$3="Yes"),100,""))</f>
        <v/>
      </c>
      <c r="N959" s="89" t="str">
        <f>IF(StuData!$F959="","",IF(AND(StuData!$C959&gt;8,StuData!$H959="F"),5,IF(StuData!$C959&lt;9,"",10)))</f>
        <v/>
      </c>
      <c r="O959" s="89" t="str">
        <f>IF(StuData!$F959="","",IF(StuData!$C959&gt;8,5,""))</f>
        <v/>
      </c>
      <c r="P959" s="89" t="str">
        <f>IF(StuData!$C959=9,'School Fees'!$K$6,IF(StuData!$C959=10,'School Fees'!$K$7,IF(StuData!$C959=11,'School Fees'!$K$8,IF(StuData!$C959=12,'School Fees'!$K$9,""))))</f>
        <v/>
      </c>
      <c r="Q959" s="89"/>
      <c r="R959" s="89"/>
      <c r="S959" s="89" t="str">
        <f>IF(SUM(StuData!$K959:$R959)=0,"",SUM(StuData!$K959:$R959))</f>
        <v/>
      </c>
      <c r="T959" s="92"/>
      <c r="U959" s="89"/>
      <c r="V959" s="23"/>
      <c r="W959" s="23"/>
    </row>
    <row r="960" ht="15.75" customHeight="1">
      <c r="A960" s="23"/>
      <c r="B960" s="89" t="str">
        <f t="shared" si="1"/>
        <v/>
      </c>
      <c r="C960" s="89" t="str">
        <f>IF('Student Record'!A958="","",'Student Record'!A958)</f>
        <v/>
      </c>
      <c r="D960" s="89" t="str">
        <f>IF('Student Record'!B958="","",'Student Record'!B958)</f>
        <v/>
      </c>
      <c r="E960" s="89" t="str">
        <f>IF('Student Record'!C958="","",'Student Record'!C958)</f>
        <v/>
      </c>
      <c r="F960" s="90" t="str">
        <f>IF('Student Record'!E958="","",'Student Record'!E958)</f>
        <v/>
      </c>
      <c r="G960" s="90" t="str">
        <f>IF('Student Record'!G958="","",'Student Record'!G958)</f>
        <v/>
      </c>
      <c r="H960" s="89" t="str">
        <f>IF('Student Record'!I958="","",'Student Record'!I958)</f>
        <v/>
      </c>
      <c r="I960" s="91" t="str">
        <f>IF('Student Record'!J958="","",'Student Record'!J958)</f>
        <v/>
      </c>
      <c r="J960" s="89" t="str">
        <f>IF('Student Record'!O958="","",'Student Record'!O958)</f>
        <v/>
      </c>
      <c r="K960" s="89" t="str">
        <f>IF(StuData!$F960="","",IF(AND(StuData!$C960&gt;8,StuData!$C960&lt;11,StuData!$J960="GEN"),200,IF(AND(StuData!$C960&gt;=11,StuData!$J960="GEN"),300,IF(AND(StuData!$C960&gt;8,StuData!$C960&lt;11,StuData!$J960&lt;&gt;"GEN"),100,IF(AND(StuData!$C960&gt;=11,StuData!$J960&lt;&gt;"GEN"),150,"")))))</f>
        <v/>
      </c>
      <c r="L960" s="89" t="str">
        <f>IF(StuData!$F960="","",IF(AND(StuData!$C960&gt;8,StuData!$C960&lt;11),50,""))</f>
        <v/>
      </c>
      <c r="M960" s="89" t="str">
        <f>IF(StuData!$F960="","",IF(AND(StuData!$C960&gt;=11,'School Fees'!$L$3="Yes"),100,""))</f>
        <v/>
      </c>
      <c r="N960" s="89" t="str">
        <f>IF(StuData!$F960="","",IF(AND(StuData!$C960&gt;8,StuData!$H960="F"),5,IF(StuData!$C960&lt;9,"",10)))</f>
        <v/>
      </c>
      <c r="O960" s="89" t="str">
        <f>IF(StuData!$F960="","",IF(StuData!$C960&gt;8,5,""))</f>
        <v/>
      </c>
      <c r="P960" s="89" t="str">
        <f>IF(StuData!$C960=9,'School Fees'!$K$6,IF(StuData!$C960=10,'School Fees'!$K$7,IF(StuData!$C960=11,'School Fees'!$K$8,IF(StuData!$C960=12,'School Fees'!$K$9,""))))</f>
        <v/>
      </c>
      <c r="Q960" s="89"/>
      <c r="R960" s="89"/>
      <c r="S960" s="89" t="str">
        <f>IF(SUM(StuData!$K960:$R960)=0,"",SUM(StuData!$K960:$R960))</f>
        <v/>
      </c>
      <c r="T960" s="92"/>
      <c r="U960" s="89"/>
      <c r="V960" s="23"/>
      <c r="W960" s="23"/>
    </row>
    <row r="961" ht="15.75" customHeight="1">
      <c r="A961" s="23"/>
      <c r="B961" s="89" t="str">
        <f t="shared" si="1"/>
        <v/>
      </c>
      <c r="C961" s="89" t="str">
        <f>IF('Student Record'!A959="","",'Student Record'!A959)</f>
        <v/>
      </c>
      <c r="D961" s="89" t="str">
        <f>IF('Student Record'!B959="","",'Student Record'!B959)</f>
        <v/>
      </c>
      <c r="E961" s="89" t="str">
        <f>IF('Student Record'!C959="","",'Student Record'!C959)</f>
        <v/>
      </c>
      <c r="F961" s="90" t="str">
        <f>IF('Student Record'!E959="","",'Student Record'!E959)</f>
        <v/>
      </c>
      <c r="G961" s="90" t="str">
        <f>IF('Student Record'!G959="","",'Student Record'!G959)</f>
        <v/>
      </c>
      <c r="H961" s="89" t="str">
        <f>IF('Student Record'!I959="","",'Student Record'!I959)</f>
        <v/>
      </c>
      <c r="I961" s="91" t="str">
        <f>IF('Student Record'!J959="","",'Student Record'!J959)</f>
        <v/>
      </c>
      <c r="J961" s="89" t="str">
        <f>IF('Student Record'!O959="","",'Student Record'!O959)</f>
        <v/>
      </c>
      <c r="K961" s="89" t="str">
        <f>IF(StuData!$F961="","",IF(AND(StuData!$C961&gt;8,StuData!$C961&lt;11,StuData!$J961="GEN"),200,IF(AND(StuData!$C961&gt;=11,StuData!$J961="GEN"),300,IF(AND(StuData!$C961&gt;8,StuData!$C961&lt;11,StuData!$J961&lt;&gt;"GEN"),100,IF(AND(StuData!$C961&gt;=11,StuData!$J961&lt;&gt;"GEN"),150,"")))))</f>
        <v/>
      </c>
      <c r="L961" s="89" t="str">
        <f>IF(StuData!$F961="","",IF(AND(StuData!$C961&gt;8,StuData!$C961&lt;11),50,""))</f>
        <v/>
      </c>
      <c r="M961" s="89" t="str">
        <f>IF(StuData!$F961="","",IF(AND(StuData!$C961&gt;=11,'School Fees'!$L$3="Yes"),100,""))</f>
        <v/>
      </c>
      <c r="N961" s="89" t="str">
        <f>IF(StuData!$F961="","",IF(AND(StuData!$C961&gt;8,StuData!$H961="F"),5,IF(StuData!$C961&lt;9,"",10)))</f>
        <v/>
      </c>
      <c r="O961" s="89" t="str">
        <f>IF(StuData!$F961="","",IF(StuData!$C961&gt;8,5,""))</f>
        <v/>
      </c>
      <c r="P961" s="89" t="str">
        <f>IF(StuData!$C961=9,'School Fees'!$K$6,IF(StuData!$C961=10,'School Fees'!$K$7,IF(StuData!$C961=11,'School Fees'!$K$8,IF(StuData!$C961=12,'School Fees'!$K$9,""))))</f>
        <v/>
      </c>
      <c r="Q961" s="89"/>
      <c r="R961" s="89"/>
      <c r="S961" s="89" t="str">
        <f>IF(SUM(StuData!$K961:$R961)=0,"",SUM(StuData!$K961:$R961))</f>
        <v/>
      </c>
      <c r="T961" s="92"/>
      <c r="U961" s="89"/>
      <c r="V961" s="23"/>
      <c r="W961" s="23"/>
    </row>
    <row r="962" ht="15.75" customHeight="1">
      <c r="A962" s="23"/>
      <c r="B962" s="89" t="str">
        <f t="shared" si="1"/>
        <v/>
      </c>
      <c r="C962" s="89" t="str">
        <f>IF('Student Record'!A960="","",'Student Record'!A960)</f>
        <v/>
      </c>
      <c r="D962" s="89" t="str">
        <f>IF('Student Record'!B960="","",'Student Record'!B960)</f>
        <v/>
      </c>
      <c r="E962" s="89" t="str">
        <f>IF('Student Record'!C960="","",'Student Record'!C960)</f>
        <v/>
      </c>
      <c r="F962" s="90" t="str">
        <f>IF('Student Record'!E960="","",'Student Record'!E960)</f>
        <v/>
      </c>
      <c r="G962" s="90" t="str">
        <f>IF('Student Record'!G960="","",'Student Record'!G960)</f>
        <v/>
      </c>
      <c r="H962" s="89" t="str">
        <f>IF('Student Record'!I960="","",'Student Record'!I960)</f>
        <v/>
      </c>
      <c r="I962" s="91" t="str">
        <f>IF('Student Record'!J960="","",'Student Record'!J960)</f>
        <v/>
      </c>
      <c r="J962" s="89" t="str">
        <f>IF('Student Record'!O960="","",'Student Record'!O960)</f>
        <v/>
      </c>
      <c r="K962" s="89" t="str">
        <f>IF(StuData!$F962="","",IF(AND(StuData!$C962&gt;8,StuData!$C962&lt;11,StuData!$J962="GEN"),200,IF(AND(StuData!$C962&gt;=11,StuData!$J962="GEN"),300,IF(AND(StuData!$C962&gt;8,StuData!$C962&lt;11,StuData!$J962&lt;&gt;"GEN"),100,IF(AND(StuData!$C962&gt;=11,StuData!$J962&lt;&gt;"GEN"),150,"")))))</f>
        <v/>
      </c>
      <c r="L962" s="89" t="str">
        <f>IF(StuData!$F962="","",IF(AND(StuData!$C962&gt;8,StuData!$C962&lt;11),50,""))</f>
        <v/>
      </c>
      <c r="M962" s="89" t="str">
        <f>IF(StuData!$F962="","",IF(AND(StuData!$C962&gt;=11,'School Fees'!$L$3="Yes"),100,""))</f>
        <v/>
      </c>
      <c r="N962" s="89" t="str">
        <f>IF(StuData!$F962="","",IF(AND(StuData!$C962&gt;8,StuData!$H962="F"),5,IF(StuData!$C962&lt;9,"",10)))</f>
        <v/>
      </c>
      <c r="O962" s="89" t="str">
        <f>IF(StuData!$F962="","",IF(StuData!$C962&gt;8,5,""))</f>
        <v/>
      </c>
      <c r="P962" s="89" t="str">
        <f>IF(StuData!$C962=9,'School Fees'!$K$6,IF(StuData!$C962=10,'School Fees'!$K$7,IF(StuData!$C962=11,'School Fees'!$K$8,IF(StuData!$C962=12,'School Fees'!$K$9,""))))</f>
        <v/>
      </c>
      <c r="Q962" s="89"/>
      <c r="R962" s="89"/>
      <c r="S962" s="89" t="str">
        <f>IF(SUM(StuData!$K962:$R962)=0,"",SUM(StuData!$K962:$R962))</f>
        <v/>
      </c>
      <c r="T962" s="92"/>
      <c r="U962" s="89"/>
      <c r="V962" s="23"/>
      <c r="W962" s="23"/>
    </row>
    <row r="963" ht="15.75" customHeight="1">
      <c r="A963" s="23"/>
      <c r="B963" s="89" t="str">
        <f t="shared" si="1"/>
        <v/>
      </c>
      <c r="C963" s="89" t="str">
        <f>IF('Student Record'!A961="","",'Student Record'!A961)</f>
        <v/>
      </c>
      <c r="D963" s="89" t="str">
        <f>IF('Student Record'!B961="","",'Student Record'!B961)</f>
        <v/>
      </c>
      <c r="E963" s="89" t="str">
        <f>IF('Student Record'!C961="","",'Student Record'!C961)</f>
        <v/>
      </c>
      <c r="F963" s="90" t="str">
        <f>IF('Student Record'!E961="","",'Student Record'!E961)</f>
        <v/>
      </c>
      <c r="G963" s="90" t="str">
        <f>IF('Student Record'!G961="","",'Student Record'!G961)</f>
        <v/>
      </c>
      <c r="H963" s="89" t="str">
        <f>IF('Student Record'!I961="","",'Student Record'!I961)</f>
        <v/>
      </c>
      <c r="I963" s="91" t="str">
        <f>IF('Student Record'!J961="","",'Student Record'!J961)</f>
        <v/>
      </c>
      <c r="J963" s="89" t="str">
        <f>IF('Student Record'!O961="","",'Student Record'!O961)</f>
        <v/>
      </c>
      <c r="K963" s="89" t="str">
        <f>IF(StuData!$F963="","",IF(AND(StuData!$C963&gt;8,StuData!$C963&lt;11,StuData!$J963="GEN"),200,IF(AND(StuData!$C963&gt;=11,StuData!$J963="GEN"),300,IF(AND(StuData!$C963&gt;8,StuData!$C963&lt;11,StuData!$J963&lt;&gt;"GEN"),100,IF(AND(StuData!$C963&gt;=11,StuData!$J963&lt;&gt;"GEN"),150,"")))))</f>
        <v/>
      </c>
      <c r="L963" s="89" t="str">
        <f>IF(StuData!$F963="","",IF(AND(StuData!$C963&gt;8,StuData!$C963&lt;11),50,""))</f>
        <v/>
      </c>
      <c r="M963" s="89" t="str">
        <f>IF(StuData!$F963="","",IF(AND(StuData!$C963&gt;=11,'School Fees'!$L$3="Yes"),100,""))</f>
        <v/>
      </c>
      <c r="N963" s="89" t="str">
        <f>IF(StuData!$F963="","",IF(AND(StuData!$C963&gt;8,StuData!$H963="F"),5,IF(StuData!$C963&lt;9,"",10)))</f>
        <v/>
      </c>
      <c r="O963" s="89" t="str">
        <f>IF(StuData!$F963="","",IF(StuData!$C963&gt;8,5,""))</f>
        <v/>
      </c>
      <c r="P963" s="89" t="str">
        <f>IF(StuData!$C963=9,'School Fees'!$K$6,IF(StuData!$C963=10,'School Fees'!$K$7,IF(StuData!$C963=11,'School Fees'!$K$8,IF(StuData!$C963=12,'School Fees'!$K$9,""))))</f>
        <v/>
      </c>
      <c r="Q963" s="89"/>
      <c r="R963" s="89"/>
      <c r="S963" s="89" t="str">
        <f>IF(SUM(StuData!$K963:$R963)=0,"",SUM(StuData!$K963:$R963))</f>
        <v/>
      </c>
      <c r="T963" s="92"/>
      <c r="U963" s="89"/>
      <c r="V963" s="23"/>
      <c r="W963" s="23"/>
    </row>
    <row r="964" ht="15.75" customHeight="1">
      <c r="A964" s="23"/>
      <c r="B964" s="89" t="str">
        <f t="shared" si="1"/>
        <v/>
      </c>
      <c r="C964" s="89" t="str">
        <f>IF('Student Record'!A962="","",'Student Record'!A962)</f>
        <v/>
      </c>
      <c r="D964" s="89" t="str">
        <f>IF('Student Record'!B962="","",'Student Record'!B962)</f>
        <v/>
      </c>
      <c r="E964" s="89" t="str">
        <f>IF('Student Record'!C962="","",'Student Record'!C962)</f>
        <v/>
      </c>
      <c r="F964" s="90" t="str">
        <f>IF('Student Record'!E962="","",'Student Record'!E962)</f>
        <v/>
      </c>
      <c r="G964" s="90" t="str">
        <f>IF('Student Record'!G962="","",'Student Record'!G962)</f>
        <v/>
      </c>
      <c r="H964" s="89" t="str">
        <f>IF('Student Record'!I962="","",'Student Record'!I962)</f>
        <v/>
      </c>
      <c r="I964" s="91" t="str">
        <f>IF('Student Record'!J962="","",'Student Record'!J962)</f>
        <v/>
      </c>
      <c r="J964" s="89" t="str">
        <f>IF('Student Record'!O962="","",'Student Record'!O962)</f>
        <v/>
      </c>
      <c r="K964" s="89" t="str">
        <f>IF(StuData!$F964="","",IF(AND(StuData!$C964&gt;8,StuData!$C964&lt;11,StuData!$J964="GEN"),200,IF(AND(StuData!$C964&gt;=11,StuData!$J964="GEN"),300,IF(AND(StuData!$C964&gt;8,StuData!$C964&lt;11,StuData!$J964&lt;&gt;"GEN"),100,IF(AND(StuData!$C964&gt;=11,StuData!$J964&lt;&gt;"GEN"),150,"")))))</f>
        <v/>
      </c>
      <c r="L964" s="89" t="str">
        <f>IF(StuData!$F964="","",IF(AND(StuData!$C964&gt;8,StuData!$C964&lt;11),50,""))</f>
        <v/>
      </c>
      <c r="M964" s="89" t="str">
        <f>IF(StuData!$F964="","",IF(AND(StuData!$C964&gt;=11,'School Fees'!$L$3="Yes"),100,""))</f>
        <v/>
      </c>
      <c r="N964" s="89" t="str">
        <f>IF(StuData!$F964="","",IF(AND(StuData!$C964&gt;8,StuData!$H964="F"),5,IF(StuData!$C964&lt;9,"",10)))</f>
        <v/>
      </c>
      <c r="O964" s="89" t="str">
        <f>IF(StuData!$F964="","",IF(StuData!$C964&gt;8,5,""))</f>
        <v/>
      </c>
      <c r="P964" s="89" t="str">
        <f>IF(StuData!$C964=9,'School Fees'!$K$6,IF(StuData!$C964=10,'School Fees'!$K$7,IF(StuData!$C964=11,'School Fees'!$K$8,IF(StuData!$C964=12,'School Fees'!$K$9,""))))</f>
        <v/>
      </c>
      <c r="Q964" s="89"/>
      <c r="R964" s="89"/>
      <c r="S964" s="89" t="str">
        <f>IF(SUM(StuData!$K964:$R964)=0,"",SUM(StuData!$K964:$R964))</f>
        <v/>
      </c>
      <c r="T964" s="92"/>
      <c r="U964" s="89"/>
      <c r="V964" s="23"/>
      <c r="W964" s="23"/>
    </row>
    <row r="965" ht="15.75" customHeight="1">
      <c r="A965" s="23"/>
      <c r="B965" s="89" t="str">
        <f t="shared" si="1"/>
        <v/>
      </c>
      <c r="C965" s="89" t="str">
        <f>IF('Student Record'!A963="","",'Student Record'!A963)</f>
        <v/>
      </c>
      <c r="D965" s="89" t="str">
        <f>IF('Student Record'!B963="","",'Student Record'!B963)</f>
        <v/>
      </c>
      <c r="E965" s="89" t="str">
        <f>IF('Student Record'!C963="","",'Student Record'!C963)</f>
        <v/>
      </c>
      <c r="F965" s="90" t="str">
        <f>IF('Student Record'!E963="","",'Student Record'!E963)</f>
        <v/>
      </c>
      <c r="G965" s="90" t="str">
        <f>IF('Student Record'!G963="","",'Student Record'!G963)</f>
        <v/>
      </c>
      <c r="H965" s="89" t="str">
        <f>IF('Student Record'!I963="","",'Student Record'!I963)</f>
        <v/>
      </c>
      <c r="I965" s="91" t="str">
        <f>IF('Student Record'!J963="","",'Student Record'!J963)</f>
        <v/>
      </c>
      <c r="J965" s="89" t="str">
        <f>IF('Student Record'!O963="","",'Student Record'!O963)</f>
        <v/>
      </c>
      <c r="K965" s="89" t="str">
        <f>IF(StuData!$F965="","",IF(AND(StuData!$C965&gt;8,StuData!$C965&lt;11,StuData!$J965="GEN"),200,IF(AND(StuData!$C965&gt;=11,StuData!$J965="GEN"),300,IF(AND(StuData!$C965&gt;8,StuData!$C965&lt;11,StuData!$J965&lt;&gt;"GEN"),100,IF(AND(StuData!$C965&gt;=11,StuData!$J965&lt;&gt;"GEN"),150,"")))))</f>
        <v/>
      </c>
      <c r="L965" s="89" t="str">
        <f>IF(StuData!$F965="","",IF(AND(StuData!$C965&gt;8,StuData!$C965&lt;11),50,""))</f>
        <v/>
      </c>
      <c r="M965" s="89" t="str">
        <f>IF(StuData!$F965="","",IF(AND(StuData!$C965&gt;=11,'School Fees'!$L$3="Yes"),100,""))</f>
        <v/>
      </c>
      <c r="N965" s="89" t="str">
        <f>IF(StuData!$F965="","",IF(AND(StuData!$C965&gt;8,StuData!$H965="F"),5,IF(StuData!$C965&lt;9,"",10)))</f>
        <v/>
      </c>
      <c r="O965" s="89" t="str">
        <f>IF(StuData!$F965="","",IF(StuData!$C965&gt;8,5,""))</f>
        <v/>
      </c>
      <c r="P965" s="89" t="str">
        <f>IF(StuData!$C965=9,'School Fees'!$K$6,IF(StuData!$C965=10,'School Fees'!$K$7,IF(StuData!$C965=11,'School Fees'!$K$8,IF(StuData!$C965=12,'School Fees'!$K$9,""))))</f>
        <v/>
      </c>
      <c r="Q965" s="89"/>
      <c r="R965" s="89"/>
      <c r="S965" s="89" t="str">
        <f>IF(SUM(StuData!$K965:$R965)=0,"",SUM(StuData!$K965:$R965))</f>
        <v/>
      </c>
      <c r="T965" s="92"/>
      <c r="U965" s="89"/>
      <c r="V965" s="23"/>
      <c r="W965" s="23"/>
    </row>
    <row r="966" ht="15.75" customHeight="1">
      <c r="A966" s="23"/>
      <c r="B966" s="89" t="str">
        <f t="shared" si="1"/>
        <v/>
      </c>
      <c r="C966" s="89" t="str">
        <f>IF('Student Record'!A964="","",'Student Record'!A964)</f>
        <v/>
      </c>
      <c r="D966" s="89" t="str">
        <f>IF('Student Record'!B964="","",'Student Record'!B964)</f>
        <v/>
      </c>
      <c r="E966" s="89" t="str">
        <f>IF('Student Record'!C964="","",'Student Record'!C964)</f>
        <v/>
      </c>
      <c r="F966" s="90" t="str">
        <f>IF('Student Record'!E964="","",'Student Record'!E964)</f>
        <v/>
      </c>
      <c r="G966" s="90" t="str">
        <f>IF('Student Record'!G964="","",'Student Record'!G964)</f>
        <v/>
      </c>
      <c r="H966" s="89" t="str">
        <f>IF('Student Record'!I964="","",'Student Record'!I964)</f>
        <v/>
      </c>
      <c r="I966" s="91" t="str">
        <f>IF('Student Record'!J964="","",'Student Record'!J964)</f>
        <v/>
      </c>
      <c r="J966" s="89" t="str">
        <f>IF('Student Record'!O964="","",'Student Record'!O964)</f>
        <v/>
      </c>
      <c r="K966" s="89" t="str">
        <f>IF(StuData!$F966="","",IF(AND(StuData!$C966&gt;8,StuData!$C966&lt;11,StuData!$J966="GEN"),200,IF(AND(StuData!$C966&gt;=11,StuData!$J966="GEN"),300,IF(AND(StuData!$C966&gt;8,StuData!$C966&lt;11,StuData!$J966&lt;&gt;"GEN"),100,IF(AND(StuData!$C966&gt;=11,StuData!$J966&lt;&gt;"GEN"),150,"")))))</f>
        <v/>
      </c>
      <c r="L966" s="89" t="str">
        <f>IF(StuData!$F966="","",IF(AND(StuData!$C966&gt;8,StuData!$C966&lt;11),50,""))</f>
        <v/>
      </c>
      <c r="M966" s="89" t="str">
        <f>IF(StuData!$F966="","",IF(AND(StuData!$C966&gt;=11,'School Fees'!$L$3="Yes"),100,""))</f>
        <v/>
      </c>
      <c r="N966" s="89" t="str">
        <f>IF(StuData!$F966="","",IF(AND(StuData!$C966&gt;8,StuData!$H966="F"),5,IF(StuData!$C966&lt;9,"",10)))</f>
        <v/>
      </c>
      <c r="O966" s="89" t="str">
        <f>IF(StuData!$F966="","",IF(StuData!$C966&gt;8,5,""))</f>
        <v/>
      </c>
      <c r="P966" s="89" t="str">
        <f>IF(StuData!$C966=9,'School Fees'!$K$6,IF(StuData!$C966=10,'School Fees'!$K$7,IF(StuData!$C966=11,'School Fees'!$K$8,IF(StuData!$C966=12,'School Fees'!$K$9,""))))</f>
        <v/>
      </c>
      <c r="Q966" s="89"/>
      <c r="R966" s="89"/>
      <c r="S966" s="89" t="str">
        <f>IF(SUM(StuData!$K966:$R966)=0,"",SUM(StuData!$K966:$R966))</f>
        <v/>
      </c>
      <c r="T966" s="92"/>
      <c r="U966" s="89"/>
      <c r="V966" s="23"/>
      <c r="W966" s="23"/>
    </row>
    <row r="967" ht="15.75" customHeight="1">
      <c r="A967" s="23"/>
      <c r="B967" s="89" t="str">
        <f t="shared" si="1"/>
        <v/>
      </c>
      <c r="C967" s="89" t="str">
        <f>IF('Student Record'!A965="","",'Student Record'!A965)</f>
        <v/>
      </c>
      <c r="D967" s="89" t="str">
        <f>IF('Student Record'!B965="","",'Student Record'!B965)</f>
        <v/>
      </c>
      <c r="E967" s="89" t="str">
        <f>IF('Student Record'!C965="","",'Student Record'!C965)</f>
        <v/>
      </c>
      <c r="F967" s="90" t="str">
        <f>IF('Student Record'!E965="","",'Student Record'!E965)</f>
        <v/>
      </c>
      <c r="G967" s="90" t="str">
        <f>IF('Student Record'!G965="","",'Student Record'!G965)</f>
        <v/>
      </c>
      <c r="H967" s="89" t="str">
        <f>IF('Student Record'!I965="","",'Student Record'!I965)</f>
        <v/>
      </c>
      <c r="I967" s="91" t="str">
        <f>IF('Student Record'!J965="","",'Student Record'!J965)</f>
        <v/>
      </c>
      <c r="J967" s="89" t="str">
        <f>IF('Student Record'!O965="","",'Student Record'!O965)</f>
        <v/>
      </c>
      <c r="K967" s="89" t="str">
        <f>IF(StuData!$F967="","",IF(AND(StuData!$C967&gt;8,StuData!$C967&lt;11,StuData!$J967="GEN"),200,IF(AND(StuData!$C967&gt;=11,StuData!$J967="GEN"),300,IF(AND(StuData!$C967&gt;8,StuData!$C967&lt;11,StuData!$J967&lt;&gt;"GEN"),100,IF(AND(StuData!$C967&gt;=11,StuData!$J967&lt;&gt;"GEN"),150,"")))))</f>
        <v/>
      </c>
      <c r="L967" s="89" t="str">
        <f>IF(StuData!$F967="","",IF(AND(StuData!$C967&gt;8,StuData!$C967&lt;11),50,""))</f>
        <v/>
      </c>
      <c r="M967" s="89" t="str">
        <f>IF(StuData!$F967="","",IF(AND(StuData!$C967&gt;=11,'School Fees'!$L$3="Yes"),100,""))</f>
        <v/>
      </c>
      <c r="N967" s="89" t="str">
        <f>IF(StuData!$F967="","",IF(AND(StuData!$C967&gt;8,StuData!$H967="F"),5,IF(StuData!$C967&lt;9,"",10)))</f>
        <v/>
      </c>
      <c r="O967" s="89" t="str">
        <f>IF(StuData!$F967="","",IF(StuData!$C967&gt;8,5,""))</f>
        <v/>
      </c>
      <c r="P967" s="89" t="str">
        <f>IF(StuData!$C967=9,'School Fees'!$K$6,IF(StuData!$C967=10,'School Fees'!$K$7,IF(StuData!$C967=11,'School Fees'!$K$8,IF(StuData!$C967=12,'School Fees'!$K$9,""))))</f>
        <v/>
      </c>
      <c r="Q967" s="89"/>
      <c r="R967" s="89"/>
      <c r="S967" s="89" t="str">
        <f>IF(SUM(StuData!$K967:$R967)=0,"",SUM(StuData!$K967:$R967))</f>
        <v/>
      </c>
      <c r="T967" s="92"/>
      <c r="U967" s="89"/>
      <c r="V967" s="23"/>
      <c r="W967" s="23"/>
    </row>
    <row r="968" ht="15.75" customHeight="1">
      <c r="A968" s="23"/>
      <c r="B968" s="89" t="str">
        <f t="shared" si="1"/>
        <v/>
      </c>
      <c r="C968" s="89" t="str">
        <f>IF('Student Record'!A966="","",'Student Record'!A966)</f>
        <v/>
      </c>
      <c r="D968" s="89" t="str">
        <f>IF('Student Record'!B966="","",'Student Record'!B966)</f>
        <v/>
      </c>
      <c r="E968" s="89" t="str">
        <f>IF('Student Record'!C966="","",'Student Record'!C966)</f>
        <v/>
      </c>
      <c r="F968" s="90" t="str">
        <f>IF('Student Record'!E966="","",'Student Record'!E966)</f>
        <v/>
      </c>
      <c r="G968" s="90" t="str">
        <f>IF('Student Record'!G966="","",'Student Record'!G966)</f>
        <v/>
      </c>
      <c r="H968" s="89" t="str">
        <f>IF('Student Record'!I966="","",'Student Record'!I966)</f>
        <v/>
      </c>
      <c r="I968" s="91" t="str">
        <f>IF('Student Record'!J966="","",'Student Record'!J966)</f>
        <v/>
      </c>
      <c r="J968" s="89" t="str">
        <f>IF('Student Record'!O966="","",'Student Record'!O966)</f>
        <v/>
      </c>
      <c r="K968" s="89" t="str">
        <f>IF(StuData!$F968="","",IF(AND(StuData!$C968&gt;8,StuData!$C968&lt;11,StuData!$J968="GEN"),200,IF(AND(StuData!$C968&gt;=11,StuData!$J968="GEN"),300,IF(AND(StuData!$C968&gt;8,StuData!$C968&lt;11,StuData!$J968&lt;&gt;"GEN"),100,IF(AND(StuData!$C968&gt;=11,StuData!$J968&lt;&gt;"GEN"),150,"")))))</f>
        <v/>
      </c>
      <c r="L968" s="89" t="str">
        <f>IF(StuData!$F968="","",IF(AND(StuData!$C968&gt;8,StuData!$C968&lt;11),50,""))</f>
        <v/>
      </c>
      <c r="M968" s="89" t="str">
        <f>IF(StuData!$F968="","",IF(AND(StuData!$C968&gt;=11,'School Fees'!$L$3="Yes"),100,""))</f>
        <v/>
      </c>
      <c r="N968" s="89" t="str">
        <f>IF(StuData!$F968="","",IF(AND(StuData!$C968&gt;8,StuData!$H968="F"),5,IF(StuData!$C968&lt;9,"",10)))</f>
        <v/>
      </c>
      <c r="O968" s="89" t="str">
        <f>IF(StuData!$F968="","",IF(StuData!$C968&gt;8,5,""))</f>
        <v/>
      </c>
      <c r="P968" s="89" t="str">
        <f>IF(StuData!$C968=9,'School Fees'!$K$6,IF(StuData!$C968=10,'School Fees'!$K$7,IF(StuData!$C968=11,'School Fees'!$K$8,IF(StuData!$C968=12,'School Fees'!$K$9,""))))</f>
        <v/>
      </c>
      <c r="Q968" s="89"/>
      <c r="R968" s="89"/>
      <c r="S968" s="89" t="str">
        <f>IF(SUM(StuData!$K968:$R968)=0,"",SUM(StuData!$K968:$R968))</f>
        <v/>
      </c>
      <c r="T968" s="92"/>
      <c r="U968" s="89"/>
      <c r="V968" s="23"/>
      <c r="W968" s="23"/>
    </row>
    <row r="969" ht="15.75" customHeight="1">
      <c r="A969" s="23"/>
      <c r="B969" s="89" t="str">
        <f t="shared" si="1"/>
        <v/>
      </c>
      <c r="C969" s="89" t="str">
        <f>IF('Student Record'!A967="","",'Student Record'!A967)</f>
        <v/>
      </c>
      <c r="D969" s="89" t="str">
        <f>IF('Student Record'!B967="","",'Student Record'!B967)</f>
        <v/>
      </c>
      <c r="E969" s="89" t="str">
        <f>IF('Student Record'!C967="","",'Student Record'!C967)</f>
        <v/>
      </c>
      <c r="F969" s="90" t="str">
        <f>IF('Student Record'!E967="","",'Student Record'!E967)</f>
        <v/>
      </c>
      <c r="G969" s="90" t="str">
        <f>IF('Student Record'!G967="","",'Student Record'!G967)</f>
        <v/>
      </c>
      <c r="H969" s="89" t="str">
        <f>IF('Student Record'!I967="","",'Student Record'!I967)</f>
        <v/>
      </c>
      <c r="I969" s="91" t="str">
        <f>IF('Student Record'!J967="","",'Student Record'!J967)</f>
        <v/>
      </c>
      <c r="J969" s="89" t="str">
        <f>IF('Student Record'!O967="","",'Student Record'!O967)</f>
        <v/>
      </c>
      <c r="K969" s="89" t="str">
        <f>IF(StuData!$F969="","",IF(AND(StuData!$C969&gt;8,StuData!$C969&lt;11,StuData!$J969="GEN"),200,IF(AND(StuData!$C969&gt;=11,StuData!$J969="GEN"),300,IF(AND(StuData!$C969&gt;8,StuData!$C969&lt;11,StuData!$J969&lt;&gt;"GEN"),100,IF(AND(StuData!$C969&gt;=11,StuData!$J969&lt;&gt;"GEN"),150,"")))))</f>
        <v/>
      </c>
      <c r="L969" s="89" t="str">
        <f>IF(StuData!$F969="","",IF(AND(StuData!$C969&gt;8,StuData!$C969&lt;11),50,""))</f>
        <v/>
      </c>
      <c r="M969" s="89" t="str">
        <f>IF(StuData!$F969="","",IF(AND(StuData!$C969&gt;=11,'School Fees'!$L$3="Yes"),100,""))</f>
        <v/>
      </c>
      <c r="N969" s="89" t="str">
        <f>IF(StuData!$F969="","",IF(AND(StuData!$C969&gt;8,StuData!$H969="F"),5,IF(StuData!$C969&lt;9,"",10)))</f>
        <v/>
      </c>
      <c r="O969" s="89" t="str">
        <f>IF(StuData!$F969="","",IF(StuData!$C969&gt;8,5,""))</f>
        <v/>
      </c>
      <c r="P969" s="89" t="str">
        <f>IF(StuData!$C969=9,'School Fees'!$K$6,IF(StuData!$C969=10,'School Fees'!$K$7,IF(StuData!$C969=11,'School Fees'!$K$8,IF(StuData!$C969=12,'School Fees'!$K$9,""))))</f>
        <v/>
      </c>
      <c r="Q969" s="89"/>
      <c r="R969" s="89"/>
      <c r="S969" s="89" t="str">
        <f>IF(SUM(StuData!$K969:$R969)=0,"",SUM(StuData!$K969:$R969))</f>
        <v/>
      </c>
      <c r="T969" s="92"/>
      <c r="U969" s="89"/>
      <c r="V969" s="23"/>
      <c r="W969" s="23"/>
    </row>
    <row r="970" ht="15.75" customHeight="1">
      <c r="A970" s="23"/>
      <c r="B970" s="89" t="str">
        <f t="shared" si="1"/>
        <v/>
      </c>
      <c r="C970" s="89" t="str">
        <f>IF('Student Record'!A968="","",'Student Record'!A968)</f>
        <v/>
      </c>
      <c r="D970" s="89" t="str">
        <f>IF('Student Record'!B968="","",'Student Record'!B968)</f>
        <v/>
      </c>
      <c r="E970" s="89" t="str">
        <f>IF('Student Record'!C968="","",'Student Record'!C968)</f>
        <v/>
      </c>
      <c r="F970" s="90" t="str">
        <f>IF('Student Record'!E968="","",'Student Record'!E968)</f>
        <v/>
      </c>
      <c r="G970" s="90" t="str">
        <f>IF('Student Record'!G968="","",'Student Record'!G968)</f>
        <v/>
      </c>
      <c r="H970" s="89" t="str">
        <f>IF('Student Record'!I968="","",'Student Record'!I968)</f>
        <v/>
      </c>
      <c r="I970" s="91" t="str">
        <f>IF('Student Record'!J968="","",'Student Record'!J968)</f>
        <v/>
      </c>
      <c r="J970" s="89" t="str">
        <f>IF('Student Record'!O968="","",'Student Record'!O968)</f>
        <v/>
      </c>
      <c r="K970" s="89" t="str">
        <f>IF(StuData!$F970="","",IF(AND(StuData!$C970&gt;8,StuData!$C970&lt;11,StuData!$J970="GEN"),200,IF(AND(StuData!$C970&gt;=11,StuData!$J970="GEN"),300,IF(AND(StuData!$C970&gt;8,StuData!$C970&lt;11,StuData!$J970&lt;&gt;"GEN"),100,IF(AND(StuData!$C970&gt;=11,StuData!$J970&lt;&gt;"GEN"),150,"")))))</f>
        <v/>
      </c>
      <c r="L970" s="89" t="str">
        <f>IF(StuData!$F970="","",IF(AND(StuData!$C970&gt;8,StuData!$C970&lt;11),50,""))</f>
        <v/>
      </c>
      <c r="M970" s="89" t="str">
        <f>IF(StuData!$F970="","",IF(AND(StuData!$C970&gt;=11,'School Fees'!$L$3="Yes"),100,""))</f>
        <v/>
      </c>
      <c r="N970" s="89" t="str">
        <f>IF(StuData!$F970="","",IF(AND(StuData!$C970&gt;8,StuData!$H970="F"),5,IF(StuData!$C970&lt;9,"",10)))</f>
        <v/>
      </c>
      <c r="O970" s="89" t="str">
        <f>IF(StuData!$F970="","",IF(StuData!$C970&gt;8,5,""))</f>
        <v/>
      </c>
      <c r="P970" s="89" t="str">
        <f>IF(StuData!$C970=9,'School Fees'!$K$6,IF(StuData!$C970=10,'School Fees'!$K$7,IF(StuData!$C970=11,'School Fees'!$K$8,IF(StuData!$C970=12,'School Fees'!$K$9,""))))</f>
        <v/>
      </c>
      <c r="Q970" s="89"/>
      <c r="R970" s="89"/>
      <c r="S970" s="89" t="str">
        <f>IF(SUM(StuData!$K970:$R970)=0,"",SUM(StuData!$K970:$R970))</f>
        <v/>
      </c>
      <c r="T970" s="92"/>
      <c r="U970" s="89"/>
      <c r="V970" s="23"/>
      <c r="W970" s="23"/>
    </row>
    <row r="971" ht="15.75" customHeight="1">
      <c r="A971" s="23"/>
      <c r="B971" s="89" t="str">
        <f t="shared" si="1"/>
        <v/>
      </c>
      <c r="C971" s="89" t="str">
        <f>IF('Student Record'!A969="","",'Student Record'!A969)</f>
        <v/>
      </c>
      <c r="D971" s="89" t="str">
        <f>IF('Student Record'!B969="","",'Student Record'!B969)</f>
        <v/>
      </c>
      <c r="E971" s="89" t="str">
        <f>IF('Student Record'!C969="","",'Student Record'!C969)</f>
        <v/>
      </c>
      <c r="F971" s="90" t="str">
        <f>IF('Student Record'!E969="","",'Student Record'!E969)</f>
        <v/>
      </c>
      <c r="G971" s="90" t="str">
        <f>IF('Student Record'!G969="","",'Student Record'!G969)</f>
        <v/>
      </c>
      <c r="H971" s="89" t="str">
        <f>IF('Student Record'!I969="","",'Student Record'!I969)</f>
        <v/>
      </c>
      <c r="I971" s="91" t="str">
        <f>IF('Student Record'!J969="","",'Student Record'!J969)</f>
        <v/>
      </c>
      <c r="J971" s="89" t="str">
        <f>IF('Student Record'!O969="","",'Student Record'!O969)</f>
        <v/>
      </c>
      <c r="K971" s="89" t="str">
        <f>IF(StuData!$F971="","",IF(AND(StuData!$C971&gt;8,StuData!$C971&lt;11,StuData!$J971="GEN"),200,IF(AND(StuData!$C971&gt;=11,StuData!$J971="GEN"),300,IF(AND(StuData!$C971&gt;8,StuData!$C971&lt;11,StuData!$J971&lt;&gt;"GEN"),100,IF(AND(StuData!$C971&gt;=11,StuData!$J971&lt;&gt;"GEN"),150,"")))))</f>
        <v/>
      </c>
      <c r="L971" s="89" t="str">
        <f>IF(StuData!$F971="","",IF(AND(StuData!$C971&gt;8,StuData!$C971&lt;11),50,""))</f>
        <v/>
      </c>
      <c r="M971" s="89" t="str">
        <f>IF(StuData!$F971="","",IF(AND(StuData!$C971&gt;=11,'School Fees'!$L$3="Yes"),100,""))</f>
        <v/>
      </c>
      <c r="N971" s="89" t="str">
        <f>IF(StuData!$F971="","",IF(AND(StuData!$C971&gt;8,StuData!$H971="F"),5,IF(StuData!$C971&lt;9,"",10)))</f>
        <v/>
      </c>
      <c r="O971" s="89" t="str">
        <f>IF(StuData!$F971="","",IF(StuData!$C971&gt;8,5,""))</f>
        <v/>
      </c>
      <c r="P971" s="89" t="str">
        <f>IF(StuData!$C971=9,'School Fees'!$K$6,IF(StuData!$C971=10,'School Fees'!$K$7,IF(StuData!$C971=11,'School Fees'!$K$8,IF(StuData!$C971=12,'School Fees'!$K$9,""))))</f>
        <v/>
      </c>
      <c r="Q971" s="89"/>
      <c r="R971" s="89"/>
      <c r="S971" s="89" t="str">
        <f>IF(SUM(StuData!$K971:$R971)=0,"",SUM(StuData!$K971:$R971))</f>
        <v/>
      </c>
      <c r="T971" s="92"/>
      <c r="U971" s="89"/>
      <c r="V971" s="23"/>
      <c r="W971" s="23"/>
    </row>
    <row r="972" ht="15.75" customHeight="1">
      <c r="A972" s="23"/>
      <c r="B972" s="89" t="str">
        <f t="shared" si="1"/>
        <v/>
      </c>
      <c r="C972" s="89" t="str">
        <f>IF('Student Record'!A970="","",'Student Record'!A970)</f>
        <v/>
      </c>
      <c r="D972" s="89" t="str">
        <f>IF('Student Record'!B970="","",'Student Record'!B970)</f>
        <v/>
      </c>
      <c r="E972" s="89" t="str">
        <f>IF('Student Record'!C970="","",'Student Record'!C970)</f>
        <v/>
      </c>
      <c r="F972" s="90" t="str">
        <f>IF('Student Record'!E970="","",'Student Record'!E970)</f>
        <v/>
      </c>
      <c r="G972" s="90" t="str">
        <f>IF('Student Record'!G970="","",'Student Record'!G970)</f>
        <v/>
      </c>
      <c r="H972" s="89" t="str">
        <f>IF('Student Record'!I970="","",'Student Record'!I970)</f>
        <v/>
      </c>
      <c r="I972" s="91" t="str">
        <f>IF('Student Record'!J970="","",'Student Record'!J970)</f>
        <v/>
      </c>
      <c r="J972" s="89" t="str">
        <f>IF('Student Record'!O970="","",'Student Record'!O970)</f>
        <v/>
      </c>
      <c r="K972" s="89" t="str">
        <f>IF(StuData!$F972="","",IF(AND(StuData!$C972&gt;8,StuData!$C972&lt;11,StuData!$J972="GEN"),200,IF(AND(StuData!$C972&gt;=11,StuData!$J972="GEN"),300,IF(AND(StuData!$C972&gt;8,StuData!$C972&lt;11,StuData!$J972&lt;&gt;"GEN"),100,IF(AND(StuData!$C972&gt;=11,StuData!$J972&lt;&gt;"GEN"),150,"")))))</f>
        <v/>
      </c>
      <c r="L972" s="89" t="str">
        <f>IF(StuData!$F972="","",IF(AND(StuData!$C972&gt;8,StuData!$C972&lt;11),50,""))</f>
        <v/>
      </c>
      <c r="M972" s="89" t="str">
        <f>IF(StuData!$F972="","",IF(AND(StuData!$C972&gt;=11,'School Fees'!$L$3="Yes"),100,""))</f>
        <v/>
      </c>
      <c r="N972" s="89" t="str">
        <f>IF(StuData!$F972="","",IF(AND(StuData!$C972&gt;8,StuData!$H972="F"),5,IF(StuData!$C972&lt;9,"",10)))</f>
        <v/>
      </c>
      <c r="O972" s="89" t="str">
        <f>IF(StuData!$F972="","",IF(StuData!$C972&gt;8,5,""))</f>
        <v/>
      </c>
      <c r="P972" s="89" t="str">
        <f>IF(StuData!$C972=9,'School Fees'!$K$6,IF(StuData!$C972=10,'School Fees'!$K$7,IF(StuData!$C972=11,'School Fees'!$K$8,IF(StuData!$C972=12,'School Fees'!$K$9,""))))</f>
        <v/>
      </c>
      <c r="Q972" s="89"/>
      <c r="R972" s="89"/>
      <c r="S972" s="89" t="str">
        <f>IF(SUM(StuData!$K972:$R972)=0,"",SUM(StuData!$K972:$R972))</f>
        <v/>
      </c>
      <c r="T972" s="92"/>
      <c r="U972" s="89"/>
      <c r="V972" s="23"/>
      <c r="W972" s="23"/>
    </row>
    <row r="973" ht="15.75" customHeight="1">
      <c r="A973" s="23"/>
      <c r="B973" s="89" t="str">
        <f t="shared" si="1"/>
        <v/>
      </c>
      <c r="C973" s="89" t="str">
        <f>IF('Student Record'!A971="","",'Student Record'!A971)</f>
        <v/>
      </c>
      <c r="D973" s="89" t="str">
        <f>IF('Student Record'!B971="","",'Student Record'!B971)</f>
        <v/>
      </c>
      <c r="E973" s="89" t="str">
        <f>IF('Student Record'!C971="","",'Student Record'!C971)</f>
        <v/>
      </c>
      <c r="F973" s="90" t="str">
        <f>IF('Student Record'!E971="","",'Student Record'!E971)</f>
        <v/>
      </c>
      <c r="G973" s="90" t="str">
        <f>IF('Student Record'!G971="","",'Student Record'!G971)</f>
        <v/>
      </c>
      <c r="H973" s="89" t="str">
        <f>IF('Student Record'!I971="","",'Student Record'!I971)</f>
        <v/>
      </c>
      <c r="I973" s="91" t="str">
        <f>IF('Student Record'!J971="","",'Student Record'!J971)</f>
        <v/>
      </c>
      <c r="J973" s="89" t="str">
        <f>IF('Student Record'!O971="","",'Student Record'!O971)</f>
        <v/>
      </c>
      <c r="K973" s="89" t="str">
        <f>IF(StuData!$F973="","",IF(AND(StuData!$C973&gt;8,StuData!$C973&lt;11,StuData!$J973="GEN"),200,IF(AND(StuData!$C973&gt;=11,StuData!$J973="GEN"),300,IF(AND(StuData!$C973&gt;8,StuData!$C973&lt;11,StuData!$J973&lt;&gt;"GEN"),100,IF(AND(StuData!$C973&gt;=11,StuData!$J973&lt;&gt;"GEN"),150,"")))))</f>
        <v/>
      </c>
      <c r="L973" s="89" t="str">
        <f>IF(StuData!$F973="","",IF(AND(StuData!$C973&gt;8,StuData!$C973&lt;11),50,""))</f>
        <v/>
      </c>
      <c r="M973" s="89" t="str">
        <f>IF(StuData!$F973="","",IF(AND(StuData!$C973&gt;=11,'School Fees'!$L$3="Yes"),100,""))</f>
        <v/>
      </c>
      <c r="N973" s="89" t="str">
        <f>IF(StuData!$F973="","",IF(AND(StuData!$C973&gt;8,StuData!$H973="F"),5,IF(StuData!$C973&lt;9,"",10)))</f>
        <v/>
      </c>
      <c r="O973" s="89" t="str">
        <f>IF(StuData!$F973="","",IF(StuData!$C973&gt;8,5,""))</f>
        <v/>
      </c>
      <c r="P973" s="89" t="str">
        <f>IF(StuData!$C973=9,'School Fees'!$K$6,IF(StuData!$C973=10,'School Fees'!$K$7,IF(StuData!$C973=11,'School Fees'!$K$8,IF(StuData!$C973=12,'School Fees'!$K$9,""))))</f>
        <v/>
      </c>
      <c r="Q973" s="89"/>
      <c r="R973" s="89"/>
      <c r="S973" s="89" t="str">
        <f>IF(SUM(StuData!$K973:$R973)=0,"",SUM(StuData!$K973:$R973))</f>
        <v/>
      </c>
      <c r="T973" s="92"/>
      <c r="U973" s="89"/>
      <c r="V973" s="23"/>
      <c r="W973" s="23"/>
    </row>
    <row r="974" ht="15.75" customHeight="1">
      <c r="A974" s="23"/>
      <c r="B974" s="89" t="str">
        <f t="shared" si="1"/>
        <v/>
      </c>
      <c r="C974" s="89" t="str">
        <f>IF('Student Record'!A972="","",'Student Record'!A972)</f>
        <v/>
      </c>
      <c r="D974" s="89" t="str">
        <f>IF('Student Record'!B972="","",'Student Record'!B972)</f>
        <v/>
      </c>
      <c r="E974" s="89" t="str">
        <f>IF('Student Record'!C972="","",'Student Record'!C972)</f>
        <v/>
      </c>
      <c r="F974" s="90" t="str">
        <f>IF('Student Record'!E972="","",'Student Record'!E972)</f>
        <v/>
      </c>
      <c r="G974" s="90" t="str">
        <f>IF('Student Record'!G972="","",'Student Record'!G972)</f>
        <v/>
      </c>
      <c r="H974" s="89" t="str">
        <f>IF('Student Record'!I972="","",'Student Record'!I972)</f>
        <v/>
      </c>
      <c r="I974" s="91" t="str">
        <f>IF('Student Record'!J972="","",'Student Record'!J972)</f>
        <v/>
      </c>
      <c r="J974" s="89" t="str">
        <f>IF('Student Record'!O972="","",'Student Record'!O972)</f>
        <v/>
      </c>
      <c r="K974" s="89" t="str">
        <f>IF(StuData!$F974="","",IF(AND(StuData!$C974&gt;8,StuData!$C974&lt;11,StuData!$J974="GEN"),200,IF(AND(StuData!$C974&gt;=11,StuData!$J974="GEN"),300,IF(AND(StuData!$C974&gt;8,StuData!$C974&lt;11,StuData!$J974&lt;&gt;"GEN"),100,IF(AND(StuData!$C974&gt;=11,StuData!$J974&lt;&gt;"GEN"),150,"")))))</f>
        <v/>
      </c>
      <c r="L974" s="89" t="str">
        <f>IF(StuData!$F974="","",IF(AND(StuData!$C974&gt;8,StuData!$C974&lt;11),50,""))</f>
        <v/>
      </c>
      <c r="M974" s="89" t="str">
        <f>IF(StuData!$F974="","",IF(AND(StuData!$C974&gt;=11,'School Fees'!$L$3="Yes"),100,""))</f>
        <v/>
      </c>
      <c r="N974" s="89" t="str">
        <f>IF(StuData!$F974="","",IF(AND(StuData!$C974&gt;8,StuData!$H974="F"),5,IF(StuData!$C974&lt;9,"",10)))</f>
        <v/>
      </c>
      <c r="O974" s="89" t="str">
        <f>IF(StuData!$F974="","",IF(StuData!$C974&gt;8,5,""))</f>
        <v/>
      </c>
      <c r="P974" s="89" t="str">
        <f>IF(StuData!$C974=9,'School Fees'!$K$6,IF(StuData!$C974=10,'School Fees'!$K$7,IF(StuData!$C974=11,'School Fees'!$K$8,IF(StuData!$C974=12,'School Fees'!$K$9,""))))</f>
        <v/>
      </c>
      <c r="Q974" s="89"/>
      <c r="R974" s="89"/>
      <c r="S974" s="89" t="str">
        <f>IF(SUM(StuData!$K974:$R974)=0,"",SUM(StuData!$K974:$R974))</f>
        <v/>
      </c>
      <c r="T974" s="92"/>
      <c r="U974" s="89"/>
      <c r="V974" s="23"/>
      <c r="W974" s="23"/>
    </row>
    <row r="975" ht="15.75" customHeight="1">
      <c r="A975" s="23"/>
      <c r="B975" s="89" t="str">
        <f t="shared" si="1"/>
        <v/>
      </c>
      <c r="C975" s="89" t="str">
        <f>IF('Student Record'!A973="","",'Student Record'!A973)</f>
        <v/>
      </c>
      <c r="D975" s="89" t="str">
        <f>IF('Student Record'!B973="","",'Student Record'!B973)</f>
        <v/>
      </c>
      <c r="E975" s="89" t="str">
        <f>IF('Student Record'!C973="","",'Student Record'!C973)</f>
        <v/>
      </c>
      <c r="F975" s="90" t="str">
        <f>IF('Student Record'!E973="","",'Student Record'!E973)</f>
        <v/>
      </c>
      <c r="G975" s="90" t="str">
        <f>IF('Student Record'!G973="","",'Student Record'!G973)</f>
        <v/>
      </c>
      <c r="H975" s="89" t="str">
        <f>IF('Student Record'!I973="","",'Student Record'!I973)</f>
        <v/>
      </c>
      <c r="I975" s="91" t="str">
        <f>IF('Student Record'!J973="","",'Student Record'!J973)</f>
        <v/>
      </c>
      <c r="J975" s="89" t="str">
        <f>IF('Student Record'!O973="","",'Student Record'!O973)</f>
        <v/>
      </c>
      <c r="K975" s="89" t="str">
        <f>IF(StuData!$F975="","",IF(AND(StuData!$C975&gt;8,StuData!$C975&lt;11,StuData!$J975="GEN"),200,IF(AND(StuData!$C975&gt;=11,StuData!$J975="GEN"),300,IF(AND(StuData!$C975&gt;8,StuData!$C975&lt;11,StuData!$J975&lt;&gt;"GEN"),100,IF(AND(StuData!$C975&gt;=11,StuData!$J975&lt;&gt;"GEN"),150,"")))))</f>
        <v/>
      </c>
      <c r="L975" s="89" t="str">
        <f>IF(StuData!$F975="","",IF(AND(StuData!$C975&gt;8,StuData!$C975&lt;11),50,""))</f>
        <v/>
      </c>
      <c r="M975" s="89" t="str">
        <f>IF(StuData!$F975="","",IF(AND(StuData!$C975&gt;=11,'School Fees'!$L$3="Yes"),100,""))</f>
        <v/>
      </c>
      <c r="N975" s="89" t="str">
        <f>IF(StuData!$F975="","",IF(AND(StuData!$C975&gt;8,StuData!$H975="F"),5,IF(StuData!$C975&lt;9,"",10)))</f>
        <v/>
      </c>
      <c r="O975" s="89" t="str">
        <f>IF(StuData!$F975="","",IF(StuData!$C975&gt;8,5,""))</f>
        <v/>
      </c>
      <c r="P975" s="89" t="str">
        <f>IF(StuData!$C975=9,'School Fees'!$K$6,IF(StuData!$C975=10,'School Fees'!$K$7,IF(StuData!$C975=11,'School Fees'!$K$8,IF(StuData!$C975=12,'School Fees'!$K$9,""))))</f>
        <v/>
      </c>
      <c r="Q975" s="89"/>
      <c r="R975" s="89"/>
      <c r="S975" s="89" t="str">
        <f>IF(SUM(StuData!$K975:$R975)=0,"",SUM(StuData!$K975:$R975))</f>
        <v/>
      </c>
      <c r="T975" s="92"/>
      <c r="U975" s="89"/>
      <c r="V975" s="23"/>
      <c r="W975" s="23"/>
    </row>
    <row r="976" ht="15.75" customHeight="1">
      <c r="A976" s="23"/>
      <c r="B976" s="89" t="str">
        <f t="shared" si="1"/>
        <v/>
      </c>
      <c r="C976" s="89" t="str">
        <f>IF('Student Record'!A974="","",'Student Record'!A974)</f>
        <v/>
      </c>
      <c r="D976" s="89" t="str">
        <f>IF('Student Record'!B974="","",'Student Record'!B974)</f>
        <v/>
      </c>
      <c r="E976" s="89" t="str">
        <f>IF('Student Record'!C974="","",'Student Record'!C974)</f>
        <v/>
      </c>
      <c r="F976" s="90" t="str">
        <f>IF('Student Record'!E974="","",'Student Record'!E974)</f>
        <v/>
      </c>
      <c r="G976" s="90" t="str">
        <f>IF('Student Record'!G974="","",'Student Record'!G974)</f>
        <v/>
      </c>
      <c r="H976" s="89" t="str">
        <f>IF('Student Record'!I974="","",'Student Record'!I974)</f>
        <v/>
      </c>
      <c r="I976" s="91" t="str">
        <f>IF('Student Record'!J974="","",'Student Record'!J974)</f>
        <v/>
      </c>
      <c r="J976" s="89" t="str">
        <f>IF('Student Record'!O974="","",'Student Record'!O974)</f>
        <v/>
      </c>
      <c r="K976" s="89" t="str">
        <f>IF(StuData!$F976="","",IF(AND(StuData!$C976&gt;8,StuData!$C976&lt;11,StuData!$J976="GEN"),200,IF(AND(StuData!$C976&gt;=11,StuData!$J976="GEN"),300,IF(AND(StuData!$C976&gt;8,StuData!$C976&lt;11,StuData!$J976&lt;&gt;"GEN"),100,IF(AND(StuData!$C976&gt;=11,StuData!$J976&lt;&gt;"GEN"),150,"")))))</f>
        <v/>
      </c>
      <c r="L976" s="89" t="str">
        <f>IF(StuData!$F976="","",IF(AND(StuData!$C976&gt;8,StuData!$C976&lt;11),50,""))</f>
        <v/>
      </c>
      <c r="M976" s="89" t="str">
        <f>IF(StuData!$F976="","",IF(AND(StuData!$C976&gt;=11,'School Fees'!$L$3="Yes"),100,""))</f>
        <v/>
      </c>
      <c r="N976" s="89" t="str">
        <f>IF(StuData!$F976="","",IF(AND(StuData!$C976&gt;8,StuData!$H976="F"),5,IF(StuData!$C976&lt;9,"",10)))</f>
        <v/>
      </c>
      <c r="O976" s="89" t="str">
        <f>IF(StuData!$F976="","",IF(StuData!$C976&gt;8,5,""))</f>
        <v/>
      </c>
      <c r="P976" s="89" t="str">
        <f>IF(StuData!$C976=9,'School Fees'!$K$6,IF(StuData!$C976=10,'School Fees'!$K$7,IF(StuData!$C976=11,'School Fees'!$K$8,IF(StuData!$C976=12,'School Fees'!$K$9,""))))</f>
        <v/>
      </c>
      <c r="Q976" s="89"/>
      <c r="R976" s="89"/>
      <c r="S976" s="89" t="str">
        <f>IF(SUM(StuData!$K976:$R976)=0,"",SUM(StuData!$K976:$R976))</f>
        <v/>
      </c>
      <c r="T976" s="92"/>
      <c r="U976" s="89"/>
      <c r="V976" s="23"/>
      <c r="W976" s="23"/>
    </row>
    <row r="977" ht="15.75" customHeight="1">
      <c r="A977" s="23"/>
      <c r="B977" s="89" t="str">
        <f t="shared" si="1"/>
        <v/>
      </c>
      <c r="C977" s="89" t="str">
        <f>IF('Student Record'!A975="","",'Student Record'!A975)</f>
        <v/>
      </c>
      <c r="D977" s="89" t="str">
        <f>IF('Student Record'!B975="","",'Student Record'!B975)</f>
        <v/>
      </c>
      <c r="E977" s="89" t="str">
        <f>IF('Student Record'!C975="","",'Student Record'!C975)</f>
        <v/>
      </c>
      <c r="F977" s="90" t="str">
        <f>IF('Student Record'!E975="","",'Student Record'!E975)</f>
        <v/>
      </c>
      <c r="G977" s="90" t="str">
        <f>IF('Student Record'!G975="","",'Student Record'!G975)</f>
        <v/>
      </c>
      <c r="H977" s="89" t="str">
        <f>IF('Student Record'!I975="","",'Student Record'!I975)</f>
        <v/>
      </c>
      <c r="I977" s="91" t="str">
        <f>IF('Student Record'!J975="","",'Student Record'!J975)</f>
        <v/>
      </c>
      <c r="J977" s="89" t="str">
        <f>IF('Student Record'!O975="","",'Student Record'!O975)</f>
        <v/>
      </c>
      <c r="K977" s="89" t="str">
        <f>IF(StuData!$F977="","",IF(AND(StuData!$C977&gt;8,StuData!$C977&lt;11,StuData!$J977="GEN"),200,IF(AND(StuData!$C977&gt;=11,StuData!$J977="GEN"),300,IF(AND(StuData!$C977&gt;8,StuData!$C977&lt;11,StuData!$J977&lt;&gt;"GEN"),100,IF(AND(StuData!$C977&gt;=11,StuData!$J977&lt;&gt;"GEN"),150,"")))))</f>
        <v/>
      </c>
      <c r="L977" s="89" t="str">
        <f>IF(StuData!$F977="","",IF(AND(StuData!$C977&gt;8,StuData!$C977&lt;11),50,""))</f>
        <v/>
      </c>
      <c r="M977" s="89" t="str">
        <f>IF(StuData!$F977="","",IF(AND(StuData!$C977&gt;=11,'School Fees'!$L$3="Yes"),100,""))</f>
        <v/>
      </c>
      <c r="N977" s="89" t="str">
        <f>IF(StuData!$F977="","",IF(AND(StuData!$C977&gt;8,StuData!$H977="F"),5,IF(StuData!$C977&lt;9,"",10)))</f>
        <v/>
      </c>
      <c r="O977" s="89" t="str">
        <f>IF(StuData!$F977="","",IF(StuData!$C977&gt;8,5,""))</f>
        <v/>
      </c>
      <c r="P977" s="89" t="str">
        <f>IF(StuData!$C977=9,'School Fees'!$K$6,IF(StuData!$C977=10,'School Fees'!$K$7,IF(StuData!$C977=11,'School Fees'!$K$8,IF(StuData!$C977=12,'School Fees'!$K$9,""))))</f>
        <v/>
      </c>
      <c r="Q977" s="89"/>
      <c r="R977" s="89"/>
      <c r="S977" s="89" t="str">
        <f>IF(SUM(StuData!$K977:$R977)=0,"",SUM(StuData!$K977:$R977))</f>
        <v/>
      </c>
      <c r="T977" s="92"/>
      <c r="U977" s="89"/>
      <c r="V977" s="23"/>
      <c r="W977" s="23"/>
    </row>
    <row r="978" ht="15.75" customHeight="1">
      <c r="A978" s="23"/>
      <c r="B978" s="89" t="str">
        <f t="shared" si="1"/>
        <v/>
      </c>
      <c r="C978" s="89" t="str">
        <f>IF('Student Record'!A976="","",'Student Record'!A976)</f>
        <v/>
      </c>
      <c r="D978" s="89" t="str">
        <f>IF('Student Record'!B976="","",'Student Record'!B976)</f>
        <v/>
      </c>
      <c r="E978" s="89" t="str">
        <f>IF('Student Record'!C976="","",'Student Record'!C976)</f>
        <v/>
      </c>
      <c r="F978" s="90" t="str">
        <f>IF('Student Record'!E976="","",'Student Record'!E976)</f>
        <v/>
      </c>
      <c r="G978" s="90" t="str">
        <f>IF('Student Record'!G976="","",'Student Record'!G976)</f>
        <v/>
      </c>
      <c r="H978" s="89" t="str">
        <f>IF('Student Record'!I976="","",'Student Record'!I976)</f>
        <v/>
      </c>
      <c r="I978" s="91" t="str">
        <f>IF('Student Record'!J976="","",'Student Record'!J976)</f>
        <v/>
      </c>
      <c r="J978" s="89" t="str">
        <f>IF('Student Record'!O976="","",'Student Record'!O976)</f>
        <v/>
      </c>
      <c r="K978" s="89" t="str">
        <f>IF(StuData!$F978="","",IF(AND(StuData!$C978&gt;8,StuData!$C978&lt;11,StuData!$J978="GEN"),200,IF(AND(StuData!$C978&gt;=11,StuData!$J978="GEN"),300,IF(AND(StuData!$C978&gt;8,StuData!$C978&lt;11,StuData!$J978&lt;&gt;"GEN"),100,IF(AND(StuData!$C978&gt;=11,StuData!$J978&lt;&gt;"GEN"),150,"")))))</f>
        <v/>
      </c>
      <c r="L978" s="89" t="str">
        <f>IF(StuData!$F978="","",IF(AND(StuData!$C978&gt;8,StuData!$C978&lt;11),50,""))</f>
        <v/>
      </c>
      <c r="M978" s="89" t="str">
        <f>IF(StuData!$F978="","",IF(AND(StuData!$C978&gt;=11,'School Fees'!$L$3="Yes"),100,""))</f>
        <v/>
      </c>
      <c r="N978" s="89" t="str">
        <f>IF(StuData!$F978="","",IF(AND(StuData!$C978&gt;8,StuData!$H978="F"),5,IF(StuData!$C978&lt;9,"",10)))</f>
        <v/>
      </c>
      <c r="O978" s="89" t="str">
        <f>IF(StuData!$F978="","",IF(StuData!$C978&gt;8,5,""))</f>
        <v/>
      </c>
      <c r="P978" s="89" t="str">
        <f>IF(StuData!$C978=9,'School Fees'!$K$6,IF(StuData!$C978=10,'School Fees'!$K$7,IF(StuData!$C978=11,'School Fees'!$K$8,IF(StuData!$C978=12,'School Fees'!$K$9,""))))</f>
        <v/>
      </c>
      <c r="Q978" s="89"/>
      <c r="R978" s="89"/>
      <c r="S978" s="89" t="str">
        <f>IF(SUM(StuData!$K978:$R978)=0,"",SUM(StuData!$K978:$R978))</f>
        <v/>
      </c>
      <c r="T978" s="92"/>
      <c r="U978" s="89"/>
      <c r="V978" s="23"/>
      <c r="W978" s="23"/>
    </row>
    <row r="979" ht="15.75" customHeight="1">
      <c r="A979" s="23"/>
      <c r="B979" s="89" t="str">
        <f t="shared" si="1"/>
        <v/>
      </c>
      <c r="C979" s="89" t="str">
        <f>IF('Student Record'!A977="","",'Student Record'!A977)</f>
        <v/>
      </c>
      <c r="D979" s="89" t="str">
        <f>IF('Student Record'!B977="","",'Student Record'!B977)</f>
        <v/>
      </c>
      <c r="E979" s="89" t="str">
        <f>IF('Student Record'!C977="","",'Student Record'!C977)</f>
        <v/>
      </c>
      <c r="F979" s="90" t="str">
        <f>IF('Student Record'!E977="","",'Student Record'!E977)</f>
        <v/>
      </c>
      <c r="G979" s="90" t="str">
        <f>IF('Student Record'!G977="","",'Student Record'!G977)</f>
        <v/>
      </c>
      <c r="H979" s="89" t="str">
        <f>IF('Student Record'!I977="","",'Student Record'!I977)</f>
        <v/>
      </c>
      <c r="I979" s="91" t="str">
        <f>IF('Student Record'!J977="","",'Student Record'!J977)</f>
        <v/>
      </c>
      <c r="J979" s="89" t="str">
        <f>IF('Student Record'!O977="","",'Student Record'!O977)</f>
        <v/>
      </c>
      <c r="K979" s="89" t="str">
        <f>IF(StuData!$F979="","",IF(AND(StuData!$C979&gt;8,StuData!$C979&lt;11,StuData!$J979="GEN"),200,IF(AND(StuData!$C979&gt;=11,StuData!$J979="GEN"),300,IF(AND(StuData!$C979&gt;8,StuData!$C979&lt;11,StuData!$J979&lt;&gt;"GEN"),100,IF(AND(StuData!$C979&gt;=11,StuData!$J979&lt;&gt;"GEN"),150,"")))))</f>
        <v/>
      </c>
      <c r="L979" s="89" t="str">
        <f>IF(StuData!$F979="","",IF(AND(StuData!$C979&gt;8,StuData!$C979&lt;11),50,""))</f>
        <v/>
      </c>
      <c r="M979" s="89" t="str">
        <f>IF(StuData!$F979="","",IF(AND(StuData!$C979&gt;=11,'School Fees'!$L$3="Yes"),100,""))</f>
        <v/>
      </c>
      <c r="N979" s="89" t="str">
        <f>IF(StuData!$F979="","",IF(AND(StuData!$C979&gt;8,StuData!$H979="F"),5,IF(StuData!$C979&lt;9,"",10)))</f>
        <v/>
      </c>
      <c r="O979" s="89" t="str">
        <f>IF(StuData!$F979="","",IF(StuData!$C979&gt;8,5,""))</f>
        <v/>
      </c>
      <c r="P979" s="89" t="str">
        <f>IF(StuData!$C979=9,'School Fees'!$K$6,IF(StuData!$C979=10,'School Fees'!$K$7,IF(StuData!$C979=11,'School Fees'!$K$8,IF(StuData!$C979=12,'School Fees'!$K$9,""))))</f>
        <v/>
      </c>
      <c r="Q979" s="89"/>
      <c r="R979" s="89"/>
      <c r="S979" s="89" t="str">
        <f>IF(SUM(StuData!$K979:$R979)=0,"",SUM(StuData!$K979:$R979))</f>
        <v/>
      </c>
      <c r="T979" s="92"/>
      <c r="U979" s="89"/>
      <c r="V979" s="23"/>
      <c r="W979" s="23"/>
    </row>
    <row r="980" ht="15.75" customHeight="1">
      <c r="A980" s="23"/>
      <c r="B980" s="89" t="str">
        <f t="shared" si="1"/>
        <v/>
      </c>
      <c r="C980" s="89" t="str">
        <f>IF('Student Record'!A978="","",'Student Record'!A978)</f>
        <v/>
      </c>
      <c r="D980" s="89" t="str">
        <f>IF('Student Record'!B978="","",'Student Record'!B978)</f>
        <v/>
      </c>
      <c r="E980" s="89" t="str">
        <f>IF('Student Record'!C978="","",'Student Record'!C978)</f>
        <v/>
      </c>
      <c r="F980" s="90" t="str">
        <f>IF('Student Record'!E978="","",'Student Record'!E978)</f>
        <v/>
      </c>
      <c r="G980" s="90" t="str">
        <f>IF('Student Record'!G978="","",'Student Record'!G978)</f>
        <v/>
      </c>
      <c r="H980" s="89" t="str">
        <f>IF('Student Record'!I978="","",'Student Record'!I978)</f>
        <v/>
      </c>
      <c r="I980" s="91" t="str">
        <f>IF('Student Record'!J978="","",'Student Record'!J978)</f>
        <v/>
      </c>
      <c r="J980" s="89" t="str">
        <f>IF('Student Record'!O978="","",'Student Record'!O978)</f>
        <v/>
      </c>
      <c r="K980" s="89" t="str">
        <f>IF(StuData!$F980="","",IF(AND(StuData!$C980&gt;8,StuData!$C980&lt;11,StuData!$J980="GEN"),200,IF(AND(StuData!$C980&gt;=11,StuData!$J980="GEN"),300,IF(AND(StuData!$C980&gt;8,StuData!$C980&lt;11,StuData!$J980&lt;&gt;"GEN"),100,IF(AND(StuData!$C980&gt;=11,StuData!$J980&lt;&gt;"GEN"),150,"")))))</f>
        <v/>
      </c>
      <c r="L980" s="89" t="str">
        <f>IF(StuData!$F980="","",IF(AND(StuData!$C980&gt;8,StuData!$C980&lt;11),50,""))</f>
        <v/>
      </c>
      <c r="M980" s="89" t="str">
        <f>IF(StuData!$F980="","",IF(AND(StuData!$C980&gt;=11,'School Fees'!$L$3="Yes"),100,""))</f>
        <v/>
      </c>
      <c r="N980" s="89" t="str">
        <f>IF(StuData!$F980="","",IF(AND(StuData!$C980&gt;8,StuData!$H980="F"),5,IF(StuData!$C980&lt;9,"",10)))</f>
        <v/>
      </c>
      <c r="O980" s="89" t="str">
        <f>IF(StuData!$F980="","",IF(StuData!$C980&gt;8,5,""))</f>
        <v/>
      </c>
      <c r="P980" s="89" t="str">
        <f>IF(StuData!$C980=9,'School Fees'!$K$6,IF(StuData!$C980=10,'School Fees'!$K$7,IF(StuData!$C980=11,'School Fees'!$K$8,IF(StuData!$C980=12,'School Fees'!$K$9,""))))</f>
        <v/>
      </c>
      <c r="Q980" s="89"/>
      <c r="R980" s="89"/>
      <c r="S980" s="89" t="str">
        <f>IF(SUM(StuData!$K980:$R980)=0,"",SUM(StuData!$K980:$R980))</f>
        <v/>
      </c>
      <c r="T980" s="92"/>
      <c r="U980" s="89"/>
      <c r="V980" s="23"/>
      <c r="W980" s="23"/>
    </row>
    <row r="981" ht="15.75" customHeight="1">
      <c r="A981" s="23"/>
      <c r="B981" s="89" t="str">
        <f t="shared" si="1"/>
        <v/>
      </c>
      <c r="C981" s="89" t="str">
        <f>IF('Student Record'!A979="","",'Student Record'!A979)</f>
        <v/>
      </c>
      <c r="D981" s="89" t="str">
        <f>IF('Student Record'!B979="","",'Student Record'!B979)</f>
        <v/>
      </c>
      <c r="E981" s="89" t="str">
        <f>IF('Student Record'!C979="","",'Student Record'!C979)</f>
        <v/>
      </c>
      <c r="F981" s="90" t="str">
        <f>IF('Student Record'!E979="","",'Student Record'!E979)</f>
        <v/>
      </c>
      <c r="G981" s="90" t="str">
        <f>IF('Student Record'!G979="","",'Student Record'!G979)</f>
        <v/>
      </c>
      <c r="H981" s="89" t="str">
        <f>IF('Student Record'!I979="","",'Student Record'!I979)</f>
        <v/>
      </c>
      <c r="I981" s="91" t="str">
        <f>IF('Student Record'!J979="","",'Student Record'!J979)</f>
        <v/>
      </c>
      <c r="J981" s="89" t="str">
        <f>IF('Student Record'!O979="","",'Student Record'!O979)</f>
        <v/>
      </c>
      <c r="K981" s="89" t="str">
        <f>IF(StuData!$F981="","",IF(AND(StuData!$C981&gt;8,StuData!$C981&lt;11,StuData!$J981="GEN"),200,IF(AND(StuData!$C981&gt;=11,StuData!$J981="GEN"),300,IF(AND(StuData!$C981&gt;8,StuData!$C981&lt;11,StuData!$J981&lt;&gt;"GEN"),100,IF(AND(StuData!$C981&gt;=11,StuData!$J981&lt;&gt;"GEN"),150,"")))))</f>
        <v/>
      </c>
      <c r="L981" s="89" t="str">
        <f>IF(StuData!$F981="","",IF(AND(StuData!$C981&gt;8,StuData!$C981&lt;11),50,""))</f>
        <v/>
      </c>
      <c r="M981" s="89" t="str">
        <f>IF(StuData!$F981="","",IF(AND(StuData!$C981&gt;=11,'School Fees'!$L$3="Yes"),100,""))</f>
        <v/>
      </c>
      <c r="N981" s="89" t="str">
        <f>IF(StuData!$F981="","",IF(AND(StuData!$C981&gt;8,StuData!$H981="F"),5,IF(StuData!$C981&lt;9,"",10)))</f>
        <v/>
      </c>
      <c r="O981" s="89" t="str">
        <f>IF(StuData!$F981="","",IF(StuData!$C981&gt;8,5,""))</f>
        <v/>
      </c>
      <c r="P981" s="89" t="str">
        <f>IF(StuData!$C981=9,'School Fees'!$K$6,IF(StuData!$C981=10,'School Fees'!$K$7,IF(StuData!$C981=11,'School Fees'!$K$8,IF(StuData!$C981=12,'School Fees'!$K$9,""))))</f>
        <v/>
      </c>
      <c r="Q981" s="89"/>
      <c r="R981" s="89"/>
      <c r="S981" s="89" t="str">
        <f>IF(SUM(StuData!$K981:$R981)=0,"",SUM(StuData!$K981:$R981))</f>
        <v/>
      </c>
      <c r="T981" s="92"/>
      <c r="U981" s="89"/>
      <c r="V981" s="23"/>
      <c r="W981" s="23"/>
    </row>
    <row r="982" ht="15.75" customHeight="1">
      <c r="A982" s="23"/>
      <c r="B982" s="89" t="str">
        <f t="shared" si="1"/>
        <v/>
      </c>
      <c r="C982" s="89" t="str">
        <f>IF('Student Record'!A980="","",'Student Record'!A980)</f>
        <v/>
      </c>
      <c r="D982" s="89" t="str">
        <f>IF('Student Record'!B980="","",'Student Record'!B980)</f>
        <v/>
      </c>
      <c r="E982" s="89" t="str">
        <f>IF('Student Record'!C980="","",'Student Record'!C980)</f>
        <v/>
      </c>
      <c r="F982" s="90" t="str">
        <f>IF('Student Record'!E980="","",'Student Record'!E980)</f>
        <v/>
      </c>
      <c r="G982" s="90" t="str">
        <f>IF('Student Record'!G980="","",'Student Record'!G980)</f>
        <v/>
      </c>
      <c r="H982" s="89" t="str">
        <f>IF('Student Record'!I980="","",'Student Record'!I980)</f>
        <v/>
      </c>
      <c r="I982" s="91" t="str">
        <f>IF('Student Record'!J980="","",'Student Record'!J980)</f>
        <v/>
      </c>
      <c r="J982" s="89" t="str">
        <f>IF('Student Record'!O980="","",'Student Record'!O980)</f>
        <v/>
      </c>
      <c r="K982" s="89" t="str">
        <f>IF(StuData!$F982="","",IF(AND(StuData!$C982&gt;8,StuData!$C982&lt;11,StuData!$J982="GEN"),200,IF(AND(StuData!$C982&gt;=11,StuData!$J982="GEN"),300,IF(AND(StuData!$C982&gt;8,StuData!$C982&lt;11,StuData!$J982&lt;&gt;"GEN"),100,IF(AND(StuData!$C982&gt;=11,StuData!$J982&lt;&gt;"GEN"),150,"")))))</f>
        <v/>
      </c>
      <c r="L982" s="89" t="str">
        <f>IF(StuData!$F982="","",IF(AND(StuData!$C982&gt;8,StuData!$C982&lt;11),50,""))</f>
        <v/>
      </c>
      <c r="M982" s="89" t="str">
        <f>IF(StuData!$F982="","",IF(AND(StuData!$C982&gt;=11,'School Fees'!$L$3="Yes"),100,""))</f>
        <v/>
      </c>
      <c r="N982" s="89" t="str">
        <f>IF(StuData!$F982="","",IF(AND(StuData!$C982&gt;8,StuData!$H982="F"),5,IF(StuData!$C982&lt;9,"",10)))</f>
        <v/>
      </c>
      <c r="O982" s="89" t="str">
        <f>IF(StuData!$F982="","",IF(StuData!$C982&gt;8,5,""))</f>
        <v/>
      </c>
      <c r="P982" s="89" t="str">
        <f>IF(StuData!$C982=9,'School Fees'!$K$6,IF(StuData!$C982=10,'School Fees'!$K$7,IF(StuData!$C982=11,'School Fees'!$K$8,IF(StuData!$C982=12,'School Fees'!$K$9,""))))</f>
        <v/>
      </c>
      <c r="Q982" s="89"/>
      <c r="R982" s="89"/>
      <c r="S982" s="89" t="str">
        <f>IF(SUM(StuData!$K982:$R982)=0,"",SUM(StuData!$K982:$R982))</f>
        <v/>
      </c>
      <c r="T982" s="92"/>
      <c r="U982" s="89"/>
      <c r="V982" s="23"/>
      <c r="W982" s="23"/>
    </row>
    <row r="983" ht="15.75" customHeight="1">
      <c r="A983" s="23"/>
      <c r="B983" s="89" t="str">
        <f t="shared" si="1"/>
        <v/>
      </c>
      <c r="C983" s="89" t="str">
        <f>IF('Student Record'!A981="","",'Student Record'!A981)</f>
        <v/>
      </c>
      <c r="D983" s="89" t="str">
        <f>IF('Student Record'!B981="","",'Student Record'!B981)</f>
        <v/>
      </c>
      <c r="E983" s="89" t="str">
        <f>IF('Student Record'!C981="","",'Student Record'!C981)</f>
        <v/>
      </c>
      <c r="F983" s="90" t="str">
        <f>IF('Student Record'!E981="","",'Student Record'!E981)</f>
        <v/>
      </c>
      <c r="G983" s="90" t="str">
        <f>IF('Student Record'!G981="","",'Student Record'!G981)</f>
        <v/>
      </c>
      <c r="H983" s="89" t="str">
        <f>IF('Student Record'!I981="","",'Student Record'!I981)</f>
        <v/>
      </c>
      <c r="I983" s="91" t="str">
        <f>IF('Student Record'!J981="","",'Student Record'!J981)</f>
        <v/>
      </c>
      <c r="J983" s="89" t="str">
        <f>IF('Student Record'!O981="","",'Student Record'!O981)</f>
        <v/>
      </c>
      <c r="K983" s="89" t="str">
        <f>IF(StuData!$F983="","",IF(AND(StuData!$C983&gt;8,StuData!$C983&lt;11,StuData!$J983="GEN"),200,IF(AND(StuData!$C983&gt;=11,StuData!$J983="GEN"),300,IF(AND(StuData!$C983&gt;8,StuData!$C983&lt;11,StuData!$J983&lt;&gt;"GEN"),100,IF(AND(StuData!$C983&gt;=11,StuData!$J983&lt;&gt;"GEN"),150,"")))))</f>
        <v/>
      </c>
      <c r="L983" s="89" t="str">
        <f>IF(StuData!$F983="","",IF(AND(StuData!$C983&gt;8,StuData!$C983&lt;11),50,""))</f>
        <v/>
      </c>
      <c r="M983" s="89" t="str">
        <f>IF(StuData!$F983="","",IF(AND(StuData!$C983&gt;=11,'School Fees'!$L$3="Yes"),100,""))</f>
        <v/>
      </c>
      <c r="N983" s="89" t="str">
        <f>IF(StuData!$F983="","",IF(AND(StuData!$C983&gt;8,StuData!$H983="F"),5,IF(StuData!$C983&lt;9,"",10)))</f>
        <v/>
      </c>
      <c r="O983" s="89" t="str">
        <f>IF(StuData!$F983="","",IF(StuData!$C983&gt;8,5,""))</f>
        <v/>
      </c>
      <c r="P983" s="89" t="str">
        <f>IF(StuData!$C983=9,'School Fees'!$K$6,IF(StuData!$C983=10,'School Fees'!$K$7,IF(StuData!$C983=11,'School Fees'!$K$8,IF(StuData!$C983=12,'School Fees'!$K$9,""))))</f>
        <v/>
      </c>
      <c r="Q983" s="89"/>
      <c r="R983" s="89"/>
      <c r="S983" s="89" t="str">
        <f>IF(SUM(StuData!$K983:$R983)=0,"",SUM(StuData!$K983:$R983))</f>
        <v/>
      </c>
      <c r="T983" s="92"/>
      <c r="U983" s="89"/>
      <c r="V983" s="23"/>
      <c r="W983" s="23"/>
    </row>
    <row r="984" ht="15.75" customHeight="1">
      <c r="A984" s="23"/>
      <c r="B984" s="89" t="str">
        <f t="shared" si="1"/>
        <v/>
      </c>
      <c r="C984" s="89" t="str">
        <f>IF('Student Record'!A982="","",'Student Record'!A982)</f>
        <v/>
      </c>
      <c r="D984" s="89" t="str">
        <f>IF('Student Record'!B982="","",'Student Record'!B982)</f>
        <v/>
      </c>
      <c r="E984" s="89" t="str">
        <f>IF('Student Record'!C982="","",'Student Record'!C982)</f>
        <v/>
      </c>
      <c r="F984" s="90" t="str">
        <f>IF('Student Record'!E982="","",'Student Record'!E982)</f>
        <v/>
      </c>
      <c r="G984" s="90" t="str">
        <f>IF('Student Record'!G982="","",'Student Record'!G982)</f>
        <v/>
      </c>
      <c r="H984" s="89" t="str">
        <f>IF('Student Record'!I982="","",'Student Record'!I982)</f>
        <v/>
      </c>
      <c r="I984" s="91" t="str">
        <f>IF('Student Record'!J982="","",'Student Record'!J982)</f>
        <v/>
      </c>
      <c r="J984" s="89" t="str">
        <f>IF('Student Record'!O982="","",'Student Record'!O982)</f>
        <v/>
      </c>
      <c r="K984" s="89" t="str">
        <f>IF(StuData!$F984="","",IF(AND(StuData!$C984&gt;8,StuData!$C984&lt;11,StuData!$J984="GEN"),200,IF(AND(StuData!$C984&gt;=11,StuData!$J984="GEN"),300,IF(AND(StuData!$C984&gt;8,StuData!$C984&lt;11,StuData!$J984&lt;&gt;"GEN"),100,IF(AND(StuData!$C984&gt;=11,StuData!$J984&lt;&gt;"GEN"),150,"")))))</f>
        <v/>
      </c>
      <c r="L984" s="89" t="str">
        <f>IF(StuData!$F984="","",IF(AND(StuData!$C984&gt;8,StuData!$C984&lt;11),50,""))</f>
        <v/>
      </c>
      <c r="M984" s="89" t="str">
        <f>IF(StuData!$F984="","",IF(AND(StuData!$C984&gt;=11,'School Fees'!$L$3="Yes"),100,""))</f>
        <v/>
      </c>
      <c r="N984" s="89" t="str">
        <f>IF(StuData!$F984="","",IF(AND(StuData!$C984&gt;8,StuData!$H984="F"),5,IF(StuData!$C984&lt;9,"",10)))</f>
        <v/>
      </c>
      <c r="O984" s="89" t="str">
        <f>IF(StuData!$F984="","",IF(StuData!$C984&gt;8,5,""))</f>
        <v/>
      </c>
      <c r="P984" s="89" t="str">
        <f>IF(StuData!$C984=9,'School Fees'!$K$6,IF(StuData!$C984=10,'School Fees'!$K$7,IF(StuData!$C984=11,'School Fees'!$K$8,IF(StuData!$C984=12,'School Fees'!$K$9,""))))</f>
        <v/>
      </c>
      <c r="Q984" s="89"/>
      <c r="R984" s="89"/>
      <c r="S984" s="89" t="str">
        <f>IF(SUM(StuData!$K984:$R984)=0,"",SUM(StuData!$K984:$R984))</f>
        <v/>
      </c>
      <c r="T984" s="92"/>
      <c r="U984" s="89"/>
      <c r="V984" s="23"/>
      <c r="W984" s="23"/>
    </row>
    <row r="985" ht="15.75" customHeight="1">
      <c r="A985" s="23"/>
      <c r="B985" s="89" t="str">
        <f t="shared" si="1"/>
        <v/>
      </c>
      <c r="C985" s="89" t="str">
        <f>IF('Student Record'!A983="","",'Student Record'!A983)</f>
        <v/>
      </c>
      <c r="D985" s="89" t="str">
        <f>IF('Student Record'!B983="","",'Student Record'!B983)</f>
        <v/>
      </c>
      <c r="E985" s="89" t="str">
        <f>IF('Student Record'!C983="","",'Student Record'!C983)</f>
        <v/>
      </c>
      <c r="F985" s="90" t="str">
        <f>IF('Student Record'!E983="","",'Student Record'!E983)</f>
        <v/>
      </c>
      <c r="G985" s="90" t="str">
        <f>IF('Student Record'!G983="","",'Student Record'!G983)</f>
        <v/>
      </c>
      <c r="H985" s="89" t="str">
        <f>IF('Student Record'!I983="","",'Student Record'!I983)</f>
        <v/>
      </c>
      <c r="I985" s="91" t="str">
        <f>IF('Student Record'!J983="","",'Student Record'!J983)</f>
        <v/>
      </c>
      <c r="J985" s="89" t="str">
        <f>IF('Student Record'!O983="","",'Student Record'!O983)</f>
        <v/>
      </c>
      <c r="K985" s="89" t="str">
        <f>IF(StuData!$F985="","",IF(AND(StuData!$C985&gt;8,StuData!$C985&lt;11,StuData!$J985="GEN"),200,IF(AND(StuData!$C985&gt;=11,StuData!$J985="GEN"),300,IF(AND(StuData!$C985&gt;8,StuData!$C985&lt;11,StuData!$J985&lt;&gt;"GEN"),100,IF(AND(StuData!$C985&gt;=11,StuData!$J985&lt;&gt;"GEN"),150,"")))))</f>
        <v/>
      </c>
      <c r="L985" s="89" t="str">
        <f>IF(StuData!$F985="","",IF(AND(StuData!$C985&gt;8,StuData!$C985&lt;11),50,""))</f>
        <v/>
      </c>
      <c r="M985" s="89" t="str">
        <f>IF(StuData!$F985="","",IF(AND(StuData!$C985&gt;=11,'School Fees'!$L$3="Yes"),100,""))</f>
        <v/>
      </c>
      <c r="N985" s="89" t="str">
        <f>IF(StuData!$F985="","",IF(AND(StuData!$C985&gt;8,StuData!$H985="F"),5,IF(StuData!$C985&lt;9,"",10)))</f>
        <v/>
      </c>
      <c r="O985" s="89" t="str">
        <f>IF(StuData!$F985="","",IF(StuData!$C985&gt;8,5,""))</f>
        <v/>
      </c>
      <c r="P985" s="89" t="str">
        <f>IF(StuData!$C985=9,'School Fees'!$K$6,IF(StuData!$C985=10,'School Fees'!$K$7,IF(StuData!$C985=11,'School Fees'!$K$8,IF(StuData!$C985=12,'School Fees'!$K$9,""))))</f>
        <v/>
      </c>
      <c r="Q985" s="89"/>
      <c r="R985" s="89"/>
      <c r="S985" s="89" t="str">
        <f>IF(SUM(StuData!$K985:$R985)=0,"",SUM(StuData!$K985:$R985))</f>
        <v/>
      </c>
      <c r="T985" s="92"/>
      <c r="U985" s="89"/>
      <c r="V985" s="23"/>
      <c r="W985" s="23"/>
    </row>
    <row r="986" ht="15.75" customHeight="1">
      <c r="A986" s="23"/>
      <c r="B986" s="89" t="str">
        <f t="shared" si="1"/>
        <v/>
      </c>
      <c r="C986" s="89" t="str">
        <f>IF('Student Record'!A984="","",'Student Record'!A984)</f>
        <v/>
      </c>
      <c r="D986" s="89" t="str">
        <f>IF('Student Record'!B984="","",'Student Record'!B984)</f>
        <v/>
      </c>
      <c r="E986" s="89" t="str">
        <f>IF('Student Record'!C984="","",'Student Record'!C984)</f>
        <v/>
      </c>
      <c r="F986" s="90" t="str">
        <f>IF('Student Record'!E984="","",'Student Record'!E984)</f>
        <v/>
      </c>
      <c r="G986" s="90" t="str">
        <f>IF('Student Record'!G984="","",'Student Record'!G984)</f>
        <v/>
      </c>
      <c r="H986" s="89" t="str">
        <f>IF('Student Record'!I984="","",'Student Record'!I984)</f>
        <v/>
      </c>
      <c r="I986" s="91" t="str">
        <f>IF('Student Record'!J984="","",'Student Record'!J984)</f>
        <v/>
      </c>
      <c r="J986" s="89" t="str">
        <f>IF('Student Record'!O984="","",'Student Record'!O984)</f>
        <v/>
      </c>
      <c r="K986" s="89" t="str">
        <f>IF(StuData!$F986="","",IF(AND(StuData!$C986&gt;8,StuData!$C986&lt;11,StuData!$J986="GEN"),200,IF(AND(StuData!$C986&gt;=11,StuData!$J986="GEN"),300,IF(AND(StuData!$C986&gt;8,StuData!$C986&lt;11,StuData!$J986&lt;&gt;"GEN"),100,IF(AND(StuData!$C986&gt;=11,StuData!$J986&lt;&gt;"GEN"),150,"")))))</f>
        <v/>
      </c>
      <c r="L986" s="89" t="str">
        <f>IF(StuData!$F986="","",IF(AND(StuData!$C986&gt;8,StuData!$C986&lt;11),50,""))</f>
        <v/>
      </c>
      <c r="M986" s="89" t="str">
        <f>IF(StuData!$F986="","",IF(AND(StuData!$C986&gt;=11,'School Fees'!$L$3="Yes"),100,""))</f>
        <v/>
      </c>
      <c r="N986" s="89" t="str">
        <f>IF(StuData!$F986="","",IF(AND(StuData!$C986&gt;8,StuData!$H986="F"),5,IF(StuData!$C986&lt;9,"",10)))</f>
        <v/>
      </c>
      <c r="O986" s="89" t="str">
        <f>IF(StuData!$F986="","",IF(StuData!$C986&gt;8,5,""))</f>
        <v/>
      </c>
      <c r="P986" s="89" t="str">
        <f>IF(StuData!$C986=9,'School Fees'!$K$6,IF(StuData!$C986=10,'School Fees'!$K$7,IF(StuData!$C986=11,'School Fees'!$K$8,IF(StuData!$C986=12,'School Fees'!$K$9,""))))</f>
        <v/>
      </c>
      <c r="Q986" s="89"/>
      <c r="R986" s="89"/>
      <c r="S986" s="89" t="str">
        <f>IF(SUM(StuData!$K986:$R986)=0,"",SUM(StuData!$K986:$R986))</f>
        <v/>
      </c>
      <c r="T986" s="92"/>
      <c r="U986" s="89"/>
      <c r="V986" s="23"/>
      <c r="W986" s="23"/>
    </row>
    <row r="987" ht="15.75" customHeight="1">
      <c r="A987" s="23"/>
      <c r="B987" s="89" t="str">
        <f t="shared" si="1"/>
        <v/>
      </c>
      <c r="C987" s="89" t="str">
        <f>IF('Student Record'!A985="","",'Student Record'!A985)</f>
        <v/>
      </c>
      <c r="D987" s="89" t="str">
        <f>IF('Student Record'!B985="","",'Student Record'!B985)</f>
        <v/>
      </c>
      <c r="E987" s="89" t="str">
        <f>IF('Student Record'!C985="","",'Student Record'!C985)</f>
        <v/>
      </c>
      <c r="F987" s="90" t="str">
        <f>IF('Student Record'!E985="","",'Student Record'!E985)</f>
        <v/>
      </c>
      <c r="G987" s="90" t="str">
        <f>IF('Student Record'!G985="","",'Student Record'!G985)</f>
        <v/>
      </c>
      <c r="H987" s="89" t="str">
        <f>IF('Student Record'!I985="","",'Student Record'!I985)</f>
        <v/>
      </c>
      <c r="I987" s="91" t="str">
        <f>IF('Student Record'!J985="","",'Student Record'!J985)</f>
        <v/>
      </c>
      <c r="J987" s="89" t="str">
        <f>IF('Student Record'!O985="","",'Student Record'!O985)</f>
        <v/>
      </c>
      <c r="K987" s="89" t="str">
        <f>IF(StuData!$F987="","",IF(AND(StuData!$C987&gt;8,StuData!$C987&lt;11,StuData!$J987="GEN"),200,IF(AND(StuData!$C987&gt;=11,StuData!$J987="GEN"),300,IF(AND(StuData!$C987&gt;8,StuData!$C987&lt;11,StuData!$J987&lt;&gt;"GEN"),100,IF(AND(StuData!$C987&gt;=11,StuData!$J987&lt;&gt;"GEN"),150,"")))))</f>
        <v/>
      </c>
      <c r="L987" s="89" t="str">
        <f>IF(StuData!$F987="","",IF(AND(StuData!$C987&gt;8,StuData!$C987&lt;11),50,""))</f>
        <v/>
      </c>
      <c r="M987" s="89" t="str">
        <f>IF(StuData!$F987="","",IF(AND(StuData!$C987&gt;=11,'School Fees'!$L$3="Yes"),100,""))</f>
        <v/>
      </c>
      <c r="N987" s="89" t="str">
        <f>IF(StuData!$F987="","",IF(AND(StuData!$C987&gt;8,StuData!$H987="F"),5,IF(StuData!$C987&lt;9,"",10)))</f>
        <v/>
      </c>
      <c r="O987" s="89" t="str">
        <f>IF(StuData!$F987="","",IF(StuData!$C987&gt;8,5,""))</f>
        <v/>
      </c>
      <c r="P987" s="89" t="str">
        <f>IF(StuData!$C987=9,'School Fees'!$K$6,IF(StuData!$C987=10,'School Fees'!$K$7,IF(StuData!$C987=11,'School Fees'!$K$8,IF(StuData!$C987=12,'School Fees'!$K$9,""))))</f>
        <v/>
      </c>
      <c r="Q987" s="89"/>
      <c r="R987" s="89"/>
      <c r="S987" s="89" t="str">
        <f>IF(SUM(StuData!$K987:$R987)=0,"",SUM(StuData!$K987:$R987))</f>
        <v/>
      </c>
      <c r="T987" s="92"/>
      <c r="U987" s="89"/>
      <c r="V987" s="23"/>
      <c r="W987" s="23"/>
    </row>
    <row r="988" ht="15.75" customHeight="1">
      <c r="A988" s="23"/>
      <c r="B988" s="89" t="str">
        <f t="shared" si="1"/>
        <v/>
      </c>
      <c r="C988" s="89" t="str">
        <f>IF('Student Record'!A986="","",'Student Record'!A986)</f>
        <v/>
      </c>
      <c r="D988" s="89" t="str">
        <f>IF('Student Record'!B986="","",'Student Record'!B986)</f>
        <v/>
      </c>
      <c r="E988" s="89" t="str">
        <f>IF('Student Record'!C986="","",'Student Record'!C986)</f>
        <v/>
      </c>
      <c r="F988" s="90" t="str">
        <f>IF('Student Record'!E986="","",'Student Record'!E986)</f>
        <v/>
      </c>
      <c r="G988" s="90" t="str">
        <f>IF('Student Record'!G986="","",'Student Record'!G986)</f>
        <v/>
      </c>
      <c r="H988" s="89" t="str">
        <f>IF('Student Record'!I986="","",'Student Record'!I986)</f>
        <v/>
      </c>
      <c r="I988" s="91" t="str">
        <f>IF('Student Record'!J986="","",'Student Record'!J986)</f>
        <v/>
      </c>
      <c r="J988" s="89" t="str">
        <f>IF('Student Record'!O986="","",'Student Record'!O986)</f>
        <v/>
      </c>
      <c r="K988" s="89" t="str">
        <f>IF(StuData!$F988="","",IF(AND(StuData!$C988&gt;8,StuData!$C988&lt;11,StuData!$J988="GEN"),200,IF(AND(StuData!$C988&gt;=11,StuData!$J988="GEN"),300,IF(AND(StuData!$C988&gt;8,StuData!$C988&lt;11,StuData!$J988&lt;&gt;"GEN"),100,IF(AND(StuData!$C988&gt;=11,StuData!$J988&lt;&gt;"GEN"),150,"")))))</f>
        <v/>
      </c>
      <c r="L988" s="89" t="str">
        <f>IF(StuData!$F988="","",IF(AND(StuData!$C988&gt;8,StuData!$C988&lt;11),50,""))</f>
        <v/>
      </c>
      <c r="M988" s="89" t="str">
        <f>IF(StuData!$F988="","",IF(AND(StuData!$C988&gt;=11,'School Fees'!$L$3="Yes"),100,""))</f>
        <v/>
      </c>
      <c r="N988" s="89" t="str">
        <f>IF(StuData!$F988="","",IF(AND(StuData!$C988&gt;8,StuData!$H988="F"),5,IF(StuData!$C988&lt;9,"",10)))</f>
        <v/>
      </c>
      <c r="O988" s="89" t="str">
        <f>IF(StuData!$F988="","",IF(StuData!$C988&gt;8,5,""))</f>
        <v/>
      </c>
      <c r="P988" s="89" t="str">
        <f>IF(StuData!$C988=9,'School Fees'!$K$6,IF(StuData!$C988=10,'School Fees'!$K$7,IF(StuData!$C988=11,'School Fees'!$K$8,IF(StuData!$C988=12,'School Fees'!$K$9,""))))</f>
        <v/>
      </c>
      <c r="Q988" s="89"/>
      <c r="R988" s="89"/>
      <c r="S988" s="89" t="str">
        <f>IF(SUM(StuData!$K988:$R988)=0,"",SUM(StuData!$K988:$R988))</f>
        <v/>
      </c>
      <c r="T988" s="92"/>
      <c r="U988" s="89"/>
      <c r="V988" s="23"/>
      <c r="W988" s="23"/>
    </row>
    <row r="989" ht="15.75" customHeight="1">
      <c r="A989" s="23"/>
      <c r="B989" s="89" t="str">
        <f t="shared" si="1"/>
        <v/>
      </c>
      <c r="C989" s="89" t="str">
        <f>IF('Student Record'!A987="","",'Student Record'!A987)</f>
        <v/>
      </c>
      <c r="D989" s="89" t="str">
        <f>IF('Student Record'!B987="","",'Student Record'!B987)</f>
        <v/>
      </c>
      <c r="E989" s="89" t="str">
        <f>IF('Student Record'!C987="","",'Student Record'!C987)</f>
        <v/>
      </c>
      <c r="F989" s="90" t="str">
        <f>IF('Student Record'!E987="","",'Student Record'!E987)</f>
        <v/>
      </c>
      <c r="G989" s="90" t="str">
        <f>IF('Student Record'!G987="","",'Student Record'!G987)</f>
        <v/>
      </c>
      <c r="H989" s="89" t="str">
        <f>IF('Student Record'!I987="","",'Student Record'!I987)</f>
        <v/>
      </c>
      <c r="I989" s="91" t="str">
        <f>IF('Student Record'!J987="","",'Student Record'!J987)</f>
        <v/>
      </c>
      <c r="J989" s="89" t="str">
        <f>IF('Student Record'!O987="","",'Student Record'!O987)</f>
        <v/>
      </c>
      <c r="K989" s="89" t="str">
        <f>IF(StuData!$F989="","",IF(AND(StuData!$C989&gt;8,StuData!$C989&lt;11,StuData!$J989="GEN"),200,IF(AND(StuData!$C989&gt;=11,StuData!$J989="GEN"),300,IF(AND(StuData!$C989&gt;8,StuData!$C989&lt;11,StuData!$J989&lt;&gt;"GEN"),100,IF(AND(StuData!$C989&gt;=11,StuData!$J989&lt;&gt;"GEN"),150,"")))))</f>
        <v/>
      </c>
      <c r="L989" s="89" t="str">
        <f>IF(StuData!$F989="","",IF(AND(StuData!$C989&gt;8,StuData!$C989&lt;11),50,""))</f>
        <v/>
      </c>
      <c r="M989" s="89" t="str">
        <f>IF(StuData!$F989="","",IF(AND(StuData!$C989&gt;=11,'School Fees'!$L$3="Yes"),100,""))</f>
        <v/>
      </c>
      <c r="N989" s="89" t="str">
        <f>IF(StuData!$F989="","",IF(AND(StuData!$C989&gt;8,StuData!$H989="F"),5,IF(StuData!$C989&lt;9,"",10)))</f>
        <v/>
      </c>
      <c r="O989" s="89" t="str">
        <f>IF(StuData!$F989="","",IF(StuData!$C989&gt;8,5,""))</f>
        <v/>
      </c>
      <c r="P989" s="89" t="str">
        <f>IF(StuData!$C989=9,'School Fees'!$K$6,IF(StuData!$C989=10,'School Fees'!$K$7,IF(StuData!$C989=11,'School Fees'!$K$8,IF(StuData!$C989=12,'School Fees'!$K$9,""))))</f>
        <v/>
      </c>
      <c r="Q989" s="89"/>
      <c r="R989" s="89"/>
      <c r="S989" s="89" t="str">
        <f>IF(SUM(StuData!$K989:$R989)=0,"",SUM(StuData!$K989:$R989))</f>
        <v/>
      </c>
      <c r="T989" s="92"/>
      <c r="U989" s="89"/>
      <c r="V989" s="23"/>
      <c r="W989" s="23"/>
    </row>
    <row r="990" ht="15.75" customHeight="1">
      <c r="A990" s="23"/>
      <c r="B990" s="89" t="str">
        <f t="shared" si="1"/>
        <v/>
      </c>
      <c r="C990" s="89" t="str">
        <f>IF('Student Record'!A988="","",'Student Record'!A988)</f>
        <v/>
      </c>
      <c r="D990" s="89" t="str">
        <f>IF('Student Record'!B988="","",'Student Record'!B988)</f>
        <v/>
      </c>
      <c r="E990" s="89" t="str">
        <f>IF('Student Record'!C988="","",'Student Record'!C988)</f>
        <v/>
      </c>
      <c r="F990" s="90" t="str">
        <f>IF('Student Record'!E988="","",'Student Record'!E988)</f>
        <v/>
      </c>
      <c r="G990" s="90" t="str">
        <f>IF('Student Record'!G988="","",'Student Record'!G988)</f>
        <v/>
      </c>
      <c r="H990" s="89" t="str">
        <f>IF('Student Record'!I988="","",'Student Record'!I988)</f>
        <v/>
      </c>
      <c r="I990" s="91" t="str">
        <f>IF('Student Record'!J988="","",'Student Record'!J988)</f>
        <v/>
      </c>
      <c r="J990" s="89" t="str">
        <f>IF('Student Record'!O988="","",'Student Record'!O988)</f>
        <v/>
      </c>
      <c r="K990" s="89" t="str">
        <f>IF(StuData!$F990="","",IF(AND(StuData!$C990&gt;8,StuData!$C990&lt;11,StuData!$J990="GEN"),200,IF(AND(StuData!$C990&gt;=11,StuData!$J990="GEN"),300,IF(AND(StuData!$C990&gt;8,StuData!$C990&lt;11,StuData!$J990&lt;&gt;"GEN"),100,IF(AND(StuData!$C990&gt;=11,StuData!$J990&lt;&gt;"GEN"),150,"")))))</f>
        <v/>
      </c>
      <c r="L990" s="89" t="str">
        <f>IF(StuData!$F990="","",IF(AND(StuData!$C990&gt;8,StuData!$C990&lt;11),50,""))</f>
        <v/>
      </c>
      <c r="M990" s="89" t="str">
        <f>IF(StuData!$F990="","",IF(AND(StuData!$C990&gt;=11,'School Fees'!$L$3="Yes"),100,""))</f>
        <v/>
      </c>
      <c r="N990" s="89" t="str">
        <f>IF(StuData!$F990="","",IF(AND(StuData!$C990&gt;8,StuData!$H990="F"),5,IF(StuData!$C990&lt;9,"",10)))</f>
        <v/>
      </c>
      <c r="O990" s="89" t="str">
        <f>IF(StuData!$F990="","",IF(StuData!$C990&gt;8,5,""))</f>
        <v/>
      </c>
      <c r="P990" s="89" t="str">
        <f>IF(StuData!$C990=9,'School Fees'!$K$6,IF(StuData!$C990=10,'School Fees'!$K$7,IF(StuData!$C990=11,'School Fees'!$K$8,IF(StuData!$C990=12,'School Fees'!$K$9,""))))</f>
        <v/>
      </c>
      <c r="Q990" s="89"/>
      <c r="R990" s="89"/>
      <c r="S990" s="89" t="str">
        <f>IF(SUM(StuData!$K990:$R990)=0,"",SUM(StuData!$K990:$R990))</f>
        <v/>
      </c>
      <c r="T990" s="92"/>
      <c r="U990" s="89"/>
      <c r="V990" s="23"/>
      <c r="W990" s="23"/>
    </row>
    <row r="991" ht="15.75" customHeight="1">
      <c r="A991" s="23"/>
      <c r="B991" s="89" t="str">
        <f t="shared" si="1"/>
        <v/>
      </c>
      <c r="C991" s="89" t="str">
        <f>IF('Student Record'!A989="","",'Student Record'!A989)</f>
        <v/>
      </c>
      <c r="D991" s="89" t="str">
        <f>IF('Student Record'!B989="","",'Student Record'!B989)</f>
        <v/>
      </c>
      <c r="E991" s="89" t="str">
        <f>IF('Student Record'!C989="","",'Student Record'!C989)</f>
        <v/>
      </c>
      <c r="F991" s="90" t="str">
        <f>IF('Student Record'!E989="","",'Student Record'!E989)</f>
        <v/>
      </c>
      <c r="G991" s="90" t="str">
        <f>IF('Student Record'!G989="","",'Student Record'!G989)</f>
        <v/>
      </c>
      <c r="H991" s="89" t="str">
        <f>IF('Student Record'!I989="","",'Student Record'!I989)</f>
        <v/>
      </c>
      <c r="I991" s="91" t="str">
        <f>IF('Student Record'!J989="","",'Student Record'!J989)</f>
        <v/>
      </c>
      <c r="J991" s="89" t="str">
        <f>IF('Student Record'!O989="","",'Student Record'!O989)</f>
        <v/>
      </c>
      <c r="K991" s="89" t="str">
        <f>IF(StuData!$F991="","",IF(AND(StuData!$C991&gt;8,StuData!$C991&lt;11,StuData!$J991="GEN"),200,IF(AND(StuData!$C991&gt;=11,StuData!$J991="GEN"),300,IF(AND(StuData!$C991&gt;8,StuData!$C991&lt;11,StuData!$J991&lt;&gt;"GEN"),100,IF(AND(StuData!$C991&gt;=11,StuData!$J991&lt;&gt;"GEN"),150,"")))))</f>
        <v/>
      </c>
      <c r="L991" s="89" t="str">
        <f>IF(StuData!$F991="","",IF(AND(StuData!$C991&gt;8,StuData!$C991&lt;11),50,""))</f>
        <v/>
      </c>
      <c r="M991" s="89" t="str">
        <f>IF(StuData!$F991="","",IF(AND(StuData!$C991&gt;=11,'School Fees'!$L$3="Yes"),100,""))</f>
        <v/>
      </c>
      <c r="N991" s="89" t="str">
        <f>IF(StuData!$F991="","",IF(AND(StuData!$C991&gt;8,StuData!$H991="F"),5,IF(StuData!$C991&lt;9,"",10)))</f>
        <v/>
      </c>
      <c r="O991" s="89" t="str">
        <f>IF(StuData!$F991="","",IF(StuData!$C991&gt;8,5,""))</f>
        <v/>
      </c>
      <c r="P991" s="89" t="str">
        <f>IF(StuData!$C991=9,'School Fees'!$K$6,IF(StuData!$C991=10,'School Fees'!$K$7,IF(StuData!$C991=11,'School Fees'!$K$8,IF(StuData!$C991=12,'School Fees'!$K$9,""))))</f>
        <v/>
      </c>
      <c r="Q991" s="89"/>
      <c r="R991" s="89"/>
      <c r="S991" s="89" t="str">
        <f>IF(SUM(StuData!$K991:$R991)=0,"",SUM(StuData!$K991:$R991))</f>
        <v/>
      </c>
      <c r="T991" s="92"/>
      <c r="U991" s="89"/>
      <c r="V991" s="23"/>
      <c r="W991" s="23"/>
    </row>
    <row r="992" ht="15.75" customHeight="1">
      <c r="A992" s="23"/>
      <c r="B992" s="89" t="str">
        <f t="shared" si="1"/>
        <v/>
      </c>
      <c r="C992" s="89" t="str">
        <f>IF('Student Record'!A990="","",'Student Record'!A990)</f>
        <v/>
      </c>
      <c r="D992" s="89" t="str">
        <f>IF('Student Record'!B990="","",'Student Record'!B990)</f>
        <v/>
      </c>
      <c r="E992" s="89" t="str">
        <f>IF('Student Record'!C990="","",'Student Record'!C990)</f>
        <v/>
      </c>
      <c r="F992" s="90" t="str">
        <f>IF('Student Record'!E990="","",'Student Record'!E990)</f>
        <v/>
      </c>
      <c r="G992" s="90" t="str">
        <f>IF('Student Record'!G990="","",'Student Record'!G990)</f>
        <v/>
      </c>
      <c r="H992" s="89" t="str">
        <f>IF('Student Record'!I990="","",'Student Record'!I990)</f>
        <v/>
      </c>
      <c r="I992" s="91" t="str">
        <f>IF('Student Record'!J990="","",'Student Record'!J990)</f>
        <v/>
      </c>
      <c r="J992" s="89" t="str">
        <f>IF('Student Record'!O990="","",'Student Record'!O990)</f>
        <v/>
      </c>
      <c r="K992" s="89" t="str">
        <f>IF(StuData!$F992="","",IF(AND(StuData!$C992&gt;8,StuData!$C992&lt;11,StuData!$J992="GEN"),200,IF(AND(StuData!$C992&gt;=11,StuData!$J992="GEN"),300,IF(AND(StuData!$C992&gt;8,StuData!$C992&lt;11,StuData!$J992&lt;&gt;"GEN"),100,IF(AND(StuData!$C992&gt;=11,StuData!$J992&lt;&gt;"GEN"),150,"")))))</f>
        <v/>
      </c>
      <c r="L992" s="89" t="str">
        <f>IF(StuData!$F992="","",IF(AND(StuData!$C992&gt;8,StuData!$C992&lt;11),50,""))</f>
        <v/>
      </c>
      <c r="M992" s="89" t="str">
        <f>IF(StuData!$F992="","",IF(AND(StuData!$C992&gt;=11,'School Fees'!$L$3="Yes"),100,""))</f>
        <v/>
      </c>
      <c r="N992" s="89" t="str">
        <f>IF(StuData!$F992="","",IF(AND(StuData!$C992&gt;8,StuData!$H992="F"),5,IF(StuData!$C992&lt;9,"",10)))</f>
        <v/>
      </c>
      <c r="O992" s="89" t="str">
        <f>IF(StuData!$F992="","",IF(StuData!$C992&gt;8,5,""))</f>
        <v/>
      </c>
      <c r="P992" s="89" t="str">
        <f>IF(StuData!$C992=9,'School Fees'!$K$6,IF(StuData!$C992=10,'School Fees'!$K$7,IF(StuData!$C992=11,'School Fees'!$K$8,IF(StuData!$C992=12,'School Fees'!$K$9,""))))</f>
        <v/>
      </c>
      <c r="Q992" s="89"/>
      <c r="R992" s="89"/>
      <c r="S992" s="89" t="str">
        <f>IF(SUM(StuData!$K992:$R992)=0,"",SUM(StuData!$K992:$R992))</f>
        <v/>
      </c>
      <c r="T992" s="92"/>
      <c r="U992" s="89"/>
      <c r="V992" s="23"/>
      <c r="W992" s="23"/>
    </row>
    <row r="993" ht="15.75" customHeight="1">
      <c r="A993" s="23"/>
      <c r="B993" s="89" t="str">
        <f t="shared" si="1"/>
        <v/>
      </c>
      <c r="C993" s="89" t="str">
        <f>IF('Student Record'!A991="","",'Student Record'!A991)</f>
        <v/>
      </c>
      <c r="D993" s="89" t="str">
        <f>IF('Student Record'!B991="","",'Student Record'!B991)</f>
        <v/>
      </c>
      <c r="E993" s="89" t="str">
        <f>IF('Student Record'!C991="","",'Student Record'!C991)</f>
        <v/>
      </c>
      <c r="F993" s="90" t="str">
        <f>IF('Student Record'!E991="","",'Student Record'!E991)</f>
        <v/>
      </c>
      <c r="G993" s="90" t="str">
        <f>IF('Student Record'!G991="","",'Student Record'!G991)</f>
        <v/>
      </c>
      <c r="H993" s="89" t="str">
        <f>IF('Student Record'!I991="","",'Student Record'!I991)</f>
        <v/>
      </c>
      <c r="I993" s="91" t="str">
        <f>IF('Student Record'!J991="","",'Student Record'!J991)</f>
        <v/>
      </c>
      <c r="J993" s="89" t="str">
        <f>IF('Student Record'!O991="","",'Student Record'!O991)</f>
        <v/>
      </c>
      <c r="K993" s="89" t="str">
        <f>IF(StuData!$F993="","",IF(AND(StuData!$C993&gt;8,StuData!$C993&lt;11,StuData!$J993="GEN"),200,IF(AND(StuData!$C993&gt;=11,StuData!$J993="GEN"),300,IF(AND(StuData!$C993&gt;8,StuData!$C993&lt;11,StuData!$J993&lt;&gt;"GEN"),100,IF(AND(StuData!$C993&gt;=11,StuData!$J993&lt;&gt;"GEN"),150,"")))))</f>
        <v/>
      </c>
      <c r="L993" s="89" t="str">
        <f>IF(StuData!$F993="","",IF(AND(StuData!$C993&gt;8,StuData!$C993&lt;11),50,""))</f>
        <v/>
      </c>
      <c r="M993" s="89" t="str">
        <f>IF(StuData!$F993="","",IF(AND(StuData!$C993&gt;=11,'School Fees'!$L$3="Yes"),100,""))</f>
        <v/>
      </c>
      <c r="N993" s="89" t="str">
        <f>IF(StuData!$F993="","",IF(AND(StuData!$C993&gt;8,StuData!$H993="F"),5,IF(StuData!$C993&lt;9,"",10)))</f>
        <v/>
      </c>
      <c r="O993" s="89" t="str">
        <f>IF(StuData!$F993="","",IF(StuData!$C993&gt;8,5,""))</f>
        <v/>
      </c>
      <c r="P993" s="89" t="str">
        <f>IF(StuData!$C993=9,'School Fees'!$K$6,IF(StuData!$C993=10,'School Fees'!$K$7,IF(StuData!$C993=11,'School Fees'!$K$8,IF(StuData!$C993=12,'School Fees'!$K$9,""))))</f>
        <v/>
      </c>
      <c r="Q993" s="89"/>
      <c r="R993" s="89"/>
      <c r="S993" s="89" t="str">
        <f>IF(SUM(StuData!$K993:$R993)=0,"",SUM(StuData!$K993:$R993))</f>
        <v/>
      </c>
      <c r="T993" s="92"/>
      <c r="U993" s="89"/>
      <c r="V993" s="23"/>
      <c r="W993" s="23"/>
    </row>
    <row r="994" ht="15.75" customHeight="1">
      <c r="A994" s="23"/>
      <c r="B994" s="89" t="str">
        <f t="shared" si="1"/>
        <v/>
      </c>
      <c r="C994" s="89" t="str">
        <f>IF('Student Record'!A992="","",'Student Record'!A992)</f>
        <v/>
      </c>
      <c r="D994" s="89" t="str">
        <f>IF('Student Record'!B992="","",'Student Record'!B992)</f>
        <v/>
      </c>
      <c r="E994" s="89" t="str">
        <f>IF('Student Record'!C992="","",'Student Record'!C992)</f>
        <v/>
      </c>
      <c r="F994" s="90" t="str">
        <f>IF('Student Record'!E992="","",'Student Record'!E992)</f>
        <v/>
      </c>
      <c r="G994" s="90" t="str">
        <f>IF('Student Record'!G992="","",'Student Record'!G992)</f>
        <v/>
      </c>
      <c r="H994" s="89" t="str">
        <f>IF('Student Record'!I992="","",'Student Record'!I992)</f>
        <v/>
      </c>
      <c r="I994" s="91" t="str">
        <f>IF('Student Record'!J992="","",'Student Record'!J992)</f>
        <v/>
      </c>
      <c r="J994" s="89" t="str">
        <f>IF('Student Record'!O992="","",'Student Record'!O992)</f>
        <v/>
      </c>
      <c r="K994" s="89" t="str">
        <f>IF(StuData!$F994="","",IF(AND(StuData!$C994&gt;8,StuData!$C994&lt;11,StuData!$J994="GEN"),200,IF(AND(StuData!$C994&gt;=11,StuData!$J994="GEN"),300,IF(AND(StuData!$C994&gt;8,StuData!$C994&lt;11,StuData!$J994&lt;&gt;"GEN"),100,IF(AND(StuData!$C994&gt;=11,StuData!$J994&lt;&gt;"GEN"),150,"")))))</f>
        <v/>
      </c>
      <c r="L994" s="89" t="str">
        <f>IF(StuData!$F994="","",IF(AND(StuData!$C994&gt;8,StuData!$C994&lt;11),50,""))</f>
        <v/>
      </c>
      <c r="M994" s="89" t="str">
        <f>IF(StuData!$F994="","",IF(AND(StuData!$C994&gt;=11,'School Fees'!$L$3="Yes"),100,""))</f>
        <v/>
      </c>
      <c r="N994" s="89" t="str">
        <f>IF(StuData!$F994="","",IF(AND(StuData!$C994&gt;8,StuData!$H994="F"),5,IF(StuData!$C994&lt;9,"",10)))</f>
        <v/>
      </c>
      <c r="O994" s="89" t="str">
        <f>IF(StuData!$F994="","",IF(StuData!$C994&gt;8,5,""))</f>
        <v/>
      </c>
      <c r="P994" s="89" t="str">
        <f>IF(StuData!$C994=9,'School Fees'!$K$6,IF(StuData!$C994=10,'School Fees'!$K$7,IF(StuData!$C994=11,'School Fees'!$K$8,IF(StuData!$C994=12,'School Fees'!$K$9,""))))</f>
        <v/>
      </c>
      <c r="Q994" s="89"/>
      <c r="R994" s="89"/>
      <c r="S994" s="89" t="str">
        <f>IF(SUM(StuData!$K994:$R994)=0,"",SUM(StuData!$K994:$R994))</f>
        <v/>
      </c>
      <c r="T994" s="92"/>
      <c r="U994" s="89"/>
      <c r="V994" s="23"/>
      <c r="W994" s="23"/>
    </row>
    <row r="995" ht="15.75" customHeight="1">
      <c r="A995" s="23"/>
      <c r="B995" s="89" t="str">
        <f t="shared" si="1"/>
        <v/>
      </c>
      <c r="C995" s="89" t="str">
        <f>IF('Student Record'!A993="","",'Student Record'!A993)</f>
        <v/>
      </c>
      <c r="D995" s="89" t="str">
        <f>IF('Student Record'!B993="","",'Student Record'!B993)</f>
        <v/>
      </c>
      <c r="E995" s="89" t="str">
        <f>IF('Student Record'!C993="","",'Student Record'!C993)</f>
        <v/>
      </c>
      <c r="F995" s="90" t="str">
        <f>IF('Student Record'!E993="","",'Student Record'!E993)</f>
        <v/>
      </c>
      <c r="G995" s="90" t="str">
        <f>IF('Student Record'!G993="","",'Student Record'!G993)</f>
        <v/>
      </c>
      <c r="H995" s="89" t="str">
        <f>IF('Student Record'!I993="","",'Student Record'!I993)</f>
        <v/>
      </c>
      <c r="I995" s="91" t="str">
        <f>IF('Student Record'!J993="","",'Student Record'!J993)</f>
        <v/>
      </c>
      <c r="J995" s="89" t="str">
        <f>IF('Student Record'!O993="","",'Student Record'!O993)</f>
        <v/>
      </c>
      <c r="K995" s="89" t="str">
        <f>IF(StuData!$F995="","",IF(AND(StuData!$C995&gt;8,StuData!$C995&lt;11,StuData!$J995="GEN"),200,IF(AND(StuData!$C995&gt;=11,StuData!$J995="GEN"),300,IF(AND(StuData!$C995&gt;8,StuData!$C995&lt;11,StuData!$J995&lt;&gt;"GEN"),100,IF(AND(StuData!$C995&gt;=11,StuData!$J995&lt;&gt;"GEN"),150,"")))))</f>
        <v/>
      </c>
      <c r="L995" s="89" t="str">
        <f>IF(StuData!$F995="","",IF(AND(StuData!$C995&gt;8,StuData!$C995&lt;11),50,""))</f>
        <v/>
      </c>
      <c r="M995" s="89" t="str">
        <f>IF(StuData!$F995="","",IF(AND(StuData!$C995&gt;=11,'School Fees'!$L$3="Yes"),100,""))</f>
        <v/>
      </c>
      <c r="N995" s="89" t="str">
        <f>IF(StuData!$F995="","",IF(AND(StuData!$C995&gt;8,StuData!$H995="F"),5,IF(StuData!$C995&lt;9,"",10)))</f>
        <v/>
      </c>
      <c r="O995" s="89" t="str">
        <f>IF(StuData!$F995="","",IF(StuData!$C995&gt;8,5,""))</f>
        <v/>
      </c>
      <c r="P995" s="89" t="str">
        <f>IF(StuData!$C995=9,'School Fees'!$K$6,IF(StuData!$C995=10,'School Fees'!$K$7,IF(StuData!$C995=11,'School Fees'!$K$8,IF(StuData!$C995=12,'School Fees'!$K$9,""))))</f>
        <v/>
      </c>
      <c r="Q995" s="89"/>
      <c r="R995" s="89"/>
      <c r="S995" s="89" t="str">
        <f>IF(SUM(StuData!$K995:$R995)=0,"",SUM(StuData!$K995:$R995))</f>
        <v/>
      </c>
      <c r="T995" s="92"/>
      <c r="U995" s="89"/>
      <c r="V995" s="23"/>
      <c r="W995" s="23"/>
    </row>
    <row r="996" ht="15.75" customHeight="1">
      <c r="A996" s="23"/>
      <c r="B996" s="89" t="str">
        <f t="shared" si="1"/>
        <v/>
      </c>
      <c r="C996" s="89" t="str">
        <f>IF('Student Record'!A994="","",'Student Record'!A994)</f>
        <v/>
      </c>
      <c r="D996" s="89" t="str">
        <f>IF('Student Record'!B994="","",'Student Record'!B994)</f>
        <v/>
      </c>
      <c r="E996" s="89" t="str">
        <f>IF('Student Record'!C994="","",'Student Record'!C994)</f>
        <v/>
      </c>
      <c r="F996" s="90" t="str">
        <f>IF('Student Record'!E994="","",'Student Record'!E994)</f>
        <v/>
      </c>
      <c r="G996" s="90" t="str">
        <f>IF('Student Record'!G994="","",'Student Record'!G994)</f>
        <v/>
      </c>
      <c r="H996" s="89" t="str">
        <f>IF('Student Record'!I994="","",'Student Record'!I994)</f>
        <v/>
      </c>
      <c r="I996" s="91" t="str">
        <f>IF('Student Record'!J994="","",'Student Record'!J994)</f>
        <v/>
      </c>
      <c r="J996" s="89" t="str">
        <f>IF('Student Record'!O994="","",'Student Record'!O994)</f>
        <v/>
      </c>
      <c r="K996" s="89" t="str">
        <f>IF(StuData!$F996="","",IF(AND(StuData!$C996&gt;8,StuData!$C996&lt;11,StuData!$J996="GEN"),200,IF(AND(StuData!$C996&gt;=11,StuData!$J996="GEN"),300,IF(AND(StuData!$C996&gt;8,StuData!$C996&lt;11,StuData!$J996&lt;&gt;"GEN"),100,IF(AND(StuData!$C996&gt;=11,StuData!$J996&lt;&gt;"GEN"),150,"")))))</f>
        <v/>
      </c>
      <c r="L996" s="89" t="str">
        <f>IF(StuData!$F996="","",IF(AND(StuData!$C996&gt;8,StuData!$C996&lt;11),50,""))</f>
        <v/>
      </c>
      <c r="M996" s="89" t="str">
        <f>IF(StuData!$F996="","",IF(AND(StuData!$C996&gt;=11,'School Fees'!$L$3="Yes"),100,""))</f>
        <v/>
      </c>
      <c r="N996" s="89" t="str">
        <f>IF(StuData!$F996="","",IF(AND(StuData!$C996&gt;8,StuData!$H996="F"),5,IF(StuData!$C996&lt;9,"",10)))</f>
        <v/>
      </c>
      <c r="O996" s="89" t="str">
        <f>IF(StuData!$F996="","",IF(StuData!$C996&gt;8,5,""))</f>
        <v/>
      </c>
      <c r="P996" s="89" t="str">
        <f>IF(StuData!$C996=9,'School Fees'!$K$6,IF(StuData!$C996=10,'School Fees'!$K$7,IF(StuData!$C996=11,'School Fees'!$K$8,IF(StuData!$C996=12,'School Fees'!$K$9,""))))</f>
        <v/>
      </c>
      <c r="Q996" s="89"/>
      <c r="R996" s="89"/>
      <c r="S996" s="89" t="str">
        <f>IF(SUM(StuData!$K996:$R996)=0,"",SUM(StuData!$K996:$R996))</f>
        <v/>
      </c>
      <c r="T996" s="92"/>
      <c r="U996" s="89"/>
      <c r="V996" s="23"/>
      <c r="W996" s="23"/>
    </row>
    <row r="997" ht="15.75" customHeight="1">
      <c r="A997" s="23"/>
      <c r="B997" s="89" t="str">
        <f t="shared" si="1"/>
        <v/>
      </c>
      <c r="C997" s="89" t="str">
        <f>IF('Student Record'!A995="","",'Student Record'!A995)</f>
        <v/>
      </c>
      <c r="D997" s="89" t="str">
        <f>IF('Student Record'!B995="","",'Student Record'!B995)</f>
        <v/>
      </c>
      <c r="E997" s="89" t="str">
        <f>IF('Student Record'!C995="","",'Student Record'!C995)</f>
        <v/>
      </c>
      <c r="F997" s="90" t="str">
        <f>IF('Student Record'!E995="","",'Student Record'!E995)</f>
        <v/>
      </c>
      <c r="G997" s="90" t="str">
        <f>IF('Student Record'!G995="","",'Student Record'!G995)</f>
        <v/>
      </c>
      <c r="H997" s="89" t="str">
        <f>IF('Student Record'!I995="","",'Student Record'!I995)</f>
        <v/>
      </c>
      <c r="I997" s="91" t="str">
        <f>IF('Student Record'!J995="","",'Student Record'!J995)</f>
        <v/>
      </c>
      <c r="J997" s="89" t="str">
        <f>IF('Student Record'!O995="","",'Student Record'!O995)</f>
        <v/>
      </c>
      <c r="K997" s="89" t="str">
        <f>IF(StuData!$F997="","",IF(AND(StuData!$C997&gt;8,StuData!$C997&lt;11,StuData!$J997="GEN"),200,IF(AND(StuData!$C997&gt;=11,StuData!$J997="GEN"),300,IF(AND(StuData!$C997&gt;8,StuData!$C997&lt;11,StuData!$J997&lt;&gt;"GEN"),100,IF(AND(StuData!$C997&gt;=11,StuData!$J997&lt;&gt;"GEN"),150,"")))))</f>
        <v/>
      </c>
      <c r="L997" s="89" t="str">
        <f>IF(StuData!$F997="","",IF(AND(StuData!$C997&gt;8,StuData!$C997&lt;11),50,""))</f>
        <v/>
      </c>
      <c r="M997" s="89" t="str">
        <f>IF(StuData!$F997="","",IF(AND(StuData!$C997&gt;=11,'School Fees'!$L$3="Yes"),100,""))</f>
        <v/>
      </c>
      <c r="N997" s="89" t="str">
        <f>IF(StuData!$F997="","",IF(AND(StuData!$C997&gt;8,StuData!$H997="F"),5,IF(StuData!$C997&lt;9,"",10)))</f>
        <v/>
      </c>
      <c r="O997" s="89" t="str">
        <f>IF(StuData!$F997="","",IF(StuData!$C997&gt;8,5,""))</f>
        <v/>
      </c>
      <c r="P997" s="89" t="str">
        <f>IF(StuData!$C997=9,'School Fees'!$K$6,IF(StuData!$C997=10,'School Fees'!$K$7,IF(StuData!$C997=11,'School Fees'!$K$8,IF(StuData!$C997=12,'School Fees'!$K$9,""))))</f>
        <v/>
      </c>
      <c r="Q997" s="89"/>
      <c r="R997" s="89"/>
      <c r="S997" s="89" t="str">
        <f>IF(SUM(StuData!$K997:$R997)=0,"",SUM(StuData!$K997:$R997))</f>
        <v/>
      </c>
      <c r="T997" s="92"/>
      <c r="U997" s="89"/>
      <c r="V997" s="23"/>
      <c r="W997" s="23"/>
    </row>
    <row r="998" ht="15.75" customHeight="1">
      <c r="A998" s="23"/>
      <c r="B998" s="89" t="str">
        <f t="shared" si="1"/>
        <v/>
      </c>
      <c r="C998" s="89" t="str">
        <f>IF('Student Record'!A996="","",'Student Record'!A996)</f>
        <v/>
      </c>
      <c r="D998" s="89" t="str">
        <f>IF('Student Record'!B996="","",'Student Record'!B996)</f>
        <v/>
      </c>
      <c r="E998" s="89" t="str">
        <f>IF('Student Record'!C996="","",'Student Record'!C996)</f>
        <v/>
      </c>
      <c r="F998" s="90" t="str">
        <f>IF('Student Record'!E996="","",'Student Record'!E996)</f>
        <v/>
      </c>
      <c r="G998" s="90" t="str">
        <f>IF('Student Record'!G996="","",'Student Record'!G996)</f>
        <v/>
      </c>
      <c r="H998" s="89" t="str">
        <f>IF('Student Record'!I996="","",'Student Record'!I996)</f>
        <v/>
      </c>
      <c r="I998" s="91" t="str">
        <f>IF('Student Record'!J996="","",'Student Record'!J996)</f>
        <v/>
      </c>
      <c r="J998" s="89" t="str">
        <f>IF('Student Record'!O996="","",'Student Record'!O996)</f>
        <v/>
      </c>
      <c r="K998" s="89" t="str">
        <f>IF(StuData!$F998="","",IF(AND(StuData!$C998&gt;8,StuData!$C998&lt;11,StuData!$J998="GEN"),200,IF(AND(StuData!$C998&gt;=11,StuData!$J998="GEN"),300,IF(AND(StuData!$C998&gt;8,StuData!$C998&lt;11,StuData!$J998&lt;&gt;"GEN"),100,IF(AND(StuData!$C998&gt;=11,StuData!$J998&lt;&gt;"GEN"),150,"")))))</f>
        <v/>
      </c>
      <c r="L998" s="89" t="str">
        <f>IF(StuData!$F998="","",IF(AND(StuData!$C998&gt;8,StuData!$C998&lt;11),50,""))</f>
        <v/>
      </c>
      <c r="M998" s="89" t="str">
        <f>IF(StuData!$F998="","",IF(AND(StuData!$C998&gt;=11,'School Fees'!$L$3="Yes"),100,""))</f>
        <v/>
      </c>
      <c r="N998" s="89" t="str">
        <f>IF(StuData!$F998="","",IF(AND(StuData!$C998&gt;8,StuData!$H998="F"),5,IF(StuData!$C998&lt;9,"",10)))</f>
        <v/>
      </c>
      <c r="O998" s="89" t="str">
        <f>IF(StuData!$F998="","",IF(StuData!$C998&gt;8,5,""))</f>
        <v/>
      </c>
      <c r="P998" s="89" t="str">
        <f>IF(StuData!$C998=9,'School Fees'!$K$6,IF(StuData!$C998=10,'School Fees'!$K$7,IF(StuData!$C998=11,'School Fees'!$K$8,IF(StuData!$C998=12,'School Fees'!$K$9,""))))</f>
        <v/>
      </c>
      <c r="Q998" s="89"/>
      <c r="R998" s="89"/>
      <c r="S998" s="89" t="str">
        <f>IF(SUM(StuData!$K998:$R998)=0,"",SUM(StuData!$K998:$R998))</f>
        <v/>
      </c>
      <c r="T998" s="92"/>
      <c r="U998" s="89"/>
      <c r="V998" s="23"/>
      <c r="W998" s="23"/>
    </row>
    <row r="999" ht="15.75" customHeight="1">
      <c r="A999" s="23"/>
      <c r="B999" s="89" t="str">
        <f t="shared" si="1"/>
        <v/>
      </c>
      <c r="C999" s="89" t="str">
        <f>IF('Student Record'!A997="","",'Student Record'!A997)</f>
        <v/>
      </c>
      <c r="D999" s="89" t="str">
        <f>IF('Student Record'!B997="","",'Student Record'!B997)</f>
        <v/>
      </c>
      <c r="E999" s="89" t="str">
        <f>IF('Student Record'!C997="","",'Student Record'!C997)</f>
        <v/>
      </c>
      <c r="F999" s="90" t="str">
        <f>IF('Student Record'!E997="","",'Student Record'!E997)</f>
        <v/>
      </c>
      <c r="G999" s="90" t="str">
        <f>IF('Student Record'!G997="","",'Student Record'!G997)</f>
        <v/>
      </c>
      <c r="H999" s="89" t="str">
        <f>IF('Student Record'!I997="","",'Student Record'!I997)</f>
        <v/>
      </c>
      <c r="I999" s="91" t="str">
        <f>IF('Student Record'!J997="","",'Student Record'!J997)</f>
        <v/>
      </c>
      <c r="J999" s="89" t="str">
        <f>IF('Student Record'!O997="","",'Student Record'!O997)</f>
        <v/>
      </c>
      <c r="K999" s="89" t="str">
        <f>IF(StuData!$F999="","",IF(AND(StuData!$C999&gt;8,StuData!$C999&lt;11,StuData!$J999="GEN"),200,IF(AND(StuData!$C999&gt;=11,StuData!$J999="GEN"),300,IF(AND(StuData!$C999&gt;8,StuData!$C999&lt;11,StuData!$J999&lt;&gt;"GEN"),100,IF(AND(StuData!$C999&gt;=11,StuData!$J999&lt;&gt;"GEN"),150,"")))))</f>
        <v/>
      </c>
      <c r="L999" s="89" t="str">
        <f>IF(StuData!$F999="","",IF(AND(StuData!$C999&gt;8,StuData!$C999&lt;11),50,""))</f>
        <v/>
      </c>
      <c r="M999" s="89" t="str">
        <f>IF(StuData!$F999="","",IF(AND(StuData!$C999&gt;=11,'School Fees'!$L$3="Yes"),100,""))</f>
        <v/>
      </c>
      <c r="N999" s="89" t="str">
        <f>IF(StuData!$F999="","",IF(AND(StuData!$C999&gt;8,StuData!$H999="F"),5,IF(StuData!$C999&lt;9,"",10)))</f>
        <v/>
      </c>
      <c r="O999" s="89" t="str">
        <f>IF(StuData!$F999="","",IF(StuData!$C999&gt;8,5,""))</f>
        <v/>
      </c>
      <c r="P999" s="89" t="str">
        <f>IF(StuData!$C999=9,'School Fees'!$K$6,IF(StuData!$C999=10,'School Fees'!$K$7,IF(StuData!$C999=11,'School Fees'!$K$8,IF(StuData!$C999=12,'School Fees'!$K$9,""))))</f>
        <v/>
      </c>
      <c r="Q999" s="89"/>
      <c r="R999" s="89"/>
      <c r="S999" s="89" t="str">
        <f>IF(SUM(StuData!$K999:$R999)=0,"",SUM(StuData!$K999:$R999))</f>
        <v/>
      </c>
      <c r="T999" s="92"/>
      <c r="U999" s="89"/>
      <c r="V999" s="23"/>
      <c r="W999" s="23"/>
    </row>
    <row r="1000" ht="15.75" customHeight="1">
      <c r="A1000" s="23"/>
      <c r="B1000" s="89" t="str">
        <f t="shared" si="1"/>
        <v/>
      </c>
      <c r="C1000" s="89" t="str">
        <f>IF('Student Record'!A998="","",'Student Record'!A998)</f>
        <v/>
      </c>
      <c r="D1000" s="89" t="str">
        <f>IF('Student Record'!B998="","",'Student Record'!B998)</f>
        <v/>
      </c>
      <c r="E1000" s="89" t="str">
        <f>IF('Student Record'!C998="","",'Student Record'!C998)</f>
        <v/>
      </c>
      <c r="F1000" s="90" t="str">
        <f>IF('Student Record'!E998="","",'Student Record'!E998)</f>
        <v/>
      </c>
      <c r="G1000" s="90" t="str">
        <f>IF('Student Record'!G998="","",'Student Record'!G998)</f>
        <v/>
      </c>
      <c r="H1000" s="89" t="str">
        <f>IF('Student Record'!I998="","",'Student Record'!I998)</f>
        <v/>
      </c>
      <c r="I1000" s="91" t="str">
        <f>IF('Student Record'!J998="","",'Student Record'!J998)</f>
        <v/>
      </c>
      <c r="J1000" s="89" t="str">
        <f>IF('Student Record'!O998="","",'Student Record'!O998)</f>
        <v/>
      </c>
      <c r="K1000" s="89" t="str">
        <f>IF(StuData!$F1000="","",IF(AND(StuData!$C1000&gt;8,StuData!$C1000&lt;11,StuData!$J1000="GEN"),200,IF(AND(StuData!$C1000&gt;=11,StuData!$J1000="GEN"),300,IF(AND(StuData!$C1000&gt;8,StuData!$C1000&lt;11,StuData!$J1000&lt;&gt;"GEN"),100,IF(AND(StuData!$C1000&gt;=11,StuData!$J1000&lt;&gt;"GEN"),150,"")))))</f>
        <v/>
      </c>
      <c r="L1000" s="89" t="str">
        <f>IF(StuData!$F1000="","",IF(AND(StuData!$C1000&gt;8,StuData!$C1000&lt;11),50,""))</f>
        <v/>
      </c>
      <c r="M1000" s="89" t="str">
        <f>IF(StuData!$F1000="","",IF(AND(StuData!$C1000&gt;=11,'School Fees'!$L$3="Yes"),100,""))</f>
        <v/>
      </c>
      <c r="N1000" s="89" t="str">
        <f>IF(StuData!$F1000="","",IF(AND(StuData!$C1000&gt;8,StuData!$H1000="F"),5,IF(StuData!$C1000&lt;9,"",10)))</f>
        <v/>
      </c>
      <c r="O1000" s="89" t="str">
        <f>IF(StuData!$F1000="","",IF(StuData!$C1000&gt;8,5,""))</f>
        <v/>
      </c>
      <c r="P1000" s="89" t="str">
        <f>IF(StuData!$C1000=9,'School Fees'!$K$6,IF(StuData!$C1000=10,'School Fees'!$K$7,IF(StuData!$C1000=11,'School Fees'!$K$8,IF(StuData!$C1000=12,'School Fees'!$K$9,""))))</f>
        <v/>
      </c>
      <c r="Q1000" s="89"/>
      <c r="R1000" s="89"/>
      <c r="S1000" s="89" t="str">
        <f>IF(SUM(StuData!$K1000:$R1000)=0,"",SUM(StuData!$K1000:$R1000))</f>
        <v/>
      </c>
      <c r="T1000" s="92"/>
      <c r="U1000" s="89"/>
      <c r="V1000" s="23"/>
      <c r="W1000" s="23"/>
    </row>
    <row r="1001" ht="15.75" customHeight="1">
      <c r="A1001" s="23"/>
      <c r="B1001" s="89" t="str">
        <f t="shared" si="1"/>
        <v/>
      </c>
      <c r="C1001" s="89" t="str">
        <f>IF('Student Record'!A999="","",'Student Record'!A999)</f>
        <v/>
      </c>
      <c r="D1001" s="89" t="str">
        <f>IF('Student Record'!B999="","",'Student Record'!B999)</f>
        <v/>
      </c>
      <c r="E1001" s="89" t="str">
        <f>IF('Student Record'!C999="","",'Student Record'!C999)</f>
        <v/>
      </c>
      <c r="F1001" s="90" t="str">
        <f>IF('Student Record'!E999="","",'Student Record'!E999)</f>
        <v/>
      </c>
      <c r="G1001" s="90" t="str">
        <f>IF('Student Record'!G999="","",'Student Record'!G999)</f>
        <v/>
      </c>
      <c r="H1001" s="89" t="str">
        <f>IF('Student Record'!I999="","",'Student Record'!I999)</f>
        <v/>
      </c>
      <c r="I1001" s="91" t="str">
        <f>IF('Student Record'!J999="","",'Student Record'!J999)</f>
        <v/>
      </c>
      <c r="J1001" s="89" t="str">
        <f>IF('Student Record'!O999="","",'Student Record'!O999)</f>
        <v/>
      </c>
      <c r="K1001" s="89" t="str">
        <f>IF(StuData!$F1001="","",IF(AND(StuData!$C1001&gt;8,StuData!$C1001&lt;11,StuData!$J1001="GEN"),200,IF(AND(StuData!$C1001&gt;=11,StuData!$J1001="GEN"),300,IF(AND(StuData!$C1001&gt;8,StuData!$C1001&lt;11,StuData!$J1001&lt;&gt;"GEN"),100,IF(AND(StuData!$C1001&gt;=11,StuData!$J1001&lt;&gt;"GEN"),150,"")))))</f>
        <v/>
      </c>
      <c r="L1001" s="89" t="str">
        <f>IF(StuData!$F1001="","",IF(AND(StuData!$C1001&gt;8,StuData!$C1001&lt;11),50,""))</f>
        <v/>
      </c>
      <c r="M1001" s="89" t="str">
        <f>IF(StuData!$F1001="","",IF(AND(StuData!$C1001&gt;=11,'School Fees'!$L$3="Yes"),100,""))</f>
        <v/>
      </c>
      <c r="N1001" s="89" t="str">
        <f>IF(StuData!$F1001="","",IF(AND(StuData!$C1001&gt;8,StuData!$H1001="F"),5,IF(StuData!$C1001&lt;9,"",10)))</f>
        <v/>
      </c>
      <c r="O1001" s="89" t="str">
        <f>IF(StuData!$F1001="","",IF(StuData!$C1001&gt;8,5,""))</f>
        <v/>
      </c>
      <c r="P1001" s="89" t="str">
        <f>IF(StuData!$C1001=9,'School Fees'!$K$6,IF(StuData!$C1001=10,'School Fees'!$K$7,IF(StuData!$C1001=11,'School Fees'!$K$8,IF(StuData!$C1001=12,'School Fees'!$K$9,""))))</f>
        <v/>
      </c>
      <c r="Q1001" s="89"/>
      <c r="R1001" s="89"/>
      <c r="S1001" s="89" t="str">
        <f>IF(SUM(StuData!$K1001:$R1001)=0,"",SUM(StuData!$K1001:$R1001))</f>
        <v/>
      </c>
      <c r="T1001" s="92"/>
      <c r="U1001" s="89"/>
      <c r="V1001" s="23"/>
      <c r="W1001" s="23"/>
    </row>
    <row r="1002" ht="15.75" customHeight="1">
      <c r="A1002" s="23"/>
      <c r="B1002" s="89" t="str">
        <f t="shared" si="1"/>
        <v/>
      </c>
      <c r="C1002" s="89" t="str">
        <f>IF('Student Record'!A1000="","",'Student Record'!A1000)</f>
        <v/>
      </c>
      <c r="D1002" s="89" t="str">
        <f>IF('Student Record'!B1000="","",'Student Record'!B1000)</f>
        <v/>
      </c>
      <c r="E1002" s="89" t="str">
        <f>IF('Student Record'!C1000="","",'Student Record'!C1000)</f>
        <v/>
      </c>
      <c r="F1002" s="90" t="str">
        <f>IF('Student Record'!E1000="","",'Student Record'!E1000)</f>
        <v/>
      </c>
      <c r="G1002" s="90" t="str">
        <f>IF('Student Record'!G1000="","",'Student Record'!G1000)</f>
        <v/>
      </c>
      <c r="H1002" s="89" t="str">
        <f>IF('Student Record'!I1000="","",'Student Record'!I1000)</f>
        <v/>
      </c>
      <c r="I1002" s="91" t="str">
        <f>IF('Student Record'!J1000="","",'Student Record'!J1000)</f>
        <v/>
      </c>
      <c r="J1002" s="89" t="str">
        <f>IF('Student Record'!O1000="","",'Student Record'!O1000)</f>
        <v/>
      </c>
      <c r="K1002" s="89" t="str">
        <f>IF(StuData!$F1002="","",IF(AND(StuData!$C1002&gt;8,StuData!$C1002&lt;11,StuData!$J1002="GEN"),200,IF(AND(StuData!$C1002&gt;=11,StuData!$J1002="GEN"),300,IF(AND(StuData!$C1002&gt;8,StuData!$C1002&lt;11,StuData!$J1002&lt;&gt;"GEN"),100,IF(AND(StuData!$C1002&gt;=11,StuData!$J1002&lt;&gt;"GEN"),150,"")))))</f>
        <v/>
      </c>
      <c r="L1002" s="89" t="str">
        <f>IF(StuData!$F1002="","",IF(AND(StuData!$C1002&gt;8,StuData!$C1002&lt;11),50,""))</f>
        <v/>
      </c>
      <c r="M1002" s="89" t="str">
        <f>IF(StuData!$F1002="","",IF(AND(StuData!$C1002&gt;=11,'School Fees'!$L$3="Yes"),100,""))</f>
        <v/>
      </c>
      <c r="N1002" s="89" t="str">
        <f>IF(StuData!$F1002="","",IF(AND(StuData!$C1002&gt;8,StuData!$H1002="F"),5,IF(StuData!$C1002&lt;9,"",10)))</f>
        <v/>
      </c>
      <c r="O1002" s="89" t="str">
        <f>IF(StuData!$F1002="","",IF(StuData!$C1002&gt;8,5,""))</f>
        <v/>
      </c>
      <c r="P1002" s="89" t="str">
        <f>IF(StuData!$C1002=9,'School Fees'!$K$6,IF(StuData!$C1002=10,'School Fees'!$K$7,IF(StuData!$C1002=11,'School Fees'!$K$8,IF(StuData!$C1002=12,'School Fees'!$K$9,""))))</f>
        <v/>
      </c>
      <c r="Q1002" s="89"/>
      <c r="R1002" s="89"/>
      <c r="S1002" s="89" t="str">
        <f>IF(SUM(StuData!$K1002:$R1002)=0,"",SUM(StuData!$K1002:$R1002))</f>
        <v/>
      </c>
      <c r="T1002" s="92"/>
      <c r="U1002" s="89"/>
      <c r="V1002" s="23"/>
      <c r="W1002" s="23"/>
    </row>
    <row r="1003" ht="15.75" customHeight="1">
      <c r="A1003" s="23"/>
      <c r="B1003" s="89" t="str">
        <f t="shared" si="1"/>
        <v/>
      </c>
      <c r="C1003" s="89" t="str">
        <f>IF('Student Record'!A1001="","",'Student Record'!A1001)</f>
        <v/>
      </c>
      <c r="D1003" s="89" t="str">
        <f>IF('Student Record'!B1001="","",'Student Record'!B1001)</f>
        <v/>
      </c>
      <c r="E1003" s="89" t="str">
        <f>IF('Student Record'!C1001="","",'Student Record'!C1001)</f>
        <v/>
      </c>
      <c r="F1003" s="90" t="str">
        <f>IF('Student Record'!E1001="","",'Student Record'!E1001)</f>
        <v/>
      </c>
      <c r="G1003" s="90" t="str">
        <f>IF('Student Record'!G1001="","",'Student Record'!G1001)</f>
        <v/>
      </c>
      <c r="H1003" s="89" t="str">
        <f>IF('Student Record'!I1001="","",'Student Record'!I1001)</f>
        <v/>
      </c>
      <c r="I1003" s="91" t="str">
        <f>IF('Student Record'!J1001="","",'Student Record'!J1001)</f>
        <v/>
      </c>
      <c r="J1003" s="89" t="str">
        <f>IF('Student Record'!O1001="","",'Student Record'!O1001)</f>
        <v/>
      </c>
      <c r="K1003" s="89" t="str">
        <f>IF(StuData!$F1003="","",IF(AND(StuData!$C1003&gt;8,StuData!$C1003&lt;11,StuData!$J1003="GEN"),200,IF(AND(StuData!$C1003&gt;=11,StuData!$J1003="GEN"),300,IF(AND(StuData!$C1003&gt;8,StuData!$C1003&lt;11,StuData!$J1003&lt;&gt;"GEN"),100,IF(AND(StuData!$C1003&gt;=11,StuData!$J1003&lt;&gt;"GEN"),150,"")))))</f>
        <v/>
      </c>
      <c r="L1003" s="89" t="str">
        <f>IF(StuData!$F1003="","",IF(AND(StuData!$C1003&gt;8,StuData!$C1003&lt;11),50,""))</f>
        <v/>
      </c>
      <c r="M1003" s="89" t="str">
        <f>IF(StuData!$F1003="","",IF(AND(StuData!$C1003&gt;=11,'School Fees'!$L$3="Yes"),100,""))</f>
        <v/>
      </c>
      <c r="N1003" s="89" t="str">
        <f>IF(StuData!$F1003="","",IF(AND(StuData!$C1003&gt;8,StuData!$H1003="F"),5,IF(StuData!$C1003&lt;9,"",10)))</f>
        <v/>
      </c>
      <c r="O1003" s="89" t="str">
        <f>IF(StuData!$F1003="","",IF(StuData!$C1003&gt;8,5,""))</f>
        <v/>
      </c>
      <c r="P1003" s="89" t="str">
        <f>IF(StuData!$C1003=9,'School Fees'!$K$6,IF(StuData!$C1003=10,'School Fees'!$K$7,IF(StuData!$C1003=11,'School Fees'!$K$8,IF(StuData!$C1003=12,'School Fees'!$K$9,""))))</f>
        <v/>
      </c>
      <c r="Q1003" s="89"/>
      <c r="R1003" s="89"/>
      <c r="S1003" s="89" t="str">
        <f>IF(SUM(StuData!$K1003:$R1003)=0,"",SUM(StuData!$K1003:$R1003))</f>
        <v/>
      </c>
      <c r="T1003" s="92"/>
      <c r="U1003" s="89"/>
      <c r="V1003" s="23"/>
      <c r="W1003" s="23"/>
    </row>
    <row r="1004" ht="15.75" customHeight="1">
      <c r="A1004" s="23"/>
      <c r="B1004" s="89" t="str">
        <f t="shared" si="1"/>
        <v/>
      </c>
      <c r="C1004" s="89" t="str">
        <f>IF('Student Record'!A1002="","",'Student Record'!A1002)</f>
        <v/>
      </c>
      <c r="D1004" s="89" t="str">
        <f>IF('Student Record'!B1002="","",'Student Record'!B1002)</f>
        <v/>
      </c>
      <c r="E1004" s="89" t="str">
        <f>IF('Student Record'!C1002="","",'Student Record'!C1002)</f>
        <v/>
      </c>
      <c r="F1004" s="90" t="str">
        <f>IF('Student Record'!E1002="","",'Student Record'!E1002)</f>
        <v/>
      </c>
      <c r="G1004" s="90" t="str">
        <f>IF('Student Record'!G1002="","",'Student Record'!G1002)</f>
        <v/>
      </c>
      <c r="H1004" s="89" t="str">
        <f>IF('Student Record'!I1002="","",'Student Record'!I1002)</f>
        <v/>
      </c>
      <c r="I1004" s="91" t="str">
        <f>IF('Student Record'!J1002="","",'Student Record'!J1002)</f>
        <v/>
      </c>
      <c r="J1004" s="89" t="str">
        <f>IF('Student Record'!O1002="","",'Student Record'!O1002)</f>
        <v/>
      </c>
      <c r="K1004" s="89" t="str">
        <f>IF(StuData!$F1004="","",IF(AND(StuData!$C1004&gt;8,StuData!$C1004&lt;11,StuData!$J1004="GEN"),200,IF(AND(StuData!$C1004&gt;=11,StuData!$J1004="GEN"),300,IF(AND(StuData!$C1004&gt;8,StuData!$C1004&lt;11,StuData!$J1004&lt;&gt;"GEN"),100,IF(AND(StuData!$C1004&gt;=11,StuData!$J1004&lt;&gt;"GEN"),150,"")))))</f>
        <v/>
      </c>
      <c r="L1004" s="89" t="str">
        <f>IF(StuData!$F1004="","",IF(AND(StuData!$C1004&gt;8,StuData!$C1004&lt;11),50,""))</f>
        <v/>
      </c>
      <c r="M1004" s="89" t="str">
        <f>IF(StuData!$F1004="","",IF(AND(StuData!$C1004&gt;=11,'School Fees'!$L$3="Yes"),100,""))</f>
        <v/>
      </c>
      <c r="N1004" s="89" t="str">
        <f>IF(StuData!$F1004="","",IF(AND(StuData!$C1004&gt;8,StuData!$H1004="F"),5,IF(StuData!$C1004&lt;9,"",10)))</f>
        <v/>
      </c>
      <c r="O1004" s="89" t="str">
        <f>IF(StuData!$F1004="","",IF(StuData!$C1004&gt;8,5,""))</f>
        <v/>
      </c>
      <c r="P1004" s="89" t="str">
        <f>IF(StuData!$C1004=9,'School Fees'!$K$6,IF(StuData!$C1004=10,'School Fees'!$K$7,IF(StuData!$C1004=11,'School Fees'!$K$8,IF(StuData!$C1004=12,'School Fees'!$K$9,""))))</f>
        <v/>
      </c>
      <c r="Q1004" s="89"/>
      <c r="R1004" s="89"/>
      <c r="S1004" s="89" t="str">
        <f>IF(SUM(StuData!$K1004:$R1004)=0,"",SUM(StuData!$K1004:$R1004))</f>
        <v/>
      </c>
      <c r="T1004" s="92"/>
      <c r="U1004" s="89"/>
      <c r="V1004" s="23"/>
      <c r="W1004" s="23"/>
    </row>
    <row r="1005" ht="15.75" customHeight="1">
      <c r="A1005" s="23"/>
      <c r="B1005" s="89" t="str">
        <f t="shared" si="1"/>
        <v/>
      </c>
      <c r="C1005" s="89" t="str">
        <f>IF('Student Record'!A1003="","",'Student Record'!A1003)</f>
        <v/>
      </c>
      <c r="D1005" s="89" t="str">
        <f>IF('Student Record'!B1003="","",'Student Record'!B1003)</f>
        <v/>
      </c>
      <c r="E1005" s="89" t="str">
        <f>IF('Student Record'!C1003="","",'Student Record'!C1003)</f>
        <v/>
      </c>
      <c r="F1005" s="90" t="str">
        <f>IF('Student Record'!E1003="","",'Student Record'!E1003)</f>
        <v/>
      </c>
      <c r="G1005" s="90" t="str">
        <f>IF('Student Record'!G1003="","",'Student Record'!G1003)</f>
        <v/>
      </c>
      <c r="H1005" s="89" t="str">
        <f>IF('Student Record'!I1003="","",'Student Record'!I1003)</f>
        <v/>
      </c>
      <c r="I1005" s="91" t="str">
        <f>IF('Student Record'!J1003="","",'Student Record'!J1003)</f>
        <v/>
      </c>
      <c r="J1005" s="89" t="str">
        <f>IF('Student Record'!O1003="","",'Student Record'!O1003)</f>
        <v/>
      </c>
      <c r="K1005" s="89" t="str">
        <f>IF(StuData!$F1005="","",IF(AND(StuData!$C1005&gt;8,StuData!$C1005&lt;11,StuData!$J1005="GEN"),200,IF(AND(StuData!$C1005&gt;=11,StuData!$J1005="GEN"),300,IF(AND(StuData!$C1005&gt;8,StuData!$C1005&lt;11,StuData!$J1005&lt;&gt;"GEN"),100,IF(AND(StuData!$C1005&gt;=11,StuData!$J1005&lt;&gt;"GEN"),150,"")))))</f>
        <v/>
      </c>
      <c r="L1005" s="89" t="str">
        <f>IF(StuData!$F1005="","",IF(AND(StuData!$C1005&gt;8,StuData!$C1005&lt;11),50,""))</f>
        <v/>
      </c>
      <c r="M1005" s="89" t="str">
        <f>IF(StuData!$F1005="","",IF(AND(StuData!$C1005&gt;=11,'School Fees'!$L$3="Yes"),100,""))</f>
        <v/>
      </c>
      <c r="N1005" s="89" t="str">
        <f>IF(StuData!$F1005="","",IF(AND(StuData!$C1005&gt;8,StuData!$H1005="F"),5,IF(StuData!$C1005&lt;9,"",10)))</f>
        <v/>
      </c>
      <c r="O1005" s="89" t="str">
        <f>IF(StuData!$F1005="","",IF(StuData!$C1005&gt;8,5,""))</f>
        <v/>
      </c>
      <c r="P1005" s="89" t="str">
        <f>IF(StuData!$C1005=9,'School Fees'!$K$6,IF(StuData!$C1005=10,'School Fees'!$K$7,IF(StuData!$C1005=11,'School Fees'!$K$8,IF(StuData!$C1005=12,'School Fees'!$K$9,""))))</f>
        <v/>
      </c>
      <c r="Q1005" s="89"/>
      <c r="R1005" s="89"/>
      <c r="S1005" s="89" t="str">
        <f>IF(SUM(StuData!$K1005:$R1005)=0,"",SUM(StuData!$K1005:$R1005))</f>
        <v/>
      </c>
      <c r="T1005" s="92"/>
      <c r="U1005" s="89"/>
      <c r="V1005" s="23"/>
      <c r="W1005" s="23"/>
    </row>
    <row r="1006" ht="15.75" customHeight="1">
      <c r="A1006" s="23"/>
      <c r="B1006" s="89" t="str">
        <f t="shared" si="1"/>
        <v/>
      </c>
      <c r="C1006" s="89" t="str">
        <f>IF('Student Record'!A1004="","",'Student Record'!A1004)</f>
        <v/>
      </c>
      <c r="D1006" s="89" t="str">
        <f>IF('Student Record'!B1004="","",'Student Record'!B1004)</f>
        <v/>
      </c>
      <c r="E1006" s="89" t="str">
        <f>IF('Student Record'!C1004="","",'Student Record'!C1004)</f>
        <v/>
      </c>
      <c r="F1006" s="90" t="str">
        <f>IF('Student Record'!E1004="","",'Student Record'!E1004)</f>
        <v/>
      </c>
      <c r="G1006" s="90" t="str">
        <f>IF('Student Record'!G1004="","",'Student Record'!G1004)</f>
        <v/>
      </c>
      <c r="H1006" s="89" t="str">
        <f>IF('Student Record'!I1004="","",'Student Record'!I1004)</f>
        <v/>
      </c>
      <c r="I1006" s="91" t="str">
        <f>IF('Student Record'!J1004="","",'Student Record'!J1004)</f>
        <v/>
      </c>
      <c r="J1006" s="89" t="str">
        <f>IF('Student Record'!O1004="","",'Student Record'!O1004)</f>
        <v/>
      </c>
      <c r="K1006" s="89" t="str">
        <f>IF(StuData!$F1006="","",IF(AND(StuData!$C1006&gt;8,StuData!$C1006&lt;11,StuData!$J1006="GEN"),200,IF(AND(StuData!$C1006&gt;=11,StuData!$J1006="GEN"),300,IF(AND(StuData!$C1006&gt;8,StuData!$C1006&lt;11,StuData!$J1006&lt;&gt;"GEN"),100,IF(AND(StuData!$C1006&gt;=11,StuData!$J1006&lt;&gt;"GEN"),150,"")))))</f>
        <v/>
      </c>
      <c r="L1006" s="89" t="str">
        <f>IF(StuData!$F1006="","",IF(AND(StuData!$C1006&gt;8,StuData!$C1006&lt;11),50,""))</f>
        <v/>
      </c>
      <c r="M1006" s="89" t="str">
        <f>IF(StuData!$F1006="","",IF(AND(StuData!$C1006&gt;=11,'School Fees'!$L$3="Yes"),100,""))</f>
        <v/>
      </c>
      <c r="N1006" s="89" t="str">
        <f>IF(StuData!$F1006="","",IF(AND(StuData!$C1006&gt;8,StuData!$H1006="F"),5,IF(StuData!$C1006&lt;9,"",10)))</f>
        <v/>
      </c>
      <c r="O1006" s="89" t="str">
        <f>IF(StuData!$F1006="","",IF(StuData!$C1006&gt;8,5,""))</f>
        <v/>
      </c>
      <c r="P1006" s="89" t="str">
        <f>IF(StuData!$C1006=9,'School Fees'!$K$6,IF(StuData!$C1006=10,'School Fees'!$K$7,IF(StuData!$C1006=11,'School Fees'!$K$8,IF(StuData!$C1006=12,'School Fees'!$K$9,""))))</f>
        <v/>
      </c>
      <c r="Q1006" s="89"/>
      <c r="R1006" s="89"/>
      <c r="S1006" s="89" t="str">
        <f>IF(SUM(StuData!$K1006:$R1006)=0,"",SUM(StuData!$K1006:$R1006))</f>
        <v/>
      </c>
      <c r="T1006" s="92"/>
      <c r="U1006" s="89"/>
      <c r="V1006" s="23"/>
      <c r="W1006" s="23"/>
    </row>
    <row r="1007" ht="15.75" customHeight="1">
      <c r="A1007" s="23"/>
      <c r="B1007" s="89" t="str">
        <f t="shared" si="1"/>
        <v/>
      </c>
      <c r="C1007" s="89" t="str">
        <f>IF('Student Record'!A1005="","",'Student Record'!A1005)</f>
        <v/>
      </c>
      <c r="D1007" s="89" t="str">
        <f>IF('Student Record'!B1005="","",'Student Record'!B1005)</f>
        <v/>
      </c>
      <c r="E1007" s="89" t="str">
        <f>IF('Student Record'!C1005="","",'Student Record'!C1005)</f>
        <v/>
      </c>
      <c r="F1007" s="90" t="str">
        <f>IF('Student Record'!E1005="","",'Student Record'!E1005)</f>
        <v/>
      </c>
      <c r="G1007" s="90" t="str">
        <f>IF('Student Record'!G1005="","",'Student Record'!G1005)</f>
        <v/>
      </c>
      <c r="H1007" s="89" t="str">
        <f>IF('Student Record'!I1005="","",'Student Record'!I1005)</f>
        <v/>
      </c>
      <c r="I1007" s="91" t="str">
        <f>IF('Student Record'!J1005="","",'Student Record'!J1005)</f>
        <v/>
      </c>
      <c r="J1007" s="89" t="str">
        <f>IF('Student Record'!O1005="","",'Student Record'!O1005)</f>
        <v/>
      </c>
      <c r="K1007" s="89" t="str">
        <f>IF(StuData!$F1007="","",IF(AND(StuData!$C1007&gt;8,StuData!$C1007&lt;11,StuData!$J1007="GEN"),200,IF(AND(StuData!$C1007&gt;=11,StuData!$J1007="GEN"),300,IF(AND(StuData!$C1007&gt;8,StuData!$C1007&lt;11,StuData!$J1007&lt;&gt;"GEN"),100,IF(AND(StuData!$C1007&gt;=11,StuData!$J1007&lt;&gt;"GEN"),150,"")))))</f>
        <v/>
      </c>
      <c r="L1007" s="89" t="str">
        <f>IF(StuData!$F1007="","",IF(AND(StuData!$C1007&gt;8,StuData!$C1007&lt;11),50,""))</f>
        <v/>
      </c>
      <c r="M1007" s="89" t="str">
        <f>IF(StuData!$F1007="","",IF(AND(StuData!$C1007&gt;=11,'School Fees'!$L$3="Yes"),100,""))</f>
        <v/>
      </c>
      <c r="N1007" s="89" t="str">
        <f>IF(StuData!$F1007="","",IF(AND(StuData!$C1007&gt;8,StuData!$H1007="F"),5,IF(StuData!$C1007&lt;9,"",10)))</f>
        <v/>
      </c>
      <c r="O1007" s="89" t="str">
        <f>IF(StuData!$F1007="","",IF(StuData!$C1007&gt;8,5,""))</f>
        <v/>
      </c>
      <c r="P1007" s="89" t="str">
        <f>IF(StuData!$C1007=9,'School Fees'!$K$6,IF(StuData!$C1007=10,'School Fees'!$K$7,IF(StuData!$C1007=11,'School Fees'!$K$8,IF(StuData!$C1007=12,'School Fees'!$K$9,""))))</f>
        <v/>
      </c>
      <c r="Q1007" s="89"/>
      <c r="R1007" s="89"/>
      <c r="S1007" s="89" t="str">
        <f>IF(SUM(StuData!$K1007:$R1007)=0,"",SUM(StuData!$K1007:$R1007))</f>
        <v/>
      </c>
      <c r="T1007" s="92"/>
      <c r="U1007" s="89"/>
      <c r="V1007" s="23"/>
      <c r="W1007" s="23"/>
    </row>
    <row r="1008" ht="15.75" customHeight="1">
      <c r="A1008" s="23"/>
      <c r="B1008" s="89" t="str">
        <f t="shared" si="1"/>
        <v/>
      </c>
      <c r="C1008" s="89" t="str">
        <f>IF('Student Record'!A1006="","",'Student Record'!A1006)</f>
        <v/>
      </c>
      <c r="D1008" s="89" t="str">
        <f>IF('Student Record'!B1006="","",'Student Record'!B1006)</f>
        <v/>
      </c>
      <c r="E1008" s="89" t="str">
        <f>IF('Student Record'!C1006="","",'Student Record'!C1006)</f>
        <v/>
      </c>
      <c r="F1008" s="90" t="str">
        <f>IF('Student Record'!E1006="","",'Student Record'!E1006)</f>
        <v/>
      </c>
      <c r="G1008" s="90" t="str">
        <f>IF('Student Record'!G1006="","",'Student Record'!G1006)</f>
        <v/>
      </c>
      <c r="H1008" s="89" t="str">
        <f>IF('Student Record'!I1006="","",'Student Record'!I1006)</f>
        <v/>
      </c>
      <c r="I1008" s="91" t="str">
        <f>IF('Student Record'!J1006="","",'Student Record'!J1006)</f>
        <v/>
      </c>
      <c r="J1008" s="89" t="str">
        <f>IF('Student Record'!O1006="","",'Student Record'!O1006)</f>
        <v/>
      </c>
      <c r="K1008" s="89" t="str">
        <f>IF(StuData!$F1008="","",IF(AND(StuData!$C1008&gt;8,StuData!$C1008&lt;11,StuData!$J1008="GEN"),200,IF(AND(StuData!$C1008&gt;=11,StuData!$J1008="GEN"),300,IF(AND(StuData!$C1008&gt;8,StuData!$C1008&lt;11,StuData!$J1008&lt;&gt;"GEN"),100,IF(AND(StuData!$C1008&gt;=11,StuData!$J1008&lt;&gt;"GEN"),150,"")))))</f>
        <v/>
      </c>
      <c r="L1008" s="89" t="str">
        <f>IF(StuData!$F1008="","",IF(AND(StuData!$C1008&gt;8,StuData!$C1008&lt;11),50,""))</f>
        <v/>
      </c>
      <c r="M1008" s="89" t="str">
        <f>IF(StuData!$F1008="","",IF(AND(StuData!$C1008&gt;=11,'School Fees'!$L$3="Yes"),100,""))</f>
        <v/>
      </c>
      <c r="N1008" s="89" t="str">
        <f>IF(StuData!$F1008="","",IF(AND(StuData!$C1008&gt;8,StuData!$H1008="F"),5,IF(StuData!$C1008&lt;9,"",10)))</f>
        <v/>
      </c>
      <c r="O1008" s="89" t="str">
        <f>IF(StuData!$F1008="","",IF(StuData!$C1008&gt;8,5,""))</f>
        <v/>
      </c>
      <c r="P1008" s="89" t="str">
        <f>IF(StuData!$C1008=9,'School Fees'!$K$6,IF(StuData!$C1008=10,'School Fees'!$K$7,IF(StuData!$C1008=11,'School Fees'!$K$8,IF(StuData!$C1008=12,'School Fees'!$K$9,""))))</f>
        <v/>
      </c>
      <c r="Q1008" s="89"/>
      <c r="R1008" s="89"/>
      <c r="S1008" s="89" t="str">
        <f>IF(SUM(StuData!$K1008:$R1008)=0,"",SUM(StuData!$K1008:$R1008))</f>
        <v/>
      </c>
      <c r="T1008" s="92"/>
      <c r="U1008" s="89"/>
      <c r="V1008" s="23"/>
      <c r="W1008" s="23"/>
    </row>
    <row r="1009" ht="15.75" customHeight="1">
      <c r="A1009" s="23"/>
      <c r="B1009" s="89" t="str">
        <f t="shared" si="1"/>
        <v/>
      </c>
      <c r="C1009" s="89" t="str">
        <f>IF('Student Record'!A1007="","",'Student Record'!A1007)</f>
        <v/>
      </c>
      <c r="D1009" s="89" t="str">
        <f>IF('Student Record'!B1007="","",'Student Record'!B1007)</f>
        <v/>
      </c>
      <c r="E1009" s="89" t="str">
        <f>IF('Student Record'!C1007="","",'Student Record'!C1007)</f>
        <v/>
      </c>
      <c r="F1009" s="90" t="str">
        <f>IF('Student Record'!E1007="","",'Student Record'!E1007)</f>
        <v/>
      </c>
      <c r="G1009" s="90" t="str">
        <f>IF('Student Record'!G1007="","",'Student Record'!G1007)</f>
        <v/>
      </c>
      <c r="H1009" s="89" t="str">
        <f>IF('Student Record'!I1007="","",'Student Record'!I1007)</f>
        <v/>
      </c>
      <c r="I1009" s="91" t="str">
        <f>IF('Student Record'!J1007="","",'Student Record'!J1007)</f>
        <v/>
      </c>
      <c r="J1009" s="89" t="str">
        <f>IF('Student Record'!O1007="","",'Student Record'!O1007)</f>
        <v/>
      </c>
      <c r="K1009" s="89" t="str">
        <f>IF(StuData!$F1009="","",IF(AND(StuData!$C1009&gt;8,StuData!$C1009&lt;11,StuData!$J1009="GEN"),200,IF(AND(StuData!$C1009&gt;=11,StuData!$J1009="GEN"),300,IF(AND(StuData!$C1009&gt;8,StuData!$C1009&lt;11,StuData!$J1009&lt;&gt;"GEN"),100,IF(AND(StuData!$C1009&gt;=11,StuData!$J1009&lt;&gt;"GEN"),150,"")))))</f>
        <v/>
      </c>
      <c r="L1009" s="89" t="str">
        <f>IF(StuData!$F1009="","",IF(AND(StuData!$C1009&gt;8,StuData!$C1009&lt;11),50,""))</f>
        <v/>
      </c>
      <c r="M1009" s="89" t="str">
        <f>IF(StuData!$F1009="","",IF(AND(StuData!$C1009&gt;=11,'School Fees'!$L$3="Yes"),100,""))</f>
        <v/>
      </c>
      <c r="N1009" s="89" t="str">
        <f>IF(StuData!$F1009="","",IF(AND(StuData!$C1009&gt;8,StuData!$H1009="F"),5,IF(StuData!$C1009&lt;9,"",10)))</f>
        <v/>
      </c>
      <c r="O1009" s="89" t="str">
        <f>IF(StuData!$F1009="","",IF(StuData!$C1009&gt;8,5,""))</f>
        <v/>
      </c>
      <c r="P1009" s="89" t="str">
        <f>IF(StuData!$C1009=9,'School Fees'!$K$6,IF(StuData!$C1009=10,'School Fees'!$K$7,IF(StuData!$C1009=11,'School Fees'!$K$8,IF(StuData!$C1009=12,'School Fees'!$K$9,""))))</f>
        <v/>
      </c>
      <c r="Q1009" s="89"/>
      <c r="R1009" s="89"/>
      <c r="S1009" s="89" t="str">
        <f>IF(SUM(StuData!$K1009:$R1009)=0,"",SUM(StuData!$K1009:$R1009))</f>
        <v/>
      </c>
      <c r="T1009" s="92"/>
      <c r="U1009" s="89"/>
      <c r="V1009" s="23"/>
      <c r="W1009" s="23"/>
    </row>
    <row r="1010" ht="15.75" customHeight="1">
      <c r="A1010" s="23"/>
      <c r="B1010" s="89" t="str">
        <f t="shared" si="1"/>
        <v/>
      </c>
      <c r="C1010" s="89" t="str">
        <f>IF('Student Record'!A1008="","",'Student Record'!A1008)</f>
        <v/>
      </c>
      <c r="D1010" s="89" t="str">
        <f>IF('Student Record'!B1008="","",'Student Record'!B1008)</f>
        <v/>
      </c>
      <c r="E1010" s="89" t="str">
        <f>IF('Student Record'!C1008="","",'Student Record'!C1008)</f>
        <v/>
      </c>
      <c r="F1010" s="90" t="str">
        <f>IF('Student Record'!E1008="","",'Student Record'!E1008)</f>
        <v/>
      </c>
      <c r="G1010" s="90" t="str">
        <f>IF('Student Record'!G1008="","",'Student Record'!G1008)</f>
        <v/>
      </c>
      <c r="H1010" s="89" t="str">
        <f>IF('Student Record'!I1008="","",'Student Record'!I1008)</f>
        <v/>
      </c>
      <c r="I1010" s="91" t="str">
        <f>IF('Student Record'!J1008="","",'Student Record'!J1008)</f>
        <v/>
      </c>
      <c r="J1010" s="89" t="str">
        <f>IF('Student Record'!O1008="","",'Student Record'!O1008)</f>
        <v/>
      </c>
      <c r="K1010" s="89" t="str">
        <f>IF(StuData!$F1010="","",IF(AND(StuData!$C1010&gt;8,StuData!$C1010&lt;11,StuData!$J1010="GEN"),200,IF(AND(StuData!$C1010&gt;=11,StuData!$J1010="GEN"),300,IF(AND(StuData!$C1010&gt;8,StuData!$C1010&lt;11,StuData!$J1010&lt;&gt;"GEN"),100,IF(AND(StuData!$C1010&gt;=11,StuData!$J1010&lt;&gt;"GEN"),150,"")))))</f>
        <v/>
      </c>
      <c r="L1010" s="89" t="str">
        <f>IF(StuData!$F1010="","",IF(AND(StuData!$C1010&gt;8,StuData!$C1010&lt;11),50,""))</f>
        <v/>
      </c>
      <c r="M1010" s="89" t="str">
        <f>IF(StuData!$F1010="","",IF(AND(StuData!$C1010&gt;=11,'School Fees'!$L$3="Yes"),100,""))</f>
        <v/>
      </c>
      <c r="N1010" s="89" t="str">
        <f>IF(StuData!$F1010="","",IF(AND(StuData!$C1010&gt;8,StuData!$H1010="F"),5,IF(StuData!$C1010&lt;9,"",10)))</f>
        <v/>
      </c>
      <c r="O1010" s="89" t="str">
        <f>IF(StuData!$F1010="","",IF(StuData!$C1010&gt;8,5,""))</f>
        <v/>
      </c>
      <c r="P1010" s="89" t="str">
        <f>IF(StuData!$C1010=9,'School Fees'!$K$6,IF(StuData!$C1010=10,'School Fees'!$K$7,IF(StuData!$C1010=11,'School Fees'!$K$8,IF(StuData!$C1010=12,'School Fees'!$K$9,""))))</f>
        <v/>
      </c>
      <c r="Q1010" s="89"/>
      <c r="R1010" s="89"/>
      <c r="S1010" s="89" t="str">
        <f>IF(SUM(StuData!$K1010:$R1010)=0,"",SUM(StuData!$K1010:$R1010))</f>
        <v/>
      </c>
      <c r="T1010" s="92"/>
      <c r="U1010" s="89"/>
      <c r="V1010" s="23"/>
      <c r="W1010" s="23"/>
    </row>
    <row r="1011" ht="15.75" customHeight="1">
      <c r="A1011" s="23"/>
      <c r="B1011" s="89" t="str">
        <f t="shared" si="1"/>
        <v/>
      </c>
      <c r="C1011" s="89" t="str">
        <f>IF('Student Record'!A1009="","",'Student Record'!A1009)</f>
        <v/>
      </c>
      <c r="D1011" s="89" t="str">
        <f>IF('Student Record'!B1009="","",'Student Record'!B1009)</f>
        <v/>
      </c>
      <c r="E1011" s="89" t="str">
        <f>IF('Student Record'!C1009="","",'Student Record'!C1009)</f>
        <v/>
      </c>
      <c r="F1011" s="90" t="str">
        <f>IF('Student Record'!E1009="","",'Student Record'!E1009)</f>
        <v/>
      </c>
      <c r="G1011" s="90" t="str">
        <f>IF('Student Record'!G1009="","",'Student Record'!G1009)</f>
        <v/>
      </c>
      <c r="H1011" s="89" t="str">
        <f>IF('Student Record'!I1009="","",'Student Record'!I1009)</f>
        <v/>
      </c>
      <c r="I1011" s="91" t="str">
        <f>IF('Student Record'!J1009="","",'Student Record'!J1009)</f>
        <v/>
      </c>
      <c r="J1011" s="89" t="str">
        <f>IF('Student Record'!O1009="","",'Student Record'!O1009)</f>
        <v/>
      </c>
      <c r="K1011" s="89" t="str">
        <f>IF(StuData!$F1011="","",IF(AND(StuData!$C1011&gt;8,StuData!$C1011&lt;11,StuData!$J1011="GEN"),200,IF(AND(StuData!$C1011&gt;=11,StuData!$J1011="GEN"),300,IF(AND(StuData!$C1011&gt;8,StuData!$C1011&lt;11,StuData!$J1011&lt;&gt;"GEN"),100,IF(AND(StuData!$C1011&gt;=11,StuData!$J1011&lt;&gt;"GEN"),150,"")))))</f>
        <v/>
      </c>
      <c r="L1011" s="89" t="str">
        <f>IF(StuData!$F1011="","",IF(AND(StuData!$C1011&gt;8,StuData!$C1011&lt;11),50,""))</f>
        <v/>
      </c>
      <c r="M1011" s="89" t="str">
        <f>IF(StuData!$F1011="","",IF(AND(StuData!$C1011&gt;=11,'School Fees'!$L$3="Yes"),100,""))</f>
        <v/>
      </c>
      <c r="N1011" s="89" t="str">
        <f>IF(StuData!$F1011="","",IF(AND(StuData!$C1011&gt;8,StuData!$H1011="F"),5,IF(StuData!$C1011&lt;9,"",10)))</f>
        <v/>
      </c>
      <c r="O1011" s="89" t="str">
        <f>IF(StuData!$F1011="","",IF(StuData!$C1011&gt;8,5,""))</f>
        <v/>
      </c>
      <c r="P1011" s="89" t="str">
        <f>IF(StuData!$C1011=9,'School Fees'!$K$6,IF(StuData!$C1011=10,'School Fees'!$K$7,IF(StuData!$C1011=11,'School Fees'!$K$8,IF(StuData!$C1011=12,'School Fees'!$K$9,""))))</f>
        <v/>
      </c>
      <c r="Q1011" s="89"/>
      <c r="R1011" s="89"/>
      <c r="S1011" s="89" t="str">
        <f>IF(SUM(StuData!$K1011:$R1011)=0,"",SUM(StuData!$K1011:$R1011))</f>
        <v/>
      </c>
      <c r="T1011" s="92"/>
      <c r="U1011" s="89"/>
      <c r="V1011" s="23"/>
      <c r="W1011" s="23"/>
    </row>
    <row r="1012" ht="15.75" customHeight="1">
      <c r="A1012" s="23"/>
      <c r="B1012" s="89" t="str">
        <f t="shared" si="1"/>
        <v/>
      </c>
      <c r="C1012" s="89" t="str">
        <f>IF('Student Record'!A1010="","",'Student Record'!A1010)</f>
        <v/>
      </c>
      <c r="D1012" s="89" t="str">
        <f>IF('Student Record'!B1010="","",'Student Record'!B1010)</f>
        <v/>
      </c>
      <c r="E1012" s="89" t="str">
        <f>IF('Student Record'!C1010="","",'Student Record'!C1010)</f>
        <v/>
      </c>
      <c r="F1012" s="90" t="str">
        <f>IF('Student Record'!E1010="","",'Student Record'!E1010)</f>
        <v/>
      </c>
      <c r="G1012" s="90" t="str">
        <f>IF('Student Record'!G1010="","",'Student Record'!G1010)</f>
        <v/>
      </c>
      <c r="H1012" s="89" t="str">
        <f>IF('Student Record'!I1010="","",'Student Record'!I1010)</f>
        <v/>
      </c>
      <c r="I1012" s="91" t="str">
        <f>IF('Student Record'!J1010="","",'Student Record'!J1010)</f>
        <v/>
      </c>
      <c r="J1012" s="89" t="str">
        <f>IF('Student Record'!O1010="","",'Student Record'!O1010)</f>
        <v/>
      </c>
      <c r="K1012" s="89" t="str">
        <f>IF(StuData!$F1012="","",IF(AND(StuData!$C1012&gt;8,StuData!$C1012&lt;11,StuData!$J1012="GEN"),200,IF(AND(StuData!$C1012&gt;=11,StuData!$J1012="GEN"),300,IF(AND(StuData!$C1012&gt;8,StuData!$C1012&lt;11,StuData!$J1012&lt;&gt;"GEN"),100,IF(AND(StuData!$C1012&gt;=11,StuData!$J1012&lt;&gt;"GEN"),150,"")))))</f>
        <v/>
      </c>
      <c r="L1012" s="89" t="str">
        <f>IF(StuData!$F1012="","",IF(AND(StuData!$C1012&gt;8,StuData!$C1012&lt;11),50,""))</f>
        <v/>
      </c>
      <c r="M1012" s="89" t="str">
        <f>IF(StuData!$F1012="","",IF(AND(StuData!$C1012&gt;=11,'School Fees'!$L$3="Yes"),100,""))</f>
        <v/>
      </c>
      <c r="N1012" s="89" t="str">
        <f>IF(StuData!$F1012="","",IF(AND(StuData!$C1012&gt;8,StuData!$H1012="F"),5,IF(StuData!$C1012&lt;9,"",10)))</f>
        <v/>
      </c>
      <c r="O1012" s="89" t="str">
        <f>IF(StuData!$F1012="","",IF(StuData!$C1012&gt;8,5,""))</f>
        <v/>
      </c>
      <c r="P1012" s="89" t="str">
        <f>IF(StuData!$C1012=9,'School Fees'!$K$6,IF(StuData!$C1012=10,'School Fees'!$K$7,IF(StuData!$C1012=11,'School Fees'!$K$8,IF(StuData!$C1012=12,'School Fees'!$K$9,""))))</f>
        <v/>
      </c>
      <c r="Q1012" s="89"/>
      <c r="R1012" s="89"/>
      <c r="S1012" s="89" t="str">
        <f>IF(SUM(StuData!$K1012:$R1012)=0,"",SUM(StuData!$K1012:$R1012))</f>
        <v/>
      </c>
      <c r="T1012" s="92"/>
      <c r="U1012" s="89"/>
      <c r="V1012" s="23"/>
      <c r="W1012" s="23"/>
    </row>
    <row r="1013" ht="15.75" customHeight="1">
      <c r="A1013" s="23"/>
      <c r="B1013" s="89" t="str">
        <f t="shared" si="1"/>
        <v/>
      </c>
      <c r="C1013" s="89" t="str">
        <f>IF('Student Record'!A1011="","",'Student Record'!A1011)</f>
        <v/>
      </c>
      <c r="D1013" s="89" t="str">
        <f>IF('Student Record'!B1011="","",'Student Record'!B1011)</f>
        <v/>
      </c>
      <c r="E1013" s="89" t="str">
        <f>IF('Student Record'!C1011="","",'Student Record'!C1011)</f>
        <v/>
      </c>
      <c r="F1013" s="90" t="str">
        <f>IF('Student Record'!E1011="","",'Student Record'!E1011)</f>
        <v/>
      </c>
      <c r="G1013" s="90" t="str">
        <f>IF('Student Record'!G1011="","",'Student Record'!G1011)</f>
        <v/>
      </c>
      <c r="H1013" s="89" t="str">
        <f>IF('Student Record'!I1011="","",'Student Record'!I1011)</f>
        <v/>
      </c>
      <c r="I1013" s="91" t="str">
        <f>IF('Student Record'!J1011="","",'Student Record'!J1011)</f>
        <v/>
      </c>
      <c r="J1013" s="89" t="str">
        <f>IF('Student Record'!O1011="","",'Student Record'!O1011)</f>
        <v/>
      </c>
      <c r="K1013" s="89" t="str">
        <f>IF(StuData!$F1013="","",IF(AND(StuData!$C1013&gt;8,StuData!$C1013&lt;11,StuData!$J1013="GEN"),200,IF(AND(StuData!$C1013&gt;=11,StuData!$J1013="GEN"),300,IF(AND(StuData!$C1013&gt;8,StuData!$C1013&lt;11,StuData!$J1013&lt;&gt;"GEN"),100,IF(AND(StuData!$C1013&gt;=11,StuData!$J1013&lt;&gt;"GEN"),150,"")))))</f>
        <v/>
      </c>
      <c r="L1013" s="89" t="str">
        <f>IF(StuData!$F1013="","",IF(AND(StuData!$C1013&gt;8,StuData!$C1013&lt;11),50,""))</f>
        <v/>
      </c>
      <c r="M1013" s="89" t="str">
        <f>IF(StuData!$F1013="","",IF(AND(StuData!$C1013&gt;=11,'School Fees'!$L$3="Yes"),100,""))</f>
        <v/>
      </c>
      <c r="N1013" s="89" t="str">
        <f>IF(StuData!$F1013="","",IF(AND(StuData!$C1013&gt;8,StuData!$H1013="F"),5,IF(StuData!$C1013&lt;9,"",10)))</f>
        <v/>
      </c>
      <c r="O1013" s="89" t="str">
        <f>IF(StuData!$F1013="","",IF(StuData!$C1013&gt;8,5,""))</f>
        <v/>
      </c>
      <c r="P1013" s="89" t="str">
        <f>IF(StuData!$C1013=9,'School Fees'!$K$6,IF(StuData!$C1013=10,'School Fees'!$K$7,IF(StuData!$C1013=11,'School Fees'!$K$8,IF(StuData!$C1013=12,'School Fees'!$K$9,""))))</f>
        <v/>
      </c>
      <c r="Q1013" s="89"/>
      <c r="R1013" s="89"/>
      <c r="S1013" s="89" t="str">
        <f>IF(SUM(StuData!$K1013:$R1013)=0,"",SUM(StuData!$K1013:$R1013))</f>
        <v/>
      </c>
      <c r="T1013" s="92"/>
      <c r="U1013" s="89"/>
      <c r="V1013" s="23"/>
      <c r="W1013" s="23"/>
    </row>
    <row r="1014" ht="15.75" customHeight="1">
      <c r="A1014" s="23"/>
      <c r="B1014" s="89" t="str">
        <f t="shared" si="1"/>
        <v/>
      </c>
      <c r="C1014" s="89" t="str">
        <f>IF('Student Record'!A1012="","",'Student Record'!A1012)</f>
        <v/>
      </c>
      <c r="D1014" s="89" t="str">
        <f>IF('Student Record'!B1012="","",'Student Record'!B1012)</f>
        <v/>
      </c>
      <c r="E1014" s="89" t="str">
        <f>IF('Student Record'!C1012="","",'Student Record'!C1012)</f>
        <v/>
      </c>
      <c r="F1014" s="90" t="str">
        <f>IF('Student Record'!E1012="","",'Student Record'!E1012)</f>
        <v/>
      </c>
      <c r="G1014" s="90" t="str">
        <f>IF('Student Record'!G1012="","",'Student Record'!G1012)</f>
        <v/>
      </c>
      <c r="H1014" s="89" t="str">
        <f>IF('Student Record'!I1012="","",'Student Record'!I1012)</f>
        <v/>
      </c>
      <c r="I1014" s="91" t="str">
        <f>IF('Student Record'!J1012="","",'Student Record'!J1012)</f>
        <v/>
      </c>
      <c r="J1014" s="89" t="str">
        <f>IF('Student Record'!O1012="","",'Student Record'!O1012)</f>
        <v/>
      </c>
      <c r="K1014" s="89" t="str">
        <f>IF(StuData!$F1014="","",IF(AND(StuData!$C1014&gt;8,StuData!$C1014&lt;11,StuData!$J1014="GEN"),200,IF(AND(StuData!$C1014&gt;=11,StuData!$J1014="GEN"),300,IF(AND(StuData!$C1014&gt;8,StuData!$C1014&lt;11,StuData!$J1014&lt;&gt;"GEN"),100,IF(AND(StuData!$C1014&gt;=11,StuData!$J1014&lt;&gt;"GEN"),150,"")))))</f>
        <v/>
      </c>
      <c r="L1014" s="89" t="str">
        <f>IF(StuData!$F1014="","",IF(AND(StuData!$C1014&gt;8,StuData!$C1014&lt;11),50,""))</f>
        <v/>
      </c>
      <c r="M1014" s="89" t="str">
        <f>IF(StuData!$F1014="","",IF(AND(StuData!$C1014&gt;=11,'School Fees'!$L$3="Yes"),100,""))</f>
        <v/>
      </c>
      <c r="N1014" s="89" t="str">
        <f>IF(StuData!$F1014="","",IF(AND(StuData!$C1014&gt;8,StuData!$H1014="F"),5,IF(StuData!$C1014&lt;9,"",10)))</f>
        <v/>
      </c>
      <c r="O1014" s="89" t="str">
        <f>IF(StuData!$F1014="","",IF(StuData!$C1014&gt;8,5,""))</f>
        <v/>
      </c>
      <c r="P1014" s="89" t="str">
        <f>IF(StuData!$C1014=9,'School Fees'!$K$6,IF(StuData!$C1014=10,'School Fees'!$K$7,IF(StuData!$C1014=11,'School Fees'!$K$8,IF(StuData!$C1014=12,'School Fees'!$K$9,""))))</f>
        <v/>
      </c>
      <c r="Q1014" s="89"/>
      <c r="R1014" s="89"/>
      <c r="S1014" s="89" t="str">
        <f>IF(SUM(StuData!$K1014:$R1014)=0,"",SUM(StuData!$K1014:$R1014))</f>
        <v/>
      </c>
      <c r="T1014" s="92"/>
      <c r="U1014" s="89"/>
      <c r="V1014" s="23"/>
      <c r="W1014" s="23"/>
    </row>
    <row r="1015" ht="15.75" customHeight="1">
      <c r="A1015" s="23"/>
      <c r="B1015" s="89" t="str">
        <f t="shared" si="1"/>
        <v/>
      </c>
      <c r="C1015" s="89" t="str">
        <f>IF('Student Record'!A1013="","",'Student Record'!A1013)</f>
        <v/>
      </c>
      <c r="D1015" s="89" t="str">
        <f>IF('Student Record'!B1013="","",'Student Record'!B1013)</f>
        <v/>
      </c>
      <c r="E1015" s="89" t="str">
        <f>IF('Student Record'!C1013="","",'Student Record'!C1013)</f>
        <v/>
      </c>
      <c r="F1015" s="90" t="str">
        <f>IF('Student Record'!E1013="","",'Student Record'!E1013)</f>
        <v/>
      </c>
      <c r="G1015" s="90" t="str">
        <f>IF('Student Record'!G1013="","",'Student Record'!G1013)</f>
        <v/>
      </c>
      <c r="H1015" s="89" t="str">
        <f>IF('Student Record'!I1013="","",'Student Record'!I1013)</f>
        <v/>
      </c>
      <c r="I1015" s="91" t="str">
        <f>IF('Student Record'!J1013="","",'Student Record'!J1013)</f>
        <v/>
      </c>
      <c r="J1015" s="89" t="str">
        <f>IF('Student Record'!O1013="","",'Student Record'!O1013)</f>
        <v/>
      </c>
      <c r="K1015" s="89" t="str">
        <f>IF(StuData!$F1015="","",IF(AND(StuData!$C1015&gt;8,StuData!$C1015&lt;11,StuData!$J1015="GEN"),200,IF(AND(StuData!$C1015&gt;=11,StuData!$J1015="GEN"),300,IF(AND(StuData!$C1015&gt;8,StuData!$C1015&lt;11,StuData!$J1015&lt;&gt;"GEN"),100,IF(AND(StuData!$C1015&gt;=11,StuData!$J1015&lt;&gt;"GEN"),150,"")))))</f>
        <v/>
      </c>
      <c r="L1015" s="89" t="str">
        <f>IF(StuData!$F1015="","",IF(AND(StuData!$C1015&gt;8,StuData!$C1015&lt;11),50,""))</f>
        <v/>
      </c>
      <c r="M1015" s="89" t="str">
        <f>IF(StuData!$F1015="","",IF(AND(StuData!$C1015&gt;=11,'School Fees'!$L$3="Yes"),100,""))</f>
        <v/>
      </c>
      <c r="N1015" s="89" t="str">
        <f>IF(StuData!$F1015="","",IF(AND(StuData!$C1015&gt;8,StuData!$H1015="F"),5,IF(StuData!$C1015&lt;9,"",10)))</f>
        <v/>
      </c>
      <c r="O1015" s="89" t="str">
        <f>IF(StuData!$F1015="","",IF(StuData!$C1015&gt;8,5,""))</f>
        <v/>
      </c>
      <c r="P1015" s="89" t="str">
        <f>IF(StuData!$C1015=9,'School Fees'!$K$6,IF(StuData!$C1015=10,'School Fees'!$K$7,IF(StuData!$C1015=11,'School Fees'!$K$8,IF(StuData!$C1015=12,'School Fees'!$K$9,""))))</f>
        <v/>
      </c>
      <c r="Q1015" s="89"/>
      <c r="R1015" s="89"/>
      <c r="S1015" s="89" t="str">
        <f>IF(SUM(StuData!$K1015:$R1015)=0,"",SUM(StuData!$K1015:$R1015))</f>
        <v/>
      </c>
      <c r="T1015" s="92"/>
      <c r="U1015" s="89"/>
      <c r="V1015" s="23"/>
      <c r="W1015" s="23"/>
    </row>
    <row r="1016" ht="15.75" customHeight="1">
      <c r="A1016" s="23"/>
      <c r="B1016" s="89" t="str">
        <f t="shared" si="1"/>
        <v/>
      </c>
      <c r="C1016" s="89" t="str">
        <f>IF('Student Record'!A1014="","",'Student Record'!A1014)</f>
        <v/>
      </c>
      <c r="D1016" s="89" t="str">
        <f>IF('Student Record'!B1014="","",'Student Record'!B1014)</f>
        <v/>
      </c>
      <c r="E1016" s="89" t="str">
        <f>IF('Student Record'!C1014="","",'Student Record'!C1014)</f>
        <v/>
      </c>
      <c r="F1016" s="90" t="str">
        <f>IF('Student Record'!E1014="","",'Student Record'!E1014)</f>
        <v/>
      </c>
      <c r="G1016" s="90" t="str">
        <f>IF('Student Record'!G1014="","",'Student Record'!G1014)</f>
        <v/>
      </c>
      <c r="H1016" s="89" t="str">
        <f>IF('Student Record'!I1014="","",'Student Record'!I1014)</f>
        <v/>
      </c>
      <c r="I1016" s="91" t="str">
        <f>IF('Student Record'!J1014="","",'Student Record'!J1014)</f>
        <v/>
      </c>
      <c r="J1016" s="89" t="str">
        <f>IF('Student Record'!O1014="","",'Student Record'!O1014)</f>
        <v/>
      </c>
      <c r="K1016" s="89" t="str">
        <f>IF(StuData!$F1016="","",IF(AND(StuData!$C1016&gt;8,StuData!$C1016&lt;11,StuData!$J1016="GEN"),200,IF(AND(StuData!$C1016&gt;=11,StuData!$J1016="GEN"),300,IF(AND(StuData!$C1016&gt;8,StuData!$C1016&lt;11,StuData!$J1016&lt;&gt;"GEN"),100,IF(AND(StuData!$C1016&gt;=11,StuData!$J1016&lt;&gt;"GEN"),150,"")))))</f>
        <v/>
      </c>
      <c r="L1016" s="89" t="str">
        <f>IF(StuData!$F1016="","",IF(AND(StuData!$C1016&gt;8,StuData!$C1016&lt;11),50,""))</f>
        <v/>
      </c>
      <c r="M1016" s="89" t="str">
        <f>IF(StuData!$F1016="","",IF(AND(StuData!$C1016&gt;=11,'School Fees'!$L$3="Yes"),100,""))</f>
        <v/>
      </c>
      <c r="N1016" s="89" t="str">
        <f>IF(StuData!$F1016="","",IF(AND(StuData!$C1016&gt;8,StuData!$H1016="F"),5,IF(StuData!$C1016&lt;9,"",10)))</f>
        <v/>
      </c>
      <c r="O1016" s="89" t="str">
        <f>IF(StuData!$F1016="","",IF(StuData!$C1016&gt;8,5,""))</f>
        <v/>
      </c>
      <c r="P1016" s="89" t="str">
        <f>IF(StuData!$C1016=9,'School Fees'!$K$6,IF(StuData!$C1016=10,'School Fees'!$K$7,IF(StuData!$C1016=11,'School Fees'!$K$8,IF(StuData!$C1016=12,'School Fees'!$K$9,""))))</f>
        <v/>
      </c>
      <c r="Q1016" s="89"/>
      <c r="R1016" s="89"/>
      <c r="S1016" s="89" t="str">
        <f>IF(SUM(StuData!$K1016:$R1016)=0,"",SUM(StuData!$K1016:$R1016))</f>
        <v/>
      </c>
      <c r="T1016" s="92"/>
      <c r="U1016" s="89"/>
      <c r="V1016" s="23"/>
      <c r="W1016" s="23"/>
    </row>
    <row r="1017" ht="15.75" customHeight="1">
      <c r="A1017" s="23"/>
      <c r="B1017" s="89" t="str">
        <f t="shared" si="1"/>
        <v/>
      </c>
      <c r="C1017" s="89" t="str">
        <f>IF('Student Record'!A1015="","",'Student Record'!A1015)</f>
        <v/>
      </c>
      <c r="D1017" s="89" t="str">
        <f>IF('Student Record'!B1015="","",'Student Record'!B1015)</f>
        <v/>
      </c>
      <c r="E1017" s="89" t="str">
        <f>IF('Student Record'!C1015="","",'Student Record'!C1015)</f>
        <v/>
      </c>
      <c r="F1017" s="90" t="str">
        <f>IF('Student Record'!E1015="","",'Student Record'!E1015)</f>
        <v/>
      </c>
      <c r="G1017" s="90" t="str">
        <f>IF('Student Record'!G1015="","",'Student Record'!G1015)</f>
        <v/>
      </c>
      <c r="H1017" s="89" t="str">
        <f>IF('Student Record'!I1015="","",'Student Record'!I1015)</f>
        <v/>
      </c>
      <c r="I1017" s="91" t="str">
        <f>IF('Student Record'!J1015="","",'Student Record'!J1015)</f>
        <v/>
      </c>
      <c r="J1017" s="89" t="str">
        <f>IF('Student Record'!O1015="","",'Student Record'!O1015)</f>
        <v/>
      </c>
      <c r="K1017" s="89" t="str">
        <f>IF(StuData!$F1017="","",IF(AND(StuData!$C1017&gt;8,StuData!$C1017&lt;11,StuData!$J1017="GEN"),200,IF(AND(StuData!$C1017&gt;=11,StuData!$J1017="GEN"),300,IF(AND(StuData!$C1017&gt;8,StuData!$C1017&lt;11,StuData!$J1017&lt;&gt;"GEN"),100,IF(AND(StuData!$C1017&gt;=11,StuData!$J1017&lt;&gt;"GEN"),150,"")))))</f>
        <v/>
      </c>
      <c r="L1017" s="89" t="str">
        <f>IF(StuData!$F1017="","",IF(AND(StuData!$C1017&gt;8,StuData!$C1017&lt;11),50,""))</f>
        <v/>
      </c>
      <c r="M1017" s="89" t="str">
        <f>IF(StuData!$F1017="","",IF(AND(StuData!$C1017&gt;=11,'School Fees'!$L$3="Yes"),100,""))</f>
        <v/>
      </c>
      <c r="N1017" s="89" t="str">
        <f>IF(StuData!$F1017="","",IF(AND(StuData!$C1017&gt;8,StuData!$H1017="F"),5,IF(StuData!$C1017&lt;9,"",10)))</f>
        <v/>
      </c>
      <c r="O1017" s="89" t="str">
        <f>IF(StuData!$F1017="","",IF(StuData!$C1017&gt;8,5,""))</f>
        <v/>
      </c>
      <c r="P1017" s="89" t="str">
        <f>IF(StuData!$C1017=9,'School Fees'!$K$6,IF(StuData!$C1017=10,'School Fees'!$K$7,IF(StuData!$C1017=11,'School Fees'!$K$8,IF(StuData!$C1017=12,'School Fees'!$K$9,""))))</f>
        <v/>
      </c>
      <c r="Q1017" s="89"/>
      <c r="R1017" s="89"/>
      <c r="S1017" s="89" t="str">
        <f>IF(SUM(StuData!$K1017:$R1017)=0,"",SUM(StuData!$K1017:$R1017))</f>
        <v/>
      </c>
      <c r="T1017" s="92"/>
      <c r="U1017" s="89"/>
      <c r="V1017" s="23"/>
      <c r="W1017" s="23"/>
    </row>
    <row r="1018" ht="15.75" customHeight="1">
      <c r="A1018" s="23"/>
      <c r="B1018" s="89" t="str">
        <f t="shared" si="1"/>
        <v/>
      </c>
      <c r="C1018" s="89" t="str">
        <f>IF('Student Record'!A1016="","",'Student Record'!A1016)</f>
        <v/>
      </c>
      <c r="D1018" s="89" t="str">
        <f>IF('Student Record'!B1016="","",'Student Record'!B1016)</f>
        <v/>
      </c>
      <c r="E1018" s="89" t="str">
        <f>IF('Student Record'!C1016="","",'Student Record'!C1016)</f>
        <v/>
      </c>
      <c r="F1018" s="90" t="str">
        <f>IF('Student Record'!E1016="","",'Student Record'!E1016)</f>
        <v/>
      </c>
      <c r="G1018" s="90" t="str">
        <f>IF('Student Record'!G1016="","",'Student Record'!G1016)</f>
        <v/>
      </c>
      <c r="H1018" s="89" t="str">
        <f>IF('Student Record'!I1016="","",'Student Record'!I1016)</f>
        <v/>
      </c>
      <c r="I1018" s="91" t="str">
        <f>IF('Student Record'!J1016="","",'Student Record'!J1016)</f>
        <v/>
      </c>
      <c r="J1018" s="89" t="str">
        <f>IF('Student Record'!O1016="","",'Student Record'!O1016)</f>
        <v/>
      </c>
      <c r="K1018" s="89" t="str">
        <f>IF(StuData!$F1018="","",IF(AND(StuData!$C1018&gt;8,StuData!$C1018&lt;11,StuData!$J1018="GEN"),200,IF(AND(StuData!$C1018&gt;=11,StuData!$J1018="GEN"),300,IF(AND(StuData!$C1018&gt;8,StuData!$C1018&lt;11,StuData!$J1018&lt;&gt;"GEN"),100,IF(AND(StuData!$C1018&gt;=11,StuData!$J1018&lt;&gt;"GEN"),150,"")))))</f>
        <v/>
      </c>
      <c r="L1018" s="89" t="str">
        <f>IF(StuData!$F1018="","",IF(AND(StuData!$C1018&gt;8,StuData!$C1018&lt;11),50,""))</f>
        <v/>
      </c>
      <c r="M1018" s="89" t="str">
        <f>IF(StuData!$F1018="","",IF(AND(StuData!$C1018&gt;=11,'School Fees'!$L$3="Yes"),100,""))</f>
        <v/>
      </c>
      <c r="N1018" s="89" t="str">
        <f>IF(StuData!$F1018="","",IF(AND(StuData!$C1018&gt;8,StuData!$H1018="F"),5,IF(StuData!$C1018&lt;9,"",10)))</f>
        <v/>
      </c>
      <c r="O1018" s="89" t="str">
        <f>IF(StuData!$F1018="","",IF(StuData!$C1018&gt;8,5,""))</f>
        <v/>
      </c>
      <c r="P1018" s="89" t="str">
        <f>IF(StuData!$C1018=9,'School Fees'!$K$6,IF(StuData!$C1018=10,'School Fees'!$K$7,IF(StuData!$C1018=11,'School Fees'!$K$8,IF(StuData!$C1018=12,'School Fees'!$K$9,""))))</f>
        <v/>
      </c>
      <c r="Q1018" s="89"/>
      <c r="R1018" s="89"/>
      <c r="S1018" s="89" t="str">
        <f>IF(SUM(StuData!$K1018:$R1018)=0,"",SUM(StuData!$K1018:$R1018))</f>
        <v/>
      </c>
      <c r="T1018" s="92"/>
      <c r="U1018" s="89"/>
      <c r="V1018" s="23"/>
      <c r="W1018" s="23"/>
    </row>
    <row r="1019" ht="15.75" customHeight="1">
      <c r="A1019" s="23"/>
      <c r="B1019" s="89" t="str">
        <f t="shared" si="1"/>
        <v/>
      </c>
      <c r="C1019" s="89" t="str">
        <f>IF('Student Record'!A1017="","",'Student Record'!A1017)</f>
        <v/>
      </c>
      <c r="D1019" s="89" t="str">
        <f>IF('Student Record'!B1017="","",'Student Record'!B1017)</f>
        <v/>
      </c>
      <c r="E1019" s="89" t="str">
        <f>IF('Student Record'!C1017="","",'Student Record'!C1017)</f>
        <v/>
      </c>
      <c r="F1019" s="90" t="str">
        <f>IF('Student Record'!E1017="","",'Student Record'!E1017)</f>
        <v/>
      </c>
      <c r="G1019" s="90" t="str">
        <f>IF('Student Record'!G1017="","",'Student Record'!G1017)</f>
        <v/>
      </c>
      <c r="H1019" s="89" t="str">
        <f>IF('Student Record'!I1017="","",'Student Record'!I1017)</f>
        <v/>
      </c>
      <c r="I1019" s="91" t="str">
        <f>IF('Student Record'!J1017="","",'Student Record'!J1017)</f>
        <v/>
      </c>
      <c r="J1019" s="89" t="str">
        <f>IF('Student Record'!O1017="","",'Student Record'!O1017)</f>
        <v/>
      </c>
      <c r="K1019" s="89" t="str">
        <f>IF(StuData!$F1019="","",IF(AND(StuData!$C1019&gt;8,StuData!$C1019&lt;11,StuData!$J1019="GEN"),200,IF(AND(StuData!$C1019&gt;=11,StuData!$J1019="GEN"),300,IF(AND(StuData!$C1019&gt;8,StuData!$C1019&lt;11,StuData!$J1019&lt;&gt;"GEN"),100,IF(AND(StuData!$C1019&gt;=11,StuData!$J1019&lt;&gt;"GEN"),150,"")))))</f>
        <v/>
      </c>
      <c r="L1019" s="89" t="str">
        <f>IF(StuData!$F1019="","",IF(AND(StuData!$C1019&gt;8,StuData!$C1019&lt;11),50,""))</f>
        <v/>
      </c>
      <c r="M1019" s="89" t="str">
        <f>IF(StuData!$F1019="","",IF(AND(StuData!$C1019&gt;=11,'School Fees'!$L$3="Yes"),100,""))</f>
        <v/>
      </c>
      <c r="N1019" s="89" t="str">
        <f>IF(StuData!$F1019="","",IF(AND(StuData!$C1019&gt;8,StuData!$H1019="F"),5,IF(StuData!$C1019&lt;9,"",10)))</f>
        <v/>
      </c>
      <c r="O1019" s="89" t="str">
        <f>IF(StuData!$F1019="","",IF(StuData!$C1019&gt;8,5,""))</f>
        <v/>
      </c>
      <c r="P1019" s="89" t="str">
        <f>IF(StuData!$C1019=9,'School Fees'!$K$6,IF(StuData!$C1019=10,'School Fees'!$K$7,IF(StuData!$C1019=11,'School Fees'!$K$8,IF(StuData!$C1019=12,'School Fees'!$K$9,""))))</f>
        <v/>
      </c>
      <c r="Q1019" s="89"/>
      <c r="R1019" s="89"/>
      <c r="S1019" s="89" t="str">
        <f>IF(SUM(StuData!$K1019:$R1019)=0,"",SUM(StuData!$K1019:$R1019))</f>
        <v/>
      </c>
      <c r="T1019" s="92"/>
      <c r="U1019" s="89"/>
      <c r="V1019" s="23"/>
      <c r="W1019" s="23"/>
    </row>
    <row r="1020" ht="15.75" customHeight="1">
      <c r="A1020" s="23"/>
      <c r="B1020" s="89" t="str">
        <f t="shared" si="1"/>
        <v/>
      </c>
      <c r="C1020" s="89" t="str">
        <f>IF('Student Record'!A1018="","",'Student Record'!A1018)</f>
        <v/>
      </c>
      <c r="D1020" s="89" t="str">
        <f>IF('Student Record'!B1018="","",'Student Record'!B1018)</f>
        <v/>
      </c>
      <c r="E1020" s="89" t="str">
        <f>IF('Student Record'!C1018="","",'Student Record'!C1018)</f>
        <v/>
      </c>
      <c r="F1020" s="90" t="str">
        <f>IF('Student Record'!E1018="","",'Student Record'!E1018)</f>
        <v/>
      </c>
      <c r="G1020" s="90" t="str">
        <f>IF('Student Record'!G1018="","",'Student Record'!G1018)</f>
        <v/>
      </c>
      <c r="H1020" s="89" t="str">
        <f>IF('Student Record'!I1018="","",'Student Record'!I1018)</f>
        <v/>
      </c>
      <c r="I1020" s="91" t="str">
        <f>IF('Student Record'!J1018="","",'Student Record'!J1018)</f>
        <v/>
      </c>
      <c r="J1020" s="89" t="str">
        <f>IF('Student Record'!O1018="","",'Student Record'!O1018)</f>
        <v/>
      </c>
      <c r="K1020" s="89" t="str">
        <f>IF(StuData!$F1020="","",IF(AND(StuData!$C1020&gt;8,StuData!$C1020&lt;11,StuData!$J1020="GEN"),200,IF(AND(StuData!$C1020&gt;=11,StuData!$J1020="GEN"),300,IF(AND(StuData!$C1020&gt;8,StuData!$C1020&lt;11,StuData!$J1020&lt;&gt;"GEN"),100,IF(AND(StuData!$C1020&gt;=11,StuData!$J1020&lt;&gt;"GEN"),150,"")))))</f>
        <v/>
      </c>
      <c r="L1020" s="89" t="str">
        <f>IF(StuData!$F1020="","",IF(AND(StuData!$C1020&gt;8,StuData!$C1020&lt;11),50,""))</f>
        <v/>
      </c>
      <c r="M1020" s="89" t="str">
        <f>IF(StuData!$F1020="","",IF(AND(StuData!$C1020&gt;=11,'School Fees'!$L$3="Yes"),100,""))</f>
        <v/>
      </c>
      <c r="N1020" s="89" t="str">
        <f>IF(StuData!$F1020="","",IF(AND(StuData!$C1020&gt;8,StuData!$H1020="F"),5,IF(StuData!$C1020&lt;9,"",10)))</f>
        <v/>
      </c>
      <c r="O1020" s="89" t="str">
        <f>IF(StuData!$F1020="","",IF(StuData!$C1020&gt;8,5,""))</f>
        <v/>
      </c>
      <c r="P1020" s="89" t="str">
        <f>IF(StuData!$C1020=9,'School Fees'!$K$6,IF(StuData!$C1020=10,'School Fees'!$K$7,IF(StuData!$C1020=11,'School Fees'!$K$8,IF(StuData!$C1020=12,'School Fees'!$K$9,""))))</f>
        <v/>
      </c>
      <c r="Q1020" s="89"/>
      <c r="R1020" s="89"/>
      <c r="S1020" s="89" t="str">
        <f>IF(SUM(StuData!$K1020:$R1020)=0,"",SUM(StuData!$K1020:$R1020))</f>
        <v/>
      </c>
      <c r="T1020" s="92"/>
      <c r="U1020" s="89"/>
      <c r="V1020" s="23"/>
      <c r="W1020" s="23"/>
    </row>
    <row r="1021" ht="15.75" customHeight="1">
      <c r="A1021" s="23"/>
      <c r="B1021" s="89" t="str">
        <f t="shared" si="1"/>
        <v/>
      </c>
      <c r="C1021" s="89" t="str">
        <f>IF('Student Record'!A1019="","",'Student Record'!A1019)</f>
        <v/>
      </c>
      <c r="D1021" s="89" t="str">
        <f>IF('Student Record'!B1019="","",'Student Record'!B1019)</f>
        <v/>
      </c>
      <c r="E1021" s="89" t="str">
        <f>IF('Student Record'!C1019="","",'Student Record'!C1019)</f>
        <v/>
      </c>
      <c r="F1021" s="90" t="str">
        <f>IF('Student Record'!E1019="","",'Student Record'!E1019)</f>
        <v/>
      </c>
      <c r="G1021" s="90" t="str">
        <f>IF('Student Record'!G1019="","",'Student Record'!G1019)</f>
        <v/>
      </c>
      <c r="H1021" s="89" t="str">
        <f>IF('Student Record'!I1019="","",'Student Record'!I1019)</f>
        <v/>
      </c>
      <c r="I1021" s="91" t="str">
        <f>IF('Student Record'!J1019="","",'Student Record'!J1019)</f>
        <v/>
      </c>
      <c r="J1021" s="89" t="str">
        <f>IF('Student Record'!O1019="","",'Student Record'!O1019)</f>
        <v/>
      </c>
      <c r="K1021" s="89" t="str">
        <f>IF(StuData!$F1021="","",IF(AND(StuData!$C1021&gt;8,StuData!$C1021&lt;11,StuData!$J1021="GEN"),200,IF(AND(StuData!$C1021&gt;=11,StuData!$J1021="GEN"),300,IF(AND(StuData!$C1021&gt;8,StuData!$C1021&lt;11,StuData!$J1021&lt;&gt;"GEN"),100,IF(AND(StuData!$C1021&gt;=11,StuData!$J1021&lt;&gt;"GEN"),150,"")))))</f>
        <v/>
      </c>
      <c r="L1021" s="89" t="str">
        <f>IF(StuData!$F1021="","",IF(AND(StuData!$C1021&gt;8,StuData!$C1021&lt;11),50,""))</f>
        <v/>
      </c>
      <c r="M1021" s="89" t="str">
        <f>IF(StuData!$F1021="","",IF(AND(StuData!$C1021&gt;=11,'School Fees'!$L$3="Yes"),100,""))</f>
        <v/>
      </c>
      <c r="N1021" s="89" t="str">
        <f>IF(StuData!$F1021="","",IF(AND(StuData!$C1021&gt;8,StuData!$H1021="F"),5,IF(StuData!$C1021&lt;9,"",10)))</f>
        <v/>
      </c>
      <c r="O1021" s="89" t="str">
        <f>IF(StuData!$F1021="","",IF(StuData!$C1021&gt;8,5,""))</f>
        <v/>
      </c>
      <c r="P1021" s="89" t="str">
        <f>IF(StuData!$C1021=9,'School Fees'!$K$6,IF(StuData!$C1021=10,'School Fees'!$K$7,IF(StuData!$C1021=11,'School Fees'!$K$8,IF(StuData!$C1021=12,'School Fees'!$K$9,""))))</f>
        <v/>
      </c>
      <c r="Q1021" s="89"/>
      <c r="R1021" s="89"/>
      <c r="S1021" s="89" t="str">
        <f>IF(SUM(StuData!$K1021:$R1021)=0,"",SUM(StuData!$K1021:$R1021))</f>
        <v/>
      </c>
      <c r="T1021" s="92"/>
      <c r="U1021" s="89"/>
      <c r="V1021" s="23"/>
      <c r="W1021" s="23"/>
    </row>
    <row r="1022" ht="15.75" customHeight="1">
      <c r="A1022" s="23"/>
      <c r="B1022" s="89" t="str">
        <f t="shared" si="1"/>
        <v/>
      </c>
      <c r="C1022" s="89" t="str">
        <f>IF('Student Record'!A1020="","",'Student Record'!A1020)</f>
        <v/>
      </c>
      <c r="D1022" s="89" t="str">
        <f>IF('Student Record'!B1020="","",'Student Record'!B1020)</f>
        <v/>
      </c>
      <c r="E1022" s="89" t="str">
        <f>IF('Student Record'!C1020="","",'Student Record'!C1020)</f>
        <v/>
      </c>
      <c r="F1022" s="90" t="str">
        <f>IF('Student Record'!E1020="","",'Student Record'!E1020)</f>
        <v/>
      </c>
      <c r="G1022" s="90" t="str">
        <f>IF('Student Record'!G1020="","",'Student Record'!G1020)</f>
        <v/>
      </c>
      <c r="H1022" s="89" t="str">
        <f>IF('Student Record'!I1020="","",'Student Record'!I1020)</f>
        <v/>
      </c>
      <c r="I1022" s="91" t="str">
        <f>IF('Student Record'!J1020="","",'Student Record'!J1020)</f>
        <v/>
      </c>
      <c r="J1022" s="89" t="str">
        <f>IF('Student Record'!O1020="","",'Student Record'!O1020)</f>
        <v/>
      </c>
      <c r="K1022" s="89" t="str">
        <f>IF(StuData!$F1022="","",IF(AND(StuData!$C1022&gt;8,StuData!$C1022&lt;11,StuData!$J1022="GEN"),200,IF(AND(StuData!$C1022&gt;=11,StuData!$J1022="GEN"),300,IF(AND(StuData!$C1022&gt;8,StuData!$C1022&lt;11,StuData!$J1022&lt;&gt;"GEN"),100,IF(AND(StuData!$C1022&gt;=11,StuData!$J1022&lt;&gt;"GEN"),150,"")))))</f>
        <v/>
      </c>
      <c r="L1022" s="89" t="str">
        <f>IF(StuData!$F1022="","",IF(AND(StuData!$C1022&gt;8,StuData!$C1022&lt;11),50,""))</f>
        <v/>
      </c>
      <c r="M1022" s="89" t="str">
        <f>IF(StuData!$F1022="","",IF(AND(StuData!$C1022&gt;=11,'School Fees'!$L$3="Yes"),100,""))</f>
        <v/>
      </c>
      <c r="N1022" s="89" t="str">
        <f>IF(StuData!$F1022="","",IF(AND(StuData!$C1022&gt;8,StuData!$H1022="F"),5,IF(StuData!$C1022&lt;9,"",10)))</f>
        <v/>
      </c>
      <c r="O1022" s="89" t="str">
        <f>IF(StuData!$F1022="","",IF(StuData!$C1022&gt;8,5,""))</f>
        <v/>
      </c>
      <c r="P1022" s="89" t="str">
        <f>IF(StuData!$C1022=9,'School Fees'!$K$6,IF(StuData!$C1022=10,'School Fees'!$K$7,IF(StuData!$C1022=11,'School Fees'!$K$8,IF(StuData!$C1022=12,'School Fees'!$K$9,""))))</f>
        <v/>
      </c>
      <c r="Q1022" s="89"/>
      <c r="R1022" s="89"/>
      <c r="S1022" s="89" t="str">
        <f>IF(SUM(StuData!$K1022:$R1022)=0,"",SUM(StuData!$K1022:$R1022))</f>
        <v/>
      </c>
      <c r="T1022" s="92"/>
      <c r="U1022" s="89"/>
      <c r="V1022" s="23"/>
      <c r="W1022" s="23"/>
    </row>
    <row r="1023" ht="15.75" customHeight="1">
      <c r="A1023" s="23"/>
      <c r="B1023" s="89" t="str">
        <f t="shared" si="1"/>
        <v/>
      </c>
      <c r="C1023" s="89" t="str">
        <f>IF('Student Record'!A1021="","",'Student Record'!A1021)</f>
        <v/>
      </c>
      <c r="D1023" s="89" t="str">
        <f>IF('Student Record'!B1021="","",'Student Record'!B1021)</f>
        <v/>
      </c>
      <c r="E1023" s="89" t="str">
        <f>IF('Student Record'!C1021="","",'Student Record'!C1021)</f>
        <v/>
      </c>
      <c r="F1023" s="90" t="str">
        <f>IF('Student Record'!E1021="","",'Student Record'!E1021)</f>
        <v/>
      </c>
      <c r="G1023" s="90" t="str">
        <f>IF('Student Record'!G1021="","",'Student Record'!G1021)</f>
        <v/>
      </c>
      <c r="H1023" s="89" t="str">
        <f>IF('Student Record'!I1021="","",'Student Record'!I1021)</f>
        <v/>
      </c>
      <c r="I1023" s="91" t="str">
        <f>IF('Student Record'!J1021="","",'Student Record'!J1021)</f>
        <v/>
      </c>
      <c r="J1023" s="89" t="str">
        <f>IF('Student Record'!O1021="","",'Student Record'!O1021)</f>
        <v/>
      </c>
      <c r="K1023" s="89" t="str">
        <f>IF(StuData!$F1023="","",IF(AND(StuData!$C1023&gt;8,StuData!$C1023&lt;11,StuData!$J1023="GEN"),200,IF(AND(StuData!$C1023&gt;=11,StuData!$J1023="GEN"),300,IF(AND(StuData!$C1023&gt;8,StuData!$C1023&lt;11,StuData!$J1023&lt;&gt;"GEN"),100,IF(AND(StuData!$C1023&gt;=11,StuData!$J1023&lt;&gt;"GEN"),150,"")))))</f>
        <v/>
      </c>
      <c r="L1023" s="89" t="str">
        <f>IF(StuData!$F1023="","",IF(AND(StuData!$C1023&gt;8,StuData!$C1023&lt;11),50,""))</f>
        <v/>
      </c>
      <c r="M1023" s="89" t="str">
        <f>IF(StuData!$F1023="","",IF(AND(StuData!$C1023&gt;=11,'School Fees'!$L$3="Yes"),100,""))</f>
        <v/>
      </c>
      <c r="N1023" s="89" t="str">
        <f>IF(StuData!$F1023="","",IF(AND(StuData!$C1023&gt;8,StuData!$H1023="F"),5,IF(StuData!$C1023&lt;9,"",10)))</f>
        <v/>
      </c>
      <c r="O1023" s="89" t="str">
        <f>IF(StuData!$F1023="","",IF(StuData!$C1023&gt;8,5,""))</f>
        <v/>
      </c>
      <c r="P1023" s="89" t="str">
        <f>IF(StuData!$C1023=9,'School Fees'!$K$6,IF(StuData!$C1023=10,'School Fees'!$K$7,IF(StuData!$C1023=11,'School Fees'!$K$8,IF(StuData!$C1023=12,'School Fees'!$K$9,""))))</f>
        <v/>
      </c>
      <c r="Q1023" s="89"/>
      <c r="R1023" s="89"/>
      <c r="S1023" s="89" t="str">
        <f>IF(SUM(StuData!$K1023:$R1023)=0,"",SUM(StuData!$K1023:$R1023))</f>
        <v/>
      </c>
      <c r="T1023" s="92"/>
      <c r="U1023" s="89"/>
      <c r="V1023" s="23"/>
      <c r="W1023" s="23"/>
    </row>
    <row r="1024" ht="15.75" customHeight="1">
      <c r="A1024" s="23"/>
      <c r="B1024" s="89" t="str">
        <f t="shared" si="1"/>
        <v/>
      </c>
      <c r="C1024" s="89" t="str">
        <f>IF('Student Record'!A1022="","",'Student Record'!A1022)</f>
        <v/>
      </c>
      <c r="D1024" s="89" t="str">
        <f>IF('Student Record'!B1022="","",'Student Record'!B1022)</f>
        <v/>
      </c>
      <c r="E1024" s="89" t="str">
        <f>IF('Student Record'!C1022="","",'Student Record'!C1022)</f>
        <v/>
      </c>
      <c r="F1024" s="90" t="str">
        <f>IF('Student Record'!E1022="","",'Student Record'!E1022)</f>
        <v/>
      </c>
      <c r="G1024" s="90" t="str">
        <f>IF('Student Record'!G1022="","",'Student Record'!G1022)</f>
        <v/>
      </c>
      <c r="H1024" s="89" t="str">
        <f>IF('Student Record'!I1022="","",'Student Record'!I1022)</f>
        <v/>
      </c>
      <c r="I1024" s="91" t="str">
        <f>IF('Student Record'!J1022="","",'Student Record'!J1022)</f>
        <v/>
      </c>
      <c r="J1024" s="89" t="str">
        <f>IF('Student Record'!O1022="","",'Student Record'!O1022)</f>
        <v/>
      </c>
      <c r="K1024" s="89" t="str">
        <f>IF(StuData!$F1024="","",IF(AND(StuData!$C1024&gt;8,StuData!$C1024&lt;11,StuData!$J1024="GEN"),200,IF(AND(StuData!$C1024&gt;=11,StuData!$J1024="GEN"),300,IF(AND(StuData!$C1024&gt;8,StuData!$C1024&lt;11,StuData!$J1024&lt;&gt;"GEN"),100,IF(AND(StuData!$C1024&gt;=11,StuData!$J1024&lt;&gt;"GEN"),150,"")))))</f>
        <v/>
      </c>
      <c r="L1024" s="89" t="str">
        <f>IF(StuData!$F1024="","",IF(AND(StuData!$C1024&gt;8,StuData!$C1024&lt;11),50,""))</f>
        <v/>
      </c>
      <c r="M1024" s="89" t="str">
        <f>IF(StuData!$F1024="","",IF(AND(StuData!$C1024&gt;=11,'School Fees'!$L$3="Yes"),100,""))</f>
        <v/>
      </c>
      <c r="N1024" s="89" t="str">
        <f>IF(StuData!$F1024="","",IF(AND(StuData!$C1024&gt;8,StuData!$H1024="F"),5,IF(StuData!$C1024&lt;9,"",10)))</f>
        <v/>
      </c>
      <c r="O1024" s="89" t="str">
        <f>IF(StuData!$F1024="","",IF(StuData!$C1024&gt;8,5,""))</f>
        <v/>
      </c>
      <c r="P1024" s="89" t="str">
        <f>IF(StuData!$C1024=9,'School Fees'!$K$6,IF(StuData!$C1024=10,'School Fees'!$K$7,IF(StuData!$C1024=11,'School Fees'!$K$8,IF(StuData!$C1024=12,'School Fees'!$K$9,""))))</f>
        <v/>
      </c>
      <c r="Q1024" s="89"/>
      <c r="R1024" s="89"/>
      <c r="S1024" s="89" t="str">
        <f>IF(SUM(StuData!$K1024:$R1024)=0,"",SUM(StuData!$K1024:$R1024))</f>
        <v/>
      </c>
      <c r="T1024" s="92"/>
      <c r="U1024" s="89"/>
      <c r="V1024" s="23"/>
      <c r="W1024" s="23"/>
    </row>
    <row r="1025" ht="15.75" customHeight="1">
      <c r="A1025" s="23"/>
      <c r="B1025" s="89" t="str">
        <f t="shared" si="1"/>
        <v/>
      </c>
      <c r="C1025" s="89" t="str">
        <f>IF('Student Record'!A1023="","",'Student Record'!A1023)</f>
        <v/>
      </c>
      <c r="D1025" s="89" t="str">
        <f>IF('Student Record'!B1023="","",'Student Record'!B1023)</f>
        <v/>
      </c>
      <c r="E1025" s="89" t="str">
        <f>IF('Student Record'!C1023="","",'Student Record'!C1023)</f>
        <v/>
      </c>
      <c r="F1025" s="90" t="str">
        <f>IF('Student Record'!E1023="","",'Student Record'!E1023)</f>
        <v/>
      </c>
      <c r="G1025" s="90" t="str">
        <f>IF('Student Record'!G1023="","",'Student Record'!G1023)</f>
        <v/>
      </c>
      <c r="H1025" s="89" t="str">
        <f>IF('Student Record'!I1023="","",'Student Record'!I1023)</f>
        <v/>
      </c>
      <c r="I1025" s="91" t="str">
        <f>IF('Student Record'!J1023="","",'Student Record'!J1023)</f>
        <v/>
      </c>
      <c r="J1025" s="89" t="str">
        <f>IF('Student Record'!O1023="","",'Student Record'!O1023)</f>
        <v/>
      </c>
      <c r="K1025" s="89" t="str">
        <f>IF(StuData!$F1025="","",IF(AND(StuData!$C1025&gt;8,StuData!$C1025&lt;11,StuData!$J1025="GEN"),200,IF(AND(StuData!$C1025&gt;=11,StuData!$J1025="GEN"),300,IF(AND(StuData!$C1025&gt;8,StuData!$C1025&lt;11,StuData!$J1025&lt;&gt;"GEN"),100,IF(AND(StuData!$C1025&gt;=11,StuData!$J1025&lt;&gt;"GEN"),150,"")))))</f>
        <v/>
      </c>
      <c r="L1025" s="89" t="str">
        <f>IF(StuData!$F1025="","",IF(AND(StuData!$C1025&gt;8,StuData!$C1025&lt;11),50,""))</f>
        <v/>
      </c>
      <c r="M1025" s="89" t="str">
        <f>IF(StuData!$F1025="","",IF(AND(StuData!$C1025&gt;=11,'School Fees'!$L$3="Yes"),100,""))</f>
        <v/>
      </c>
      <c r="N1025" s="89" t="str">
        <f>IF(StuData!$F1025="","",IF(AND(StuData!$C1025&gt;8,StuData!$H1025="F"),5,IF(StuData!$C1025&lt;9,"",10)))</f>
        <v/>
      </c>
      <c r="O1025" s="89" t="str">
        <f>IF(StuData!$F1025="","",IF(StuData!$C1025&gt;8,5,""))</f>
        <v/>
      </c>
      <c r="P1025" s="89" t="str">
        <f>IF(StuData!$C1025=9,'School Fees'!$K$6,IF(StuData!$C1025=10,'School Fees'!$K$7,IF(StuData!$C1025=11,'School Fees'!$K$8,IF(StuData!$C1025=12,'School Fees'!$K$9,""))))</f>
        <v/>
      </c>
      <c r="Q1025" s="89"/>
      <c r="R1025" s="89"/>
      <c r="S1025" s="89" t="str">
        <f>IF(SUM(StuData!$K1025:$R1025)=0,"",SUM(StuData!$K1025:$R1025))</f>
        <v/>
      </c>
      <c r="T1025" s="92"/>
      <c r="U1025" s="89"/>
      <c r="V1025" s="23"/>
      <c r="W1025" s="23"/>
    </row>
    <row r="1026" ht="15.75" customHeight="1">
      <c r="A1026" s="23"/>
      <c r="B1026" s="89" t="str">
        <f t="shared" si="1"/>
        <v/>
      </c>
      <c r="C1026" s="89" t="str">
        <f>IF('Student Record'!A1024="","",'Student Record'!A1024)</f>
        <v/>
      </c>
      <c r="D1026" s="89" t="str">
        <f>IF('Student Record'!B1024="","",'Student Record'!B1024)</f>
        <v/>
      </c>
      <c r="E1026" s="89" t="str">
        <f>IF('Student Record'!C1024="","",'Student Record'!C1024)</f>
        <v/>
      </c>
      <c r="F1026" s="90" t="str">
        <f>IF('Student Record'!E1024="","",'Student Record'!E1024)</f>
        <v/>
      </c>
      <c r="G1026" s="90" t="str">
        <f>IF('Student Record'!G1024="","",'Student Record'!G1024)</f>
        <v/>
      </c>
      <c r="H1026" s="89" t="str">
        <f>IF('Student Record'!I1024="","",'Student Record'!I1024)</f>
        <v/>
      </c>
      <c r="I1026" s="91" t="str">
        <f>IF('Student Record'!J1024="","",'Student Record'!J1024)</f>
        <v/>
      </c>
      <c r="J1026" s="89" t="str">
        <f>IF('Student Record'!O1024="","",'Student Record'!O1024)</f>
        <v/>
      </c>
      <c r="K1026" s="89" t="str">
        <f>IF(StuData!$F1026="","",IF(AND(StuData!$C1026&gt;8,StuData!$C1026&lt;11,StuData!$J1026="GEN"),200,IF(AND(StuData!$C1026&gt;=11,StuData!$J1026="GEN"),300,IF(AND(StuData!$C1026&gt;8,StuData!$C1026&lt;11,StuData!$J1026&lt;&gt;"GEN"),100,IF(AND(StuData!$C1026&gt;=11,StuData!$J1026&lt;&gt;"GEN"),150,"")))))</f>
        <v/>
      </c>
      <c r="L1026" s="89" t="str">
        <f>IF(StuData!$F1026="","",IF(AND(StuData!$C1026&gt;8,StuData!$C1026&lt;11),50,""))</f>
        <v/>
      </c>
      <c r="M1026" s="89" t="str">
        <f>IF(StuData!$F1026="","",IF(AND(StuData!$C1026&gt;=11,'School Fees'!$L$3="Yes"),100,""))</f>
        <v/>
      </c>
      <c r="N1026" s="89" t="str">
        <f>IF(StuData!$F1026="","",IF(AND(StuData!$C1026&gt;8,StuData!$H1026="F"),5,IF(StuData!$C1026&lt;9,"",10)))</f>
        <v/>
      </c>
      <c r="O1026" s="89" t="str">
        <f>IF(StuData!$F1026="","",IF(StuData!$C1026&gt;8,5,""))</f>
        <v/>
      </c>
      <c r="P1026" s="89" t="str">
        <f>IF(StuData!$C1026=9,'School Fees'!$K$6,IF(StuData!$C1026=10,'School Fees'!$K$7,IF(StuData!$C1026=11,'School Fees'!$K$8,IF(StuData!$C1026=12,'School Fees'!$K$9,""))))</f>
        <v/>
      </c>
      <c r="Q1026" s="89"/>
      <c r="R1026" s="89"/>
      <c r="S1026" s="89" t="str">
        <f>IF(SUM(StuData!$K1026:$R1026)=0,"",SUM(StuData!$K1026:$R1026))</f>
        <v/>
      </c>
      <c r="T1026" s="92"/>
      <c r="U1026" s="89"/>
      <c r="V1026" s="23"/>
      <c r="W1026" s="23"/>
    </row>
    <row r="1027" ht="15.75" customHeight="1">
      <c r="A1027" s="23"/>
      <c r="B1027" s="89" t="str">
        <f t="shared" si="1"/>
        <v/>
      </c>
      <c r="C1027" s="89" t="str">
        <f>IF('Student Record'!A1025="","",'Student Record'!A1025)</f>
        <v/>
      </c>
      <c r="D1027" s="89" t="str">
        <f>IF('Student Record'!B1025="","",'Student Record'!B1025)</f>
        <v/>
      </c>
      <c r="E1027" s="89" t="str">
        <f>IF('Student Record'!C1025="","",'Student Record'!C1025)</f>
        <v/>
      </c>
      <c r="F1027" s="90" t="str">
        <f>IF('Student Record'!E1025="","",'Student Record'!E1025)</f>
        <v/>
      </c>
      <c r="G1027" s="90" t="str">
        <f>IF('Student Record'!G1025="","",'Student Record'!G1025)</f>
        <v/>
      </c>
      <c r="H1027" s="89" t="str">
        <f>IF('Student Record'!I1025="","",'Student Record'!I1025)</f>
        <v/>
      </c>
      <c r="I1027" s="91" t="str">
        <f>IF('Student Record'!J1025="","",'Student Record'!J1025)</f>
        <v/>
      </c>
      <c r="J1027" s="89" t="str">
        <f>IF('Student Record'!O1025="","",'Student Record'!O1025)</f>
        <v/>
      </c>
      <c r="K1027" s="89" t="str">
        <f>IF(StuData!$F1027="","",IF(AND(StuData!$C1027&gt;8,StuData!$C1027&lt;11,StuData!$J1027="GEN"),200,IF(AND(StuData!$C1027&gt;=11,StuData!$J1027="GEN"),300,IF(AND(StuData!$C1027&gt;8,StuData!$C1027&lt;11,StuData!$J1027&lt;&gt;"GEN"),100,IF(AND(StuData!$C1027&gt;=11,StuData!$J1027&lt;&gt;"GEN"),150,"")))))</f>
        <v/>
      </c>
      <c r="L1027" s="89" t="str">
        <f>IF(StuData!$F1027="","",IF(AND(StuData!$C1027&gt;8,StuData!$C1027&lt;11),50,""))</f>
        <v/>
      </c>
      <c r="M1027" s="89" t="str">
        <f>IF(StuData!$F1027="","",IF(AND(StuData!$C1027&gt;=11,'School Fees'!$L$3="Yes"),100,""))</f>
        <v/>
      </c>
      <c r="N1027" s="89" t="str">
        <f>IF(StuData!$F1027="","",IF(AND(StuData!$C1027&gt;8,StuData!$H1027="F"),5,IF(StuData!$C1027&lt;9,"",10)))</f>
        <v/>
      </c>
      <c r="O1027" s="89" t="str">
        <f>IF(StuData!$F1027="","",IF(StuData!$C1027&gt;8,5,""))</f>
        <v/>
      </c>
      <c r="P1027" s="89" t="str">
        <f>IF(StuData!$C1027=9,'School Fees'!$K$6,IF(StuData!$C1027=10,'School Fees'!$K$7,IF(StuData!$C1027=11,'School Fees'!$K$8,IF(StuData!$C1027=12,'School Fees'!$K$9,""))))</f>
        <v/>
      </c>
      <c r="Q1027" s="89"/>
      <c r="R1027" s="89"/>
      <c r="S1027" s="89" t="str">
        <f>IF(SUM(StuData!$K1027:$R1027)=0,"",SUM(StuData!$K1027:$R1027))</f>
        <v/>
      </c>
      <c r="T1027" s="92"/>
      <c r="U1027" s="89"/>
      <c r="V1027" s="23"/>
      <c r="W1027" s="23"/>
    </row>
    <row r="1028" ht="15.75" customHeight="1">
      <c r="A1028" s="23"/>
      <c r="B1028" s="89" t="str">
        <f t="shared" si="1"/>
        <v/>
      </c>
      <c r="C1028" s="89" t="str">
        <f>IF('Student Record'!A1026="","",'Student Record'!A1026)</f>
        <v/>
      </c>
      <c r="D1028" s="89" t="str">
        <f>IF('Student Record'!B1026="","",'Student Record'!B1026)</f>
        <v/>
      </c>
      <c r="E1028" s="89" t="str">
        <f>IF('Student Record'!C1026="","",'Student Record'!C1026)</f>
        <v/>
      </c>
      <c r="F1028" s="90" t="str">
        <f>IF('Student Record'!E1026="","",'Student Record'!E1026)</f>
        <v/>
      </c>
      <c r="G1028" s="90" t="str">
        <f>IF('Student Record'!G1026="","",'Student Record'!G1026)</f>
        <v/>
      </c>
      <c r="H1028" s="89" t="str">
        <f>IF('Student Record'!I1026="","",'Student Record'!I1026)</f>
        <v/>
      </c>
      <c r="I1028" s="91" t="str">
        <f>IF('Student Record'!J1026="","",'Student Record'!J1026)</f>
        <v/>
      </c>
      <c r="J1028" s="89" t="str">
        <f>IF('Student Record'!O1026="","",'Student Record'!O1026)</f>
        <v/>
      </c>
      <c r="K1028" s="89" t="str">
        <f>IF(StuData!$F1028="","",IF(AND(StuData!$C1028&gt;8,StuData!$C1028&lt;11,StuData!$J1028="GEN"),200,IF(AND(StuData!$C1028&gt;=11,StuData!$J1028="GEN"),300,IF(AND(StuData!$C1028&gt;8,StuData!$C1028&lt;11,StuData!$J1028&lt;&gt;"GEN"),100,IF(AND(StuData!$C1028&gt;=11,StuData!$J1028&lt;&gt;"GEN"),150,"")))))</f>
        <v/>
      </c>
      <c r="L1028" s="89" t="str">
        <f>IF(StuData!$F1028="","",IF(AND(StuData!$C1028&gt;8,StuData!$C1028&lt;11),50,""))</f>
        <v/>
      </c>
      <c r="M1028" s="89" t="str">
        <f>IF(StuData!$F1028="","",IF(AND(StuData!$C1028&gt;=11,'School Fees'!$L$3="Yes"),100,""))</f>
        <v/>
      </c>
      <c r="N1028" s="89" t="str">
        <f>IF(StuData!$F1028="","",IF(AND(StuData!$C1028&gt;8,StuData!$H1028="F"),5,IF(StuData!$C1028&lt;9,"",10)))</f>
        <v/>
      </c>
      <c r="O1028" s="89" t="str">
        <f>IF(StuData!$F1028="","",IF(StuData!$C1028&gt;8,5,""))</f>
        <v/>
      </c>
      <c r="P1028" s="89" t="str">
        <f>IF(StuData!$C1028=9,'School Fees'!$K$6,IF(StuData!$C1028=10,'School Fees'!$K$7,IF(StuData!$C1028=11,'School Fees'!$K$8,IF(StuData!$C1028=12,'School Fees'!$K$9,""))))</f>
        <v/>
      </c>
      <c r="Q1028" s="89"/>
      <c r="R1028" s="89"/>
      <c r="S1028" s="89" t="str">
        <f>IF(SUM(StuData!$K1028:$R1028)=0,"",SUM(StuData!$K1028:$R1028))</f>
        <v/>
      </c>
      <c r="T1028" s="92"/>
      <c r="U1028" s="89"/>
      <c r="V1028" s="23"/>
      <c r="W1028" s="23"/>
    </row>
    <row r="1029" ht="15.75" customHeight="1">
      <c r="A1029" s="23"/>
      <c r="B1029" s="89" t="str">
        <f t="shared" si="1"/>
        <v/>
      </c>
      <c r="C1029" s="89" t="str">
        <f>IF('Student Record'!A1027="","",'Student Record'!A1027)</f>
        <v/>
      </c>
      <c r="D1029" s="89" t="str">
        <f>IF('Student Record'!B1027="","",'Student Record'!B1027)</f>
        <v/>
      </c>
      <c r="E1029" s="89" t="str">
        <f>IF('Student Record'!C1027="","",'Student Record'!C1027)</f>
        <v/>
      </c>
      <c r="F1029" s="90" t="str">
        <f>IF('Student Record'!E1027="","",'Student Record'!E1027)</f>
        <v/>
      </c>
      <c r="G1029" s="90" t="str">
        <f>IF('Student Record'!G1027="","",'Student Record'!G1027)</f>
        <v/>
      </c>
      <c r="H1029" s="89" t="str">
        <f>IF('Student Record'!I1027="","",'Student Record'!I1027)</f>
        <v/>
      </c>
      <c r="I1029" s="91" t="str">
        <f>IF('Student Record'!J1027="","",'Student Record'!J1027)</f>
        <v/>
      </c>
      <c r="J1029" s="89" t="str">
        <f>IF('Student Record'!O1027="","",'Student Record'!O1027)</f>
        <v/>
      </c>
      <c r="K1029" s="89" t="str">
        <f>IF(StuData!$F1029="","",IF(AND(StuData!$C1029&gt;8,StuData!$C1029&lt;11,StuData!$J1029="GEN"),200,IF(AND(StuData!$C1029&gt;=11,StuData!$J1029="GEN"),300,IF(AND(StuData!$C1029&gt;8,StuData!$C1029&lt;11,StuData!$J1029&lt;&gt;"GEN"),100,IF(AND(StuData!$C1029&gt;=11,StuData!$J1029&lt;&gt;"GEN"),150,"")))))</f>
        <v/>
      </c>
      <c r="L1029" s="89" t="str">
        <f>IF(StuData!$F1029="","",IF(AND(StuData!$C1029&gt;8,StuData!$C1029&lt;11),50,""))</f>
        <v/>
      </c>
      <c r="M1029" s="89" t="str">
        <f>IF(StuData!$F1029="","",IF(AND(StuData!$C1029&gt;=11,'School Fees'!$L$3="Yes"),100,""))</f>
        <v/>
      </c>
      <c r="N1029" s="89" t="str">
        <f>IF(StuData!$F1029="","",IF(AND(StuData!$C1029&gt;8,StuData!$H1029="F"),5,IF(StuData!$C1029&lt;9,"",10)))</f>
        <v/>
      </c>
      <c r="O1029" s="89" t="str">
        <f>IF(StuData!$F1029="","",IF(StuData!$C1029&gt;8,5,""))</f>
        <v/>
      </c>
      <c r="P1029" s="89" t="str">
        <f>IF(StuData!$C1029=9,'School Fees'!$K$6,IF(StuData!$C1029=10,'School Fees'!$K$7,IF(StuData!$C1029=11,'School Fees'!$K$8,IF(StuData!$C1029=12,'School Fees'!$K$9,""))))</f>
        <v/>
      </c>
      <c r="Q1029" s="89"/>
      <c r="R1029" s="89"/>
      <c r="S1029" s="89" t="str">
        <f>IF(SUM(StuData!$K1029:$R1029)=0,"",SUM(StuData!$K1029:$R1029))</f>
        <v/>
      </c>
      <c r="T1029" s="92"/>
      <c r="U1029" s="89"/>
      <c r="V1029" s="23"/>
      <c r="W1029" s="23"/>
    </row>
    <row r="1030" ht="15.75" customHeight="1">
      <c r="A1030" s="23"/>
      <c r="B1030" s="89" t="str">
        <f t="shared" si="1"/>
        <v/>
      </c>
      <c r="C1030" s="89" t="str">
        <f>IF('Student Record'!A1028="","",'Student Record'!A1028)</f>
        <v/>
      </c>
      <c r="D1030" s="89" t="str">
        <f>IF('Student Record'!B1028="","",'Student Record'!B1028)</f>
        <v/>
      </c>
      <c r="E1030" s="89" t="str">
        <f>IF('Student Record'!C1028="","",'Student Record'!C1028)</f>
        <v/>
      </c>
      <c r="F1030" s="90" t="str">
        <f>IF('Student Record'!E1028="","",'Student Record'!E1028)</f>
        <v/>
      </c>
      <c r="G1030" s="90" t="str">
        <f>IF('Student Record'!G1028="","",'Student Record'!G1028)</f>
        <v/>
      </c>
      <c r="H1030" s="89" t="str">
        <f>IF('Student Record'!I1028="","",'Student Record'!I1028)</f>
        <v/>
      </c>
      <c r="I1030" s="91" t="str">
        <f>IF('Student Record'!J1028="","",'Student Record'!J1028)</f>
        <v/>
      </c>
      <c r="J1030" s="89" t="str">
        <f>IF('Student Record'!O1028="","",'Student Record'!O1028)</f>
        <v/>
      </c>
      <c r="K1030" s="89" t="str">
        <f>IF(StuData!$F1030="","",IF(AND(StuData!$C1030&gt;8,StuData!$C1030&lt;11,StuData!$J1030="GEN"),200,IF(AND(StuData!$C1030&gt;=11,StuData!$J1030="GEN"),300,IF(AND(StuData!$C1030&gt;8,StuData!$C1030&lt;11,StuData!$J1030&lt;&gt;"GEN"),100,IF(AND(StuData!$C1030&gt;=11,StuData!$J1030&lt;&gt;"GEN"),150,"")))))</f>
        <v/>
      </c>
      <c r="L1030" s="89" t="str">
        <f>IF(StuData!$F1030="","",IF(AND(StuData!$C1030&gt;8,StuData!$C1030&lt;11),50,""))</f>
        <v/>
      </c>
      <c r="M1030" s="89" t="str">
        <f>IF(StuData!$F1030="","",IF(AND(StuData!$C1030&gt;=11,'School Fees'!$L$3="Yes"),100,""))</f>
        <v/>
      </c>
      <c r="N1030" s="89" t="str">
        <f>IF(StuData!$F1030="","",IF(AND(StuData!$C1030&gt;8,StuData!$H1030="F"),5,IF(StuData!$C1030&lt;9,"",10)))</f>
        <v/>
      </c>
      <c r="O1030" s="89" t="str">
        <f>IF(StuData!$F1030="","",IF(StuData!$C1030&gt;8,5,""))</f>
        <v/>
      </c>
      <c r="P1030" s="89" t="str">
        <f>IF(StuData!$C1030=9,'School Fees'!$K$6,IF(StuData!$C1030=10,'School Fees'!$K$7,IF(StuData!$C1030=11,'School Fees'!$K$8,IF(StuData!$C1030=12,'School Fees'!$K$9,""))))</f>
        <v/>
      </c>
      <c r="Q1030" s="89"/>
      <c r="R1030" s="89"/>
      <c r="S1030" s="89" t="str">
        <f>IF(SUM(StuData!$K1030:$R1030)=0,"",SUM(StuData!$K1030:$R1030))</f>
        <v/>
      </c>
      <c r="T1030" s="92"/>
      <c r="U1030" s="89"/>
      <c r="V1030" s="23"/>
      <c r="W1030" s="23"/>
    </row>
    <row r="1031" ht="15.75" customHeight="1">
      <c r="A1031" s="23"/>
      <c r="B1031" s="89" t="str">
        <f t="shared" si="1"/>
        <v/>
      </c>
      <c r="C1031" s="89" t="str">
        <f>IF('Student Record'!A1029="","",'Student Record'!A1029)</f>
        <v/>
      </c>
      <c r="D1031" s="89" t="str">
        <f>IF('Student Record'!B1029="","",'Student Record'!B1029)</f>
        <v/>
      </c>
      <c r="E1031" s="89" t="str">
        <f>IF('Student Record'!C1029="","",'Student Record'!C1029)</f>
        <v/>
      </c>
      <c r="F1031" s="90" t="str">
        <f>IF('Student Record'!E1029="","",'Student Record'!E1029)</f>
        <v/>
      </c>
      <c r="G1031" s="90" t="str">
        <f>IF('Student Record'!G1029="","",'Student Record'!G1029)</f>
        <v/>
      </c>
      <c r="H1031" s="89" t="str">
        <f>IF('Student Record'!I1029="","",'Student Record'!I1029)</f>
        <v/>
      </c>
      <c r="I1031" s="91" t="str">
        <f>IF('Student Record'!J1029="","",'Student Record'!J1029)</f>
        <v/>
      </c>
      <c r="J1031" s="89" t="str">
        <f>IF('Student Record'!O1029="","",'Student Record'!O1029)</f>
        <v/>
      </c>
      <c r="K1031" s="89" t="str">
        <f>IF(StuData!$F1031="","",IF(AND(StuData!$C1031&gt;8,StuData!$C1031&lt;11,StuData!$J1031="GEN"),200,IF(AND(StuData!$C1031&gt;=11,StuData!$J1031="GEN"),300,IF(AND(StuData!$C1031&gt;8,StuData!$C1031&lt;11,StuData!$J1031&lt;&gt;"GEN"),100,IF(AND(StuData!$C1031&gt;=11,StuData!$J1031&lt;&gt;"GEN"),150,"")))))</f>
        <v/>
      </c>
      <c r="L1031" s="89" t="str">
        <f>IF(StuData!$F1031="","",IF(AND(StuData!$C1031&gt;8,StuData!$C1031&lt;11),50,""))</f>
        <v/>
      </c>
      <c r="M1031" s="89" t="str">
        <f>IF(StuData!$F1031="","",IF(AND(StuData!$C1031&gt;=11,'School Fees'!$L$3="Yes"),100,""))</f>
        <v/>
      </c>
      <c r="N1031" s="89" t="str">
        <f>IF(StuData!$F1031="","",IF(AND(StuData!$C1031&gt;8,StuData!$H1031="F"),5,IF(StuData!$C1031&lt;9,"",10)))</f>
        <v/>
      </c>
      <c r="O1031" s="89" t="str">
        <f>IF(StuData!$F1031="","",IF(StuData!$C1031&gt;8,5,""))</f>
        <v/>
      </c>
      <c r="P1031" s="89" t="str">
        <f>IF(StuData!$C1031=9,'School Fees'!$K$6,IF(StuData!$C1031=10,'School Fees'!$K$7,IF(StuData!$C1031=11,'School Fees'!$K$8,IF(StuData!$C1031=12,'School Fees'!$K$9,""))))</f>
        <v/>
      </c>
      <c r="Q1031" s="89"/>
      <c r="R1031" s="89"/>
      <c r="S1031" s="89" t="str">
        <f>IF(SUM(StuData!$K1031:$R1031)=0,"",SUM(StuData!$K1031:$R1031))</f>
        <v/>
      </c>
      <c r="T1031" s="92"/>
      <c r="U1031" s="89"/>
      <c r="V1031" s="23"/>
      <c r="W1031" s="23"/>
    </row>
    <row r="1032" ht="15.75" customHeight="1">
      <c r="A1032" s="23"/>
      <c r="B1032" s="89" t="str">
        <f t="shared" si="1"/>
        <v/>
      </c>
      <c r="C1032" s="89" t="str">
        <f>IF('Student Record'!A1030="","",'Student Record'!A1030)</f>
        <v/>
      </c>
      <c r="D1032" s="89" t="str">
        <f>IF('Student Record'!B1030="","",'Student Record'!B1030)</f>
        <v/>
      </c>
      <c r="E1032" s="89" t="str">
        <f>IF('Student Record'!C1030="","",'Student Record'!C1030)</f>
        <v/>
      </c>
      <c r="F1032" s="90" t="str">
        <f>IF('Student Record'!E1030="","",'Student Record'!E1030)</f>
        <v/>
      </c>
      <c r="G1032" s="90" t="str">
        <f>IF('Student Record'!G1030="","",'Student Record'!G1030)</f>
        <v/>
      </c>
      <c r="H1032" s="89" t="str">
        <f>IF('Student Record'!I1030="","",'Student Record'!I1030)</f>
        <v/>
      </c>
      <c r="I1032" s="91" t="str">
        <f>IF('Student Record'!J1030="","",'Student Record'!J1030)</f>
        <v/>
      </c>
      <c r="J1032" s="89" t="str">
        <f>IF('Student Record'!O1030="","",'Student Record'!O1030)</f>
        <v/>
      </c>
      <c r="K1032" s="89" t="str">
        <f>IF(StuData!$F1032="","",IF(AND(StuData!$C1032&gt;8,StuData!$C1032&lt;11,StuData!$J1032="GEN"),200,IF(AND(StuData!$C1032&gt;=11,StuData!$J1032="GEN"),300,IF(AND(StuData!$C1032&gt;8,StuData!$C1032&lt;11,StuData!$J1032&lt;&gt;"GEN"),100,IF(AND(StuData!$C1032&gt;=11,StuData!$J1032&lt;&gt;"GEN"),150,"")))))</f>
        <v/>
      </c>
      <c r="L1032" s="89" t="str">
        <f>IF(StuData!$F1032="","",IF(AND(StuData!$C1032&gt;8,StuData!$C1032&lt;11),50,""))</f>
        <v/>
      </c>
      <c r="M1032" s="89" t="str">
        <f>IF(StuData!$F1032="","",IF(AND(StuData!$C1032&gt;=11,'School Fees'!$L$3="Yes"),100,""))</f>
        <v/>
      </c>
      <c r="N1032" s="89" t="str">
        <f>IF(StuData!$F1032="","",IF(AND(StuData!$C1032&gt;8,StuData!$H1032="F"),5,IF(StuData!$C1032&lt;9,"",10)))</f>
        <v/>
      </c>
      <c r="O1032" s="89" t="str">
        <f>IF(StuData!$F1032="","",IF(StuData!$C1032&gt;8,5,""))</f>
        <v/>
      </c>
      <c r="P1032" s="89" t="str">
        <f>IF(StuData!$C1032=9,'School Fees'!$K$6,IF(StuData!$C1032=10,'School Fees'!$K$7,IF(StuData!$C1032=11,'School Fees'!$K$8,IF(StuData!$C1032=12,'School Fees'!$K$9,""))))</f>
        <v/>
      </c>
      <c r="Q1032" s="89"/>
      <c r="R1032" s="89"/>
      <c r="S1032" s="89" t="str">
        <f>IF(SUM(StuData!$K1032:$R1032)=0,"",SUM(StuData!$K1032:$R1032))</f>
        <v/>
      </c>
      <c r="T1032" s="92"/>
      <c r="U1032" s="89"/>
      <c r="V1032" s="23"/>
      <c r="W1032" s="23"/>
    </row>
    <row r="1033" ht="15.75" customHeight="1">
      <c r="A1033" s="23"/>
      <c r="B1033" s="89" t="str">
        <f t="shared" si="1"/>
        <v/>
      </c>
      <c r="C1033" s="89" t="str">
        <f>IF('Student Record'!A1031="","",'Student Record'!A1031)</f>
        <v/>
      </c>
      <c r="D1033" s="89" t="str">
        <f>IF('Student Record'!B1031="","",'Student Record'!B1031)</f>
        <v/>
      </c>
      <c r="E1033" s="89" t="str">
        <f>IF('Student Record'!C1031="","",'Student Record'!C1031)</f>
        <v/>
      </c>
      <c r="F1033" s="90" t="str">
        <f>IF('Student Record'!E1031="","",'Student Record'!E1031)</f>
        <v/>
      </c>
      <c r="G1033" s="90" t="str">
        <f>IF('Student Record'!G1031="","",'Student Record'!G1031)</f>
        <v/>
      </c>
      <c r="H1033" s="89" t="str">
        <f>IF('Student Record'!I1031="","",'Student Record'!I1031)</f>
        <v/>
      </c>
      <c r="I1033" s="91" t="str">
        <f>IF('Student Record'!J1031="","",'Student Record'!J1031)</f>
        <v/>
      </c>
      <c r="J1033" s="89" t="str">
        <f>IF('Student Record'!O1031="","",'Student Record'!O1031)</f>
        <v/>
      </c>
      <c r="K1033" s="89" t="str">
        <f>IF(StuData!$F1033="","",IF(AND(StuData!$C1033&gt;8,StuData!$C1033&lt;11,StuData!$J1033="GEN"),200,IF(AND(StuData!$C1033&gt;=11,StuData!$J1033="GEN"),300,IF(AND(StuData!$C1033&gt;8,StuData!$C1033&lt;11,StuData!$J1033&lt;&gt;"GEN"),100,IF(AND(StuData!$C1033&gt;=11,StuData!$J1033&lt;&gt;"GEN"),150,"")))))</f>
        <v/>
      </c>
      <c r="L1033" s="89" t="str">
        <f>IF(StuData!$F1033="","",IF(AND(StuData!$C1033&gt;8,StuData!$C1033&lt;11),50,""))</f>
        <v/>
      </c>
      <c r="M1033" s="89" t="str">
        <f>IF(StuData!$F1033="","",IF(AND(StuData!$C1033&gt;=11,'School Fees'!$L$3="Yes"),100,""))</f>
        <v/>
      </c>
      <c r="N1033" s="89" t="str">
        <f>IF(StuData!$F1033="","",IF(AND(StuData!$C1033&gt;8,StuData!$H1033="F"),5,IF(StuData!$C1033&lt;9,"",10)))</f>
        <v/>
      </c>
      <c r="O1033" s="89" t="str">
        <f>IF(StuData!$F1033="","",IF(StuData!$C1033&gt;8,5,""))</f>
        <v/>
      </c>
      <c r="P1033" s="89" t="str">
        <f>IF(StuData!$C1033=9,'School Fees'!$K$6,IF(StuData!$C1033=10,'School Fees'!$K$7,IF(StuData!$C1033=11,'School Fees'!$K$8,IF(StuData!$C1033=12,'School Fees'!$K$9,""))))</f>
        <v/>
      </c>
      <c r="Q1033" s="89"/>
      <c r="R1033" s="89"/>
      <c r="S1033" s="89" t="str">
        <f>IF(SUM(StuData!$K1033:$R1033)=0,"",SUM(StuData!$K1033:$R1033))</f>
        <v/>
      </c>
      <c r="T1033" s="92"/>
      <c r="U1033" s="89"/>
      <c r="V1033" s="23"/>
      <c r="W1033" s="23"/>
    </row>
    <row r="1034" ht="15.75" customHeight="1">
      <c r="A1034" s="23"/>
      <c r="B1034" s="89" t="str">
        <f t="shared" si="1"/>
        <v/>
      </c>
      <c r="C1034" s="89" t="str">
        <f>IF('Student Record'!A1032="","",'Student Record'!A1032)</f>
        <v/>
      </c>
      <c r="D1034" s="89" t="str">
        <f>IF('Student Record'!B1032="","",'Student Record'!B1032)</f>
        <v/>
      </c>
      <c r="E1034" s="89" t="str">
        <f>IF('Student Record'!C1032="","",'Student Record'!C1032)</f>
        <v/>
      </c>
      <c r="F1034" s="90" t="str">
        <f>IF('Student Record'!E1032="","",'Student Record'!E1032)</f>
        <v/>
      </c>
      <c r="G1034" s="90" t="str">
        <f>IF('Student Record'!G1032="","",'Student Record'!G1032)</f>
        <v/>
      </c>
      <c r="H1034" s="89" t="str">
        <f>IF('Student Record'!I1032="","",'Student Record'!I1032)</f>
        <v/>
      </c>
      <c r="I1034" s="91" t="str">
        <f>IF('Student Record'!J1032="","",'Student Record'!J1032)</f>
        <v/>
      </c>
      <c r="J1034" s="89" t="str">
        <f>IF('Student Record'!O1032="","",'Student Record'!O1032)</f>
        <v/>
      </c>
      <c r="K1034" s="89" t="str">
        <f>IF(StuData!$F1034="","",IF(AND(StuData!$C1034&gt;8,StuData!$C1034&lt;11,StuData!$J1034="GEN"),200,IF(AND(StuData!$C1034&gt;=11,StuData!$J1034="GEN"),300,IF(AND(StuData!$C1034&gt;8,StuData!$C1034&lt;11,StuData!$J1034&lt;&gt;"GEN"),100,IF(AND(StuData!$C1034&gt;=11,StuData!$J1034&lt;&gt;"GEN"),150,"")))))</f>
        <v/>
      </c>
      <c r="L1034" s="89" t="str">
        <f>IF(StuData!$F1034="","",IF(AND(StuData!$C1034&gt;8,StuData!$C1034&lt;11),50,""))</f>
        <v/>
      </c>
      <c r="M1034" s="89" t="str">
        <f>IF(StuData!$F1034="","",IF(AND(StuData!$C1034&gt;=11,'School Fees'!$L$3="Yes"),100,""))</f>
        <v/>
      </c>
      <c r="N1034" s="89" t="str">
        <f>IF(StuData!$F1034="","",IF(AND(StuData!$C1034&gt;8,StuData!$H1034="F"),5,IF(StuData!$C1034&lt;9,"",10)))</f>
        <v/>
      </c>
      <c r="O1034" s="89" t="str">
        <f>IF(StuData!$F1034="","",IF(StuData!$C1034&gt;8,5,""))</f>
        <v/>
      </c>
      <c r="P1034" s="89" t="str">
        <f>IF(StuData!$C1034=9,'School Fees'!$K$6,IF(StuData!$C1034=10,'School Fees'!$K$7,IF(StuData!$C1034=11,'School Fees'!$K$8,IF(StuData!$C1034=12,'School Fees'!$K$9,""))))</f>
        <v/>
      </c>
      <c r="Q1034" s="89"/>
      <c r="R1034" s="89"/>
      <c r="S1034" s="89" t="str">
        <f>IF(SUM(StuData!$K1034:$R1034)=0,"",SUM(StuData!$K1034:$R1034))</f>
        <v/>
      </c>
      <c r="T1034" s="92"/>
      <c r="U1034" s="89"/>
      <c r="V1034" s="23"/>
      <c r="W1034" s="23"/>
    </row>
    <row r="1035" ht="15.75" customHeight="1">
      <c r="A1035" s="23"/>
      <c r="B1035" s="89" t="str">
        <f t="shared" si="1"/>
        <v/>
      </c>
      <c r="C1035" s="89" t="str">
        <f>IF('Student Record'!A1033="","",'Student Record'!A1033)</f>
        <v/>
      </c>
      <c r="D1035" s="89" t="str">
        <f>IF('Student Record'!B1033="","",'Student Record'!B1033)</f>
        <v/>
      </c>
      <c r="E1035" s="89" t="str">
        <f>IF('Student Record'!C1033="","",'Student Record'!C1033)</f>
        <v/>
      </c>
      <c r="F1035" s="90" t="str">
        <f>IF('Student Record'!E1033="","",'Student Record'!E1033)</f>
        <v/>
      </c>
      <c r="G1035" s="90" t="str">
        <f>IF('Student Record'!G1033="","",'Student Record'!G1033)</f>
        <v/>
      </c>
      <c r="H1035" s="89" t="str">
        <f>IF('Student Record'!I1033="","",'Student Record'!I1033)</f>
        <v/>
      </c>
      <c r="I1035" s="91" t="str">
        <f>IF('Student Record'!J1033="","",'Student Record'!J1033)</f>
        <v/>
      </c>
      <c r="J1035" s="89" t="str">
        <f>IF('Student Record'!O1033="","",'Student Record'!O1033)</f>
        <v/>
      </c>
      <c r="K1035" s="89" t="str">
        <f>IF(StuData!$F1035="","",IF(AND(StuData!$C1035&gt;8,StuData!$C1035&lt;11,StuData!$J1035="GEN"),200,IF(AND(StuData!$C1035&gt;=11,StuData!$J1035="GEN"),300,IF(AND(StuData!$C1035&gt;8,StuData!$C1035&lt;11,StuData!$J1035&lt;&gt;"GEN"),100,IF(AND(StuData!$C1035&gt;=11,StuData!$J1035&lt;&gt;"GEN"),150,"")))))</f>
        <v/>
      </c>
      <c r="L1035" s="89" t="str">
        <f>IF(StuData!$F1035="","",IF(AND(StuData!$C1035&gt;8,StuData!$C1035&lt;11),50,""))</f>
        <v/>
      </c>
      <c r="M1035" s="89" t="str">
        <f>IF(StuData!$F1035="","",IF(AND(StuData!$C1035&gt;=11,'School Fees'!$L$3="Yes"),100,""))</f>
        <v/>
      </c>
      <c r="N1035" s="89" t="str">
        <f>IF(StuData!$F1035="","",IF(AND(StuData!$C1035&gt;8,StuData!$H1035="F"),5,IF(StuData!$C1035&lt;9,"",10)))</f>
        <v/>
      </c>
      <c r="O1035" s="89" t="str">
        <f>IF(StuData!$F1035="","",IF(StuData!$C1035&gt;8,5,""))</f>
        <v/>
      </c>
      <c r="P1035" s="89" t="str">
        <f>IF(StuData!$C1035=9,'School Fees'!$K$6,IF(StuData!$C1035=10,'School Fees'!$K$7,IF(StuData!$C1035=11,'School Fees'!$K$8,IF(StuData!$C1035=12,'School Fees'!$K$9,""))))</f>
        <v/>
      </c>
      <c r="Q1035" s="89"/>
      <c r="R1035" s="89"/>
      <c r="S1035" s="89" t="str">
        <f>IF(SUM(StuData!$K1035:$R1035)=0,"",SUM(StuData!$K1035:$R1035))</f>
        <v/>
      </c>
      <c r="T1035" s="92"/>
      <c r="U1035" s="89"/>
      <c r="V1035" s="23"/>
      <c r="W1035" s="23"/>
    </row>
    <row r="1036" ht="15.75" customHeight="1">
      <c r="A1036" s="23"/>
      <c r="B1036" s="89" t="str">
        <f t="shared" si="1"/>
        <v/>
      </c>
      <c r="C1036" s="89" t="str">
        <f>IF('Student Record'!A1034="","",'Student Record'!A1034)</f>
        <v/>
      </c>
      <c r="D1036" s="89" t="str">
        <f>IF('Student Record'!B1034="","",'Student Record'!B1034)</f>
        <v/>
      </c>
      <c r="E1036" s="89" t="str">
        <f>IF('Student Record'!C1034="","",'Student Record'!C1034)</f>
        <v/>
      </c>
      <c r="F1036" s="90" t="str">
        <f>IF('Student Record'!E1034="","",'Student Record'!E1034)</f>
        <v/>
      </c>
      <c r="G1036" s="90" t="str">
        <f>IF('Student Record'!G1034="","",'Student Record'!G1034)</f>
        <v/>
      </c>
      <c r="H1036" s="89" t="str">
        <f>IF('Student Record'!I1034="","",'Student Record'!I1034)</f>
        <v/>
      </c>
      <c r="I1036" s="91" t="str">
        <f>IF('Student Record'!J1034="","",'Student Record'!J1034)</f>
        <v/>
      </c>
      <c r="J1036" s="89" t="str">
        <f>IF('Student Record'!O1034="","",'Student Record'!O1034)</f>
        <v/>
      </c>
      <c r="K1036" s="89" t="str">
        <f>IF(StuData!$F1036="","",IF(AND(StuData!$C1036&gt;8,StuData!$C1036&lt;11,StuData!$J1036="GEN"),200,IF(AND(StuData!$C1036&gt;=11,StuData!$J1036="GEN"),300,IF(AND(StuData!$C1036&gt;8,StuData!$C1036&lt;11,StuData!$J1036&lt;&gt;"GEN"),100,IF(AND(StuData!$C1036&gt;=11,StuData!$J1036&lt;&gt;"GEN"),150,"")))))</f>
        <v/>
      </c>
      <c r="L1036" s="89" t="str">
        <f>IF(StuData!$F1036="","",IF(AND(StuData!$C1036&gt;8,StuData!$C1036&lt;11),50,""))</f>
        <v/>
      </c>
      <c r="M1036" s="89" t="str">
        <f>IF(StuData!$F1036="","",IF(AND(StuData!$C1036&gt;=11,'School Fees'!$L$3="Yes"),100,""))</f>
        <v/>
      </c>
      <c r="N1036" s="89" t="str">
        <f>IF(StuData!$F1036="","",IF(AND(StuData!$C1036&gt;8,StuData!$H1036="F"),5,IF(StuData!$C1036&lt;9,"",10)))</f>
        <v/>
      </c>
      <c r="O1036" s="89" t="str">
        <f>IF(StuData!$F1036="","",IF(StuData!$C1036&gt;8,5,""))</f>
        <v/>
      </c>
      <c r="P1036" s="89" t="str">
        <f>IF(StuData!$C1036=9,'School Fees'!$K$6,IF(StuData!$C1036=10,'School Fees'!$K$7,IF(StuData!$C1036=11,'School Fees'!$K$8,IF(StuData!$C1036=12,'School Fees'!$K$9,""))))</f>
        <v/>
      </c>
      <c r="Q1036" s="89"/>
      <c r="R1036" s="89"/>
      <c r="S1036" s="89" t="str">
        <f>IF(SUM(StuData!$K1036:$R1036)=0,"",SUM(StuData!$K1036:$R1036))</f>
        <v/>
      </c>
      <c r="T1036" s="92"/>
      <c r="U1036" s="89"/>
      <c r="V1036" s="23"/>
      <c r="W1036" s="23"/>
    </row>
    <row r="1037" ht="15.75" customHeight="1">
      <c r="A1037" s="23"/>
      <c r="B1037" s="89" t="str">
        <f t="shared" si="1"/>
        <v/>
      </c>
      <c r="C1037" s="89" t="str">
        <f>IF('Student Record'!A1035="","",'Student Record'!A1035)</f>
        <v/>
      </c>
      <c r="D1037" s="89" t="str">
        <f>IF('Student Record'!B1035="","",'Student Record'!B1035)</f>
        <v/>
      </c>
      <c r="E1037" s="89" t="str">
        <f>IF('Student Record'!C1035="","",'Student Record'!C1035)</f>
        <v/>
      </c>
      <c r="F1037" s="90" t="str">
        <f>IF('Student Record'!E1035="","",'Student Record'!E1035)</f>
        <v/>
      </c>
      <c r="G1037" s="90" t="str">
        <f>IF('Student Record'!G1035="","",'Student Record'!G1035)</f>
        <v/>
      </c>
      <c r="H1037" s="89" t="str">
        <f>IF('Student Record'!I1035="","",'Student Record'!I1035)</f>
        <v/>
      </c>
      <c r="I1037" s="91" t="str">
        <f>IF('Student Record'!J1035="","",'Student Record'!J1035)</f>
        <v/>
      </c>
      <c r="J1037" s="89" t="str">
        <f>IF('Student Record'!O1035="","",'Student Record'!O1035)</f>
        <v/>
      </c>
      <c r="K1037" s="89" t="str">
        <f>IF(StuData!$F1037="","",IF(AND(StuData!$C1037&gt;8,StuData!$C1037&lt;11,StuData!$J1037="GEN"),200,IF(AND(StuData!$C1037&gt;=11,StuData!$J1037="GEN"),300,IF(AND(StuData!$C1037&gt;8,StuData!$C1037&lt;11,StuData!$J1037&lt;&gt;"GEN"),100,IF(AND(StuData!$C1037&gt;=11,StuData!$J1037&lt;&gt;"GEN"),150,"")))))</f>
        <v/>
      </c>
      <c r="L1037" s="89" t="str">
        <f>IF(StuData!$F1037="","",IF(AND(StuData!$C1037&gt;8,StuData!$C1037&lt;11),50,""))</f>
        <v/>
      </c>
      <c r="M1037" s="89" t="str">
        <f>IF(StuData!$F1037="","",IF(AND(StuData!$C1037&gt;=11,'School Fees'!$L$3="Yes"),100,""))</f>
        <v/>
      </c>
      <c r="N1037" s="89" t="str">
        <f>IF(StuData!$F1037="","",IF(AND(StuData!$C1037&gt;8,StuData!$H1037="F"),5,IF(StuData!$C1037&lt;9,"",10)))</f>
        <v/>
      </c>
      <c r="O1037" s="89" t="str">
        <f>IF(StuData!$F1037="","",IF(StuData!$C1037&gt;8,5,""))</f>
        <v/>
      </c>
      <c r="P1037" s="89" t="str">
        <f>IF(StuData!$C1037=9,'School Fees'!$K$6,IF(StuData!$C1037=10,'School Fees'!$K$7,IF(StuData!$C1037=11,'School Fees'!$K$8,IF(StuData!$C1037=12,'School Fees'!$K$9,""))))</f>
        <v/>
      </c>
      <c r="Q1037" s="89"/>
      <c r="R1037" s="89"/>
      <c r="S1037" s="89" t="str">
        <f>IF(SUM(StuData!$K1037:$R1037)=0,"",SUM(StuData!$K1037:$R1037))</f>
        <v/>
      </c>
      <c r="T1037" s="92"/>
      <c r="U1037" s="89"/>
      <c r="V1037" s="23"/>
      <c r="W1037" s="23"/>
    </row>
    <row r="1038" ht="15.75" customHeight="1">
      <c r="A1038" s="23"/>
      <c r="B1038" s="89" t="str">
        <f t="shared" si="1"/>
        <v/>
      </c>
      <c r="C1038" s="89" t="str">
        <f>IF('Student Record'!A1036="","",'Student Record'!A1036)</f>
        <v/>
      </c>
      <c r="D1038" s="89" t="str">
        <f>IF('Student Record'!B1036="","",'Student Record'!B1036)</f>
        <v/>
      </c>
      <c r="E1038" s="89" t="str">
        <f>IF('Student Record'!C1036="","",'Student Record'!C1036)</f>
        <v/>
      </c>
      <c r="F1038" s="90" t="str">
        <f>IF('Student Record'!E1036="","",'Student Record'!E1036)</f>
        <v/>
      </c>
      <c r="G1038" s="90" t="str">
        <f>IF('Student Record'!G1036="","",'Student Record'!G1036)</f>
        <v/>
      </c>
      <c r="H1038" s="89" t="str">
        <f>IF('Student Record'!I1036="","",'Student Record'!I1036)</f>
        <v/>
      </c>
      <c r="I1038" s="91" t="str">
        <f>IF('Student Record'!J1036="","",'Student Record'!J1036)</f>
        <v/>
      </c>
      <c r="J1038" s="89" t="str">
        <f>IF('Student Record'!O1036="","",'Student Record'!O1036)</f>
        <v/>
      </c>
      <c r="K1038" s="89" t="str">
        <f>IF(StuData!$F1038="","",IF(AND(StuData!$C1038&gt;8,StuData!$C1038&lt;11,StuData!$J1038="GEN"),200,IF(AND(StuData!$C1038&gt;=11,StuData!$J1038="GEN"),300,IF(AND(StuData!$C1038&gt;8,StuData!$C1038&lt;11,StuData!$J1038&lt;&gt;"GEN"),100,IF(AND(StuData!$C1038&gt;=11,StuData!$J1038&lt;&gt;"GEN"),150,"")))))</f>
        <v/>
      </c>
      <c r="L1038" s="89" t="str">
        <f>IF(StuData!$F1038="","",IF(AND(StuData!$C1038&gt;8,StuData!$C1038&lt;11),50,""))</f>
        <v/>
      </c>
      <c r="M1038" s="89" t="str">
        <f>IF(StuData!$F1038="","",IF(AND(StuData!$C1038&gt;=11,'School Fees'!$L$3="Yes"),100,""))</f>
        <v/>
      </c>
      <c r="N1038" s="89" t="str">
        <f>IF(StuData!$F1038="","",IF(AND(StuData!$C1038&gt;8,StuData!$H1038="F"),5,IF(StuData!$C1038&lt;9,"",10)))</f>
        <v/>
      </c>
      <c r="O1038" s="89" t="str">
        <f>IF(StuData!$F1038="","",IF(StuData!$C1038&gt;8,5,""))</f>
        <v/>
      </c>
      <c r="P1038" s="89" t="str">
        <f>IF(StuData!$C1038=9,'School Fees'!$K$6,IF(StuData!$C1038=10,'School Fees'!$K$7,IF(StuData!$C1038=11,'School Fees'!$K$8,IF(StuData!$C1038=12,'School Fees'!$K$9,""))))</f>
        <v/>
      </c>
      <c r="Q1038" s="89"/>
      <c r="R1038" s="89"/>
      <c r="S1038" s="89" t="str">
        <f>IF(SUM(StuData!$K1038:$R1038)=0,"",SUM(StuData!$K1038:$R1038))</f>
        <v/>
      </c>
      <c r="T1038" s="92"/>
      <c r="U1038" s="89"/>
      <c r="V1038" s="23"/>
      <c r="W1038" s="23"/>
    </row>
    <row r="1039" ht="15.75" customHeight="1">
      <c r="A1039" s="23"/>
      <c r="B1039" s="89" t="str">
        <f t="shared" si="1"/>
        <v/>
      </c>
      <c r="C1039" s="89" t="str">
        <f>IF('Student Record'!A1037="","",'Student Record'!A1037)</f>
        <v/>
      </c>
      <c r="D1039" s="89" t="str">
        <f>IF('Student Record'!B1037="","",'Student Record'!B1037)</f>
        <v/>
      </c>
      <c r="E1039" s="89" t="str">
        <f>IF('Student Record'!C1037="","",'Student Record'!C1037)</f>
        <v/>
      </c>
      <c r="F1039" s="90" t="str">
        <f>IF('Student Record'!E1037="","",'Student Record'!E1037)</f>
        <v/>
      </c>
      <c r="G1039" s="90" t="str">
        <f>IF('Student Record'!G1037="","",'Student Record'!G1037)</f>
        <v/>
      </c>
      <c r="H1039" s="89" t="str">
        <f>IF('Student Record'!I1037="","",'Student Record'!I1037)</f>
        <v/>
      </c>
      <c r="I1039" s="91" t="str">
        <f>IF('Student Record'!J1037="","",'Student Record'!J1037)</f>
        <v/>
      </c>
      <c r="J1039" s="89" t="str">
        <f>IF('Student Record'!O1037="","",'Student Record'!O1037)</f>
        <v/>
      </c>
      <c r="K1039" s="89" t="str">
        <f>IF(StuData!$F1039="","",IF(AND(StuData!$C1039&gt;8,StuData!$C1039&lt;11,StuData!$J1039="GEN"),200,IF(AND(StuData!$C1039&gt;=11,StuData!$J1039="GEN"),300,IF(AND(StuData!$C1039&gt;8,StuData!$C1039&lt;11,StuData!$J1039&lt;&gt;"GEN"),100,IF(AND(StuData!$C1039&gt;=11,StuData!$J1039&lt;&gt;"GEN"),150,"")))))</f>
        <v/>
      </c>
      <c r="L1039" s="89" t="str">
        <f>IF(StuData!$F1039="","",IF(AND(StuData!$C1039&gt;8,StuData!$C1039&lt;11),50,""))</f>
        <v/>
      </c>
      <c r="M1039" s="89" t="str">
        <f>IF(StuData!$F1039="","",IF(AND(StuData!$C1039&gt;=11,'School Fees'!$L$3="Yes"),100,""))</f>
        <v/>
      </c>
      <c r="N1039" s="89" t="str">
        <f>IF(StuData!$F1039="","",IF(AND(StuData!$C1039&gt;8,StuData!$H1039="F"),5,IF(StuData!$C1039&lt;9,"",10)))</f>
        <v/>
      </c>
      <c r="O1039" s="89" t="str">
        <f>IF(StuData!$F1039="","",IF(StuData!$C1039&gt;8,5,""))</f>
        <v/>
      </c>
      <c r="P1039" s="89" t="str">
        <f>IF(StuData!$C1039=9,'School Fees'!$K$6,IF(StuData!$C1039=10,'School Fees'!$K$7,IF(StuData!$C1039=11,'School Fees'!$K$8,IF(StuData!$C1039=12,'School Fees'!$K$9,""))))</f>
        <v/>
      </c>
      <c r="Q1039" s="89"/>
      <c r="R1039" s="89"/>
      <c r="S1039" s="89" t="str">
        <f>IF(SUM(StuData!$K1039:$R1039)=0,"",SUM(StuData!$K1039:$R1039))</f>
        <v/>
      </c>
      <c r="T1039" s="92"/>
      <c r="U1039" s="89"/>
      <c r="V1039" s="23"/>
      <c r="W1039" s="23"/>
    </row>
    <row r="1040" ht="15.75" customHeight="1">
      <c r="A1040" s="23"/>
      <c r="B1040" s="89" t="str">
        <f t="shared" si="1"/>
        <v/>
      </c>
      <c r="C1040" s="89" t="str">
        <f>IF('Student Record'!A1038="","",'Student Record'!A1038)</f>
        <v/>
      </c>
      <c r="D1040" s="89" t="str">
        <f>IF('Student Record'!B1038="","",'Student Record'!B1038)</f>
        <v/>
      </c>
      <c r="E1040" s="89" t="str">
        <f>IF('Student Record'!C1038="","",'Student Record'!C1038)</f>
        <v/>
      </c>
      <c r="F1040" s="90" t="str">
        <f>IF('Student Record'!E1038="","",'Student Record'!E1038)</f>
        <v/>
      </c>
      <c r="G1040" s="90" t="str">
        <f>IF('Student Record'!G1038="","",'Student Record'!G1038)</f>
        <v/>
      </c>
      <c r="H1040" s="89" t="str">
        <f>IF('Student Record'!I1038="","",'Student Record'!I1038)</f>
        <v/>
      </c>
      <c r="I1040" s="91" t="str">
        <f>IF('Student Record'!J1038="","",'Student Record'!J1038)</f>
        <v/>
      </c>
      <c r="J1040" s="89" t="str">
        <f>IF('Student Record'!O1038="","",'Student Record'!O1038)</f>
        <v/>
      </c>
      <c r="K1040" s="89" t="str">
        <f>IF(StuData!$F1040="","",IF(AND(StuData!$C1040&gt;8,StuData!$C1040&lt;11,StuData!$J1040="GEN"),200,IF(AND(StuData!$C1040&gt;=11,StuData!$J1040="GEN"),300,IF(AND(StuData!$C1040&gt;8,StuData!$C1040&lt;11,StuData!$J1040&lt;&gt;"GEN"),100,IF(AND(StuData!$C1040&gt;=11,StuData!$J1040&lt;&gt;"GEN"),150,"")))))</f>
        <v/>
      </c>
      <c r="L1040" s="89" t="str">
        <f>IF(StuData!$F1040="","",IF(AND(StuData!$C1040&gt;8,StuData!$C1040&lt;11),50,""))</f>
        <v/>
      </c>
      <c r="M1040" s="89" t="str">
        <f>IF(StuData!$F1040="","",IF(AND(StuData!$C1040&gt;=11,'School Fees'!$L$3="Yes"),100,""))</f>
        <v/>
      </c>
      <c r="N1040" s="89" t="str">
        <f>IF(StuData!$F1040="","",IF(AND(StuData!$C1040&gt;8,StuData!$H1040="F"),5,IF(StuData!$C1040&lt;9,"",10)))</f>
        <v/>
      </c>
      <c r="O1040" s="89" t="str">
        <f>IF(StuData!$F1040="","",IF(StuData!$C1040&gt;8,5,""))</f>
        <v/>
      </c>
      <c r="P1040" s="89" t="str">
        <f>IF(StuData!$C1040=9,'School Fees'!$K$6,IF(StuData!$C1040=10,'School Fees'!$K$7,IF(StuData!$C1040=11,'School Fees'!$K$8,IF(StuData!$C1040=12,'School Fees'!$K$9,""))))</f>
        <v/>
      </c>
      <c r="Q1040" s="89"/>
      <c r="R1040" s="89"/>
      <c r="S1040" s="89" t="str">
        <f>IF(SUM(StuData!$K1040:$R1040)=0,"",SUM(StuData!$K1040:$R1040))</f>
        <v/>
      </c>
      <c r="T1040" s="92"/>
      <c r="U1040" s="89"/>
      <c r="V1040" s="23"/>
      <c r="W1040" s="23"/>
    </row>
    <row r="1041" ht="15.75" customHeight="1">
      <c r="A1041" s="23"/>
      <c r="B1041" s="89" t="str">
        <f t="shared" si="1"/>
        <v/>
      </c>
      <c r="C1041" s="89" t="str">
        <f>IF('Student Record'!A1039="","",'Student Record'!A1039)</f>
        <v/>
      </c>
      <c r="D1041" s="89" t="str">
        <f>IF('Student Record'!B1039="","",'Student Record'!B1039)</f>
        <v/>
      </c>
      <c r="E1041" s="89" t="str">
        <f>IF('Student Record'!C1039="","",'Student Record'!C1039)</f>
        <v/>
      </c>
      <c r="F1041" s="90" t="str">
        <f>IF('Student Record'!E1039="","",'Student Record'!E1039)</f>
        <v/>
      </c>
      <c r="G1041" s="90" t="str">
        <f>IF('Student Record'!G1039="","",'Student Record'!G1039)</f>
        <v/>
      </c>
      <c r="H1041" s="89" t="str">
        <f>IF('Student Record'!I1039="","",'Student Record'!I1039)</f>
        <v/>
      </c>
      <c r="I1041" s="91" t="str">
        <f>IF('Student Record'!J1039="","",'Student Record'!J1039)</f>
        <v/>
      </c>
      <c r="J1041" s="89" t="str">
        <f>IF('Student Record'!O1039="","",'Student Record'!O1039)</f>
        <v/>
      </c>
      <c r="K1041" s="89" t="str">
        <f>IF(StuData!$F1041="","",IF(AND(StuData!$C1041&gt;8,StuData!$C1041&lt;11,StuData!$J1041="GEN"),200,IF(AND(StuData!$C1041&gt;=11,StuData!$J1041="GEN"),300,IF(AND(StuData!$C1041&gt;8,StuData!$C1041&lt;11,StuData!$J1041&lt;&gt;"GEN"),100,IF(AND(StuData!$C1041&gt;=11,StuData!$J1041&lt;&gt;"GEN"),150,"")))))</f>
        <v/>
      </c>
      <c r="L1041" s="89" t="str">
        <f>IF(StuData!$F1041="","",IF(AND(StuData!$C1041&gt;8,StuData!$C1041&lt;11),50,""))</f>
        <v/>
      </c>
      <c r="M1041" s="89" t="str">
        <f>IF(StuData!$F1041="","",IF(AND(StuData!$C1041&gt;=11,'School Fees'!$L$3="Yes"),100,""))</f>
        <v/>
      </c>
      <c r="N1041" s="89" t="str">
        <f>IF(StuData!$F1041="","",IF(AND(StuData!$C1041&gt;8,StuData!$H1041="F"),5,IF(StuData!$C1041&lt;9,"",10)))</f>
        <v/>
      </c>
      <c r="O1041" s="89" t="str">
        <f>IF(StuData!$F1041="","",IF(StuData!$C1041&gt;8,5,""))</f>
        <v/>
      </c>
      <c r="P1041" s="89" t="str">
        <f>IF(StuData!$C1041=9,'School Fees'!$K$6,IF(StuData!$C1041=10,'School Fees'!$K$7,IF(StuData!$C1041=11,'School Fees'!$K$8,IF(StuData!$C1041=12,'School Fees'!$K$9,""))))</f>
        <v/>
      </c>
      <c r="Q1041" s="89"/>
      <c r="R1041" s="89"/>
      <c r="S1041" s="89" t="str">
        <f>IF(SUM(StuData!$K1041:$R1041)=0,"",SUM(StuData!$K1041:$R1041))</f>
        <v/>
      </c>
      <c r="T1041" s="92"/>
      <c r="U1041" s="89"/>
      <c r="V1041" s="23"/>
      <c r="W1041" s="23"/>
    </row>
    <row r="1042" ht="15.75" customHeight="1">
      <c r="A1042" s="23"/>
      <c r="B1042" s="89" t="str">
        <f t="shared" si="1"/>
        <v/>
      </c>
      <c r="C1042" s="89" t="str">
        <f>IF('Student Record'!A1040="","",'Student Record'!A1040)</f>
        <v/>
      </c>
      <c r="D1042" s="89" t="str">
        <f>IF('Student Record'!B1040="","",'Student Record'!B1040)</f>
        <v/>
      </c>
      <c r="E1042" s="89" t="str">
        <f>IF('Student Record'!C1040="","",'Student Record'!C1040)</f>
        <v/>
      </c>
      <c r="F1042" s="90" t="str">
        <f>IF('Student Record'!E1040="","",'Student Record'!E1040)</f>
        <v/>
      </c>
      <c r="G1042" s="90" t="str">
        <f>IF('Student Record'!G1040="","",'Student Record'!G1040)</f>
        <v/>
      </c>
      <c r="H1042" s="89" t="str">
        <f>IF('Student Record'!I1040="","",'Student Record'!I1040)</f>
        <v/>
      </c>
      <c r="I1042" s="91" t="str">
        <f>IF('Student Record'!J1040="","",'Student Record'!J1040)</f>
        <v/>
      </c>
      <c r="J1042" s="89" t="str">
        <f>IF('Student Record'!O1040="","",'Student Record'!O1040)</f>
        <v/>
      </c>
      <c r="K1042" s="89" t="str">
        <f>IF(StuData!$F1042="","",IF(AND(StuData!$C1042&gt;8,StuData!$C1042&lt;11,StuData!$J1042="GEN"),200,IF(AND(StuData!$C1042&gt;=11,StuData!$J1042="GEN"),300,IF(AND(StuData!$C1042&gt;8,StuData!$C1042&lt;11,StuData!$J1042&lt;&gt;"GEN"),100,IF(AND(StuData!$C1042&gt;=11,StuData!$J1042&lt;&gt;"GEN"),150,"")))))</f>
        <v/>
      </c>
      <c r="L1042" s="89" t="str">
        <f>IF(StuData!$F1042="","",IF(AND(StuData!$C1042&gt;8,StuData!$C1042&lt;11),50,""))</f>
        <v/>
      </c>
      <c r="M1042" s="89" t="str">
        <f>IF(StuData!$F1042="","",IF(AND(StuData!$C1042&gt;=11,'School Fees'!$L$3="Yes"),100,""))</f>
        <v/>
      </c>
      <c r="N1042" s="89" t="str">
        <f>IF(StuData!$F1042="","",IF(AND(StuData!$C1042&gt;8,StuData!$H1042="F"),5,IF(StuData!$C1042&lt;9,"",10)))</f>
        <v/>
      </c>
      <c r="O1042" s="89" t="str">
        <f>IF(StuData!$F1042="","",IF(StuData!$C1042&gt;8,5,""))</f>
        <v/>
      </c>
      <c r="P1042" s="89" t="str">
        <f>IF(StuData!$C1042=9,'School Fees'!$K$6,IF(StuData!$C1042=10,'School Fees'!$K$7,IF(StuData!$C1042=11,'School Fees'!$K$8,IF(StuData!$C1042=12,'School Fees'!$K$9,""))))</f>
        <v/>
      </c>
      <c r="Q1042" s="89"/>
      <c r="R1042" s="89"/>
      <c r="S1042" s="89" t="str">
        <f>IF(SUM(StuData!$K1042:$R1042)=0,"",SUM(StuData!$K1042:$R1042))</f>
        <v/>
      </c>
      <c r="T1042" s="92"/>
      <c r="U1042" s="89"/>
      <c r="V1042" s="23"/>
      <c r="W1042" s="23"/>
    </row>
    <row r="1043" ht="15.75" customHeight="1">
      <c r="A1043" s="23"/>
      <c r="B1043" s="89" t="str">
        <f t="shared" si="1"/>
        <v/>
      </c>
      <c r="C1043" s="89" t="str">
        <f>IF('Student Record'!A1041="","",'Student Record'!A1041)</f>
        <v/>
      </c>
      <c r="D1043" s="89" t="str">
        <f>IF('Student Record'!B1041="","",'Student Record'!B1041)</f>
        <v/>
      </c>
      <c r="E1043" s="89" t="str">
        <f>IF('Student Record'!C1041="","",'Student Record'!C1041)</f>
        <v/>
      </c>
      <c r="F1043" s="90" t="str">
        <f>IF('Student Record'!E1041="","",'Student Record'!E1041)</f>
        <v/>
      </c>
      <c r="G1043" s="90" t="str">
        <f>IF('Student Record'!G1041="","",'Student Record'!G1041)</f>
        <v/>
      </c>
      <c r="H1043" s="89" t="str">
        <f>IF('Student Record'!I1041="","",'Student Record'!I1041)</f>
        <v/>
      </c>
      <c r="I1043" s="91" t="str">
        <f>IF('Student Record'!J1041="","",'Student Record'!J1041)</f>
        <v/>
      </c>
      <c r="J1043" s="89" t="str">
        <f>IF('Student Record'!O1041="","",'Student Record'!O1041)</f>
        <v/>
      </c>
      <c r="K1043" s="89" t="str">
        <f>IF(StuData!$F1043="","",IF(AND(StuData!$C1043&gt;8,StuData!$C1043&lt;11,StuData!$J1043="GEN"),200,IF(AND(StuData!$C1043&gt;=11,StuData!$J1043="GEN"),300,IF(AND(StuData!$C1043&gt;8,StuData!$C1043&lt;11,StuData!$J1043&lt;&gt;"GEN"),100,IF(AND(StuData!$C1043&gt;=11,StuData!$J1043&lt;&gt;"GEN"),150,"")))))</f>
        <v/>
      </c>
      <c r="L1043" s="89" t="str">
        <f>IF(StuData!$F1043="","",IF(AND(StuData!$C1043&gt;8,StuData!$C1043&lt;11),50,""))</f>
        <v/>
      </c>
      <c r="M1043" s="89" t="str">
        <f>IF(StuData!$F1043="","",IF(AND(StuData!$C1043&gt;=11,'School Fees'!$L$3="Yes"),100,""))</f>
        <v/>
      </c>
      <c r="N1043" s="89" t="str">
        <f>IF(StuData!$F1043="","",IF(AND(StuData!$C1043&gt;8,StuData!$H1043="F"),5,IF(StuData!$C1043&lt;9,"",10)))</f>
        <v/>
      </c>
      <c r="O1043" s="89" t="str">
        <f>IF(StuData!$F1043="","",IF(StuData!$C1043&gt;8,5,""))</f>
        <v/>
      </c>
      <c r="P1043" s="89" t="str">
        <f>IF(StuData!$C1043=9,'School Fees'!$K$6,IF(StuData!$C1043=10,'School Fees'!$K$7,IF(StuData!$C1043=11,'School Fees'!$K$8,IF(StuData!$C1043=12,'School Fees'!$K$9,""))))</f>
        <v/>
      </c>
      <c r="Q1043" s="89"/>
      <c r="R1043" s="89"/>
      <c r="S1043" s="89" t="str">
        <f>IF(SUM(StuData!$K1043:$R1043)=0,"",SUM(StuData!$K1043:$R1043))</f>
        <v/>
      </c>
      <c r="T1043" s="92"/>
      <c r="U1043" s="89"/>
      <c r="V1043" s="23"/>
      <c r="W1043" s="23"/>
    </row>
    <row r="1044" ht="15.75" customHeight="1">
      <c r="A1044" s="23"/>
      <c r="B1044" s="89" t="str">
        <f t="shared" si="1"/>
        <v/>
      </c>
      <c r="C1044" s="89" t="str">
        <f>IF('Student Record'!A1042="","",'Student Record'!A1042)</f>
        <v/>
      </c>
      <c r="D1044" s="89" t="str">
        <f>IF('Student Record'!B1042="","",'Student Record'!B1042)</f>
        <v/>
      </c>
      <c r="E1044" s="89" t="str">
        <f>IF('Student Record'!C1042="","",'Student Record'!C1042)</f>
        <v/>
      </c>
      <c r="F1044" s="90" t="str">
        <f>IF('Student Record'!E1042="","",'Student Record'!E1042)</f>
        <v/>
      </c>
      <c r="G1044" s="90" t="str">
        <f>IF('Student Record'!G1042="","",'Student Record'!G1042)</f>
        <v/>
      </c>
      <c r="H1044" s="89" t="str">
        <f>IF('Student Record'!I1042="","",'Student Record'!I1042)</f>
        <v/>
      </c>
      <c r="I1044" s="91" t="str">
        <f>IF('Student Record'!J1042="","",'Student Record'!J1042)</f>
        <v/>
      </c>
      <c r="J1044" s="89" t="str">
        <f>IF('Student Record'!O1042="","",'Student Record'!O1042)</f>
        <v/>
      </c>
      <c r="K1044" s="89" t="str">
        <f>IF(StuData!$F1044="","",IF(AND(StuData!$C1044&gt;8,StuData!$C1044&lt;11,StuData!$J1044="GEN"),200,IF(AND(StuData!$C1044&gt;=11,StuData!$J1044="GEN"),300,IF(AND(StuData!$C1044&gt;8,StuData!$C1044&lt;11,StuData!$J1044&lt;&gt;"GEN"),100,IF(AND(StuData!$C1044&gt;=11,StuData!$J1044&lt;&gt;"GEN"),150,"")))))</f>
        <v/>
      </c>
      <c r="L1044" s="89" t="str">
        <f>IF(StuData!$F1044="","",IF(AND(StuData!$C1044&gt;8,StuData!$C1044&lt;11),50,""))</f>
        <v/>
      </c>
      <c r="M1044" s="89" t="str">
        <f>IF(StuData!$F1044="","",IF(AND(StuData!$C1044&gt;=11,'School Fees'!$L$3="Yes"),100,""))</f>
        <v/>
      </c>
      <c r="N1044" s="89" t="str">
        <f>IF(StuData!$F1044="","",IF(AND(StuData!$C1044&gt;8,StuData!$H1044="F"),5,IF(StuData!$C1044&lt;9,"",10)))</f>
        <v/>
      </c>
      <c r="O1044" s="89" t="str">
        <f>IF(StuData!$F1044="","",IF(StuData!$C1044&gt;8,5,""))</f>
        <v/>
      </c>
      <c r="P1044" s="89" t="str">
        <f>IF(StuData!$C1044=9,'School Fees'!$K$6,IF(StuData!$C1044=10,'School Fees'!$K$7,IF(StuData!$C1044=11,'School Fees'!$K$8,IF(StuData!$C1044=12,'School Fees'!$K$9,""))))</f>
        <v/>
      </c>
      <c r="Q1044" s="89"/>
      <c r="R1044" s="89"/>
      <c r="S1044" s="89" t="str">
        <f>IF(SUM(StuData!$K1044:$R1044)=0,"",SUM(StuData!$K1044:$R1044))</f>
        <v/>
      </c>
      <c r="T1044" s="92"/>
      <c r="U1044" s="89"/>
      <c r="V1044" s="23"/>
      <c r="W1044" s="23"/>
    </row>
    <row r="1045" ht="15.75" customHeight="1">
      <c r="A1045" s="23"/>
      <c r="B1045" s="89" t="str">
        <f t="shared" si="1"/>
        <v/>
      </c>
      <c r="C1045" s="89" t="str">
        <f>IF('Student Record'!A1043="","",'Student Record'!A1043)</f>
        <v/>
      </c>
      <c r="D1045" s="89" t="str">
        <f>IF('Student Record'!B1043="","",'Student Record'!B1043)</f>
        <v/>
      </c>
      <c r="E1045" s="89" t="str">
        <f>IF('Student Record'!C1043="","",'Student Record'!C1043)</f>
        <v/>
      </c>
      <c r="F1045" s="90" t="str">
        <f>IF('Student Record'!E1043="","",'Student Record'!E1043)</f>
        <v/>
      </c>
      <c r="G1045" s="90" t="str">
        <f>IF('Student Record'!G1043="","",'Student Record'!G1043)</f>
        <v/>
      </c>
      <c r="H1045" s="89" t="str">
        <f>IF('Student Record'!I1043="","",'Student Record'!I1043)</f>
        <v/>
      </c>
      <c r="I1045" s="91" t="str">
        <f>IF('Student Record'!J1043="","",'Student Record'!J1043)</f>
        <v/>
      </c>
      <c r="J1045" s="89" t="str">
        <f>IF('Student Record'!O1043="","",'Student Record'!O1043)</f>
        <v/>
      </c>
      <c r="K1045" s="89" t="str">
        <f>IF(StuData!$F1045="","",IF(AND(StuData!$C1045&gt;8,StuData!$C1045&lt;11,StuData!$J1045="GEN"),200,IF(AND(StuData!$C1045&gt;=11,StuData!$J1045="GEN"),300,IF(AND(StuData!$C1045&gt;8,StuData!$C1045&lt;11,StuData!$J1045&lt;&gt;"GEN"),100,IF(AND(StuData!$C1045&gt;=11,StuData!$J1045&lt;&gt;"GEN"),150,"")))))</f>
        <v/>
      </c>
      <c r="L1045" s="89" t="str">
        <f>IF(StuData!$F1045="","",IF(AND(StuData!$C1045&gt;8,StuData!$C1045&lt;11),50,""))</f>
        <v/>
      </c>
      <c r="M1045" s="89" t="str">
        <f>IF(StuData!$F1045="","",IF(AND(StuData!$C1045&gt;=11,'School Fees'!$L$3="Yes"),100,""))</f>
        <v/>
      </c>
      <c r="N1045" s="89" t="str">
        <f>IF(StuData!$F1045="","",IF(AND(StuData!$C1045&gt;8,StuData!$H1045="F"),5,IF(StuData!$C1045&lt;9,"",10)))</f>
        <v/>
      </c>
      <c r="O1045" s="89" t="str">
        <f>IF(StuData!$F1045="","",IF(StuData!$C1045&gt;8,5,""))</f>
        <v/>
      </c>
      <c r="P1045" s="89" t="str">
        <f>IF(StuData!$C1045=9,'School Fees'!$K$6,IF(StuData!$C1045=10,'School Fees'!$K$7,IF(StuData!$C1045=11,'School Fees'!$K$8,IF(StuData!$C1045=12,'School Fees'!$K$9,""))))</f>
        <v/>
      </c>
      <c r="Q1045" s="89"/>
      <c r="R1045" s="89"/>
      <c r="S1045" s="89" t="str">
        <f>IF(SUM(StuData!$K1045:$R1045)=0,"",SUM(StuData!$K1045:$R1045))</f>
        <v/>
      </c>
      <c r="T1045" s="92"/>
      <c r="U1045" s="89"/>
      <c r="V1045" s="23"/>
      <c r="W1045" s="23"/>
    </row>
    <row r="1046" ht="15.75" customHeight="1">
      <c r="A1046" s="23"/>
      <c r="B1046" s="89" t="str">
        <f t="shared" si="1"/>
        <v/>
      </c>
      <c r="C1046" s="89" t="str">
        <f>IF('Student Record'!A1044="","",'Student Record'!A1044)</f>
        <v/>
      </c>
      <c r="D1046" s="89" t="str">
        <f>IF('Student Record'!B1044="","",'Student Record'!B1044)</f>
        <v/>
      </c>
      <c r="E1046" s="89" t="str">
        <f>IF('Student Record'!C1044="","",'Student Record'!C1044)</f>
        <v/>
      </c>
      <c r="F1046" s="90" t="str">
        <f>IF('Student Record'!E1044="","",'Student Record'!E1044)</f>
        <v/>
      </c>
      <c r="G1046" s="90" t="str">
        <f>IF('Student Record'!G1044="","",'Student Record'!G1044)</f>
        <v/>
      </c>
      <c r="H1046" s="89" t="str">
        <f>IF('Student Record'!I1044="","",'Student Record'!I1044)</f>
        <v/>
      </c>
      <c r="I1046" s="91" t="str">
        <f>IF('Student Record'!J1044="","",'Student Record'!J1044)</f>
        <v/>
      </c>
      <c r="J1046" s="89" t="str">
        <f>IF('Student Record'!O1044="","",'Student Record'!O1044)</f>
        <v/>
      </c>
      <c r="K1046" s="89" t="str">
        <f>IF(StuData!$F1046="","",IF(AND(StuData!$C1046&gt;8,StuData!$C1046&lt;11,StuData!$J1046="GEN"),200,IF(AND(StuData!$C1046&gt;=11,StuData!$J1046="GEN"),300,IF(AND(StuData!$C1046&gt;8,StuData!$C1046&lt;11,StuData!$J1046&lt;&gt;"GEN"),100,IF(AND(StuData!$C1046&gt;=11,StuData!$J1046&lt;&gt;"GEN"),150,"")))))</f>
        <v/>
      </c>
      <c r="L1046" s="89" t="str">
        <f>IF(StuData!$F1046="","",IF(AND(StuData!$C1046&gt;8,StuData!$C1046&lt;11),50,""))</f>
        <v/>
      </c>
      <c r="M1046" s="89" t="str">
        <f>IF(StuData!$F1046="","",IF(AND(StuData!$C1046&gt;=11,'School Fees'!$L$3="Yes"),100,""))</f>
        <v/>
      </c>
      <c r="N1046" s="89" t="str">
        <f>IF(StuData!$F1046="","",IF(AND(StuData!$C1046&gt;8,StuData!$H1046="F"),5,IF(StuData!$C1046&lt;9,"",10)))</f>
        <v/>
      </c>
      <c r="O1046" s="89" t="str">
        <f>IF(StuData!$F1046="","",IF(StuData!$C1046&gt;8,5,""))</f>
        <v/>
      </c>
      <c r="P1046" s="89" t="str">
        <f>IF(StuData!$C1046=9,'School Fees'!$K$6,IF(StuData!$C1046=10,'School Fees'!$K$7,IF(StuData!$C1046=11,'School Fees'!$K$8,IF(StuData!$C1046=12,'School Fees'!$K$9,""))))</f>
        <v/>
      </c>
      <c r="Q1046" s="89"/>
      <c r="R1046" s="89"/>
      <c r="S1046" s="89" t="str">
        <f>IF(SUM(StuData!$K1046:$R1046)=0,"",SUM(StuData!$K1046:$R1046))</f>
        <v/>
      </c>
      <c r="T1046" s="92"/>
      <c r="U1046" s="89"/>
      <c r="V1046" s="23"/>
      <c r="W1046" s="23"/>
    </row>
    <row r="1047" ht="15.75" customHeight="1">
      <c r="A1047" s="23"/>
      <c r="B1047" s="89" t="str">
        <f t="shared" si="1"/>
        <v/>
      </c>
      <c r="C1047" s="89" t="str">
        <f>IF('Student Record'!A1045="","",'Student Record'!A1045)</f>
        <v/>
      </c>
      <c r="D1047" s="89" t="str">
        <f>IF('Student Record'!B1045="","",'Student Record'!B1045)</f>
        <v/>
      </c>
      <c r="E1047" s="89" t="str">
        <f>IF('Student Record'!C1045="","",'Student Record'!C1045)</f>
        <v/>
      </c>
      <c r="F1047" s="90" t="str">
        <f>IF('Student Record'!E1045="","",'Student Record'!E1045)</f>
        <v/>
      </c>
      <c r="G1047" s="90" t="str">
        <f>IF('Student Record'!G1045="","",'Student Record'!G1045)</f>
        <v/>
      </c>
      <c r="H1047" s="89" t="str">
        <f>IF('Student Record'!I1045="","",'Student Record'!I1045)</f>
        <v/>
      </c>
      <c r="I1047" s="91" t="str">
        <f>IF('Student Record'!J1045="","",'Student Record'!J1045)</f>
        <v/>
      </c>
      <c r="J1047" s="89" t="str">
        <f>IF('Student Record'!O1045="","",'Student Record'!O1045)</f>
        <v/>
      </c>
      <c r="K1047" s="89" t="str">
        <f>IF(StuData!$F1047="","",IF(AND(StuData!$C1047&gt;8,StuData!$C1047&lt;11,StuData!$J1047="GEN"),200,IF(AND(StuData!$C1047&gt;=11,StuData!$J1047="GEN"),300,IF(AND(StuData!$C1047&gt;8,StuData!$C1047&lt;11,StuData!$J1047&lt;&gt;"GEN"),100,IF(AND(StuData!$C1047&gt;=11,StuData!$J1047&lt;&gt;"GEN"),150,"")))))</f>
        <v/>
      </c>
      <c r="L1047" s="89" t="str">
        <f>IF(StuData!$F1047="","",IF(AND(StuData!$C1047&gt;8,StuData!$C1047&lt;11),50,""))</f>
        <v/>
      </c>
      <c r="M1047" s="89" t="str">
        <f>IF(StuData!$F1047="","",IF(AND(StuData!$C1047&gt;=11,'School Fees'!$L$3="Yes"),100,""))</f>
        <v/>
      </c>
      <c r="N1047" s="89" t="str">
        <f>IF(StuData!$F1047="","",IF(AND(StuData!$C1047&gt;8,StuData!$H1047="F"),5,IF(StuData!$C1047&lt;9,"",10)))</f>
        <v/>
      </c>
      <c r="O1047" s="89" t="str">
        <f>IF(StuData!$F1047="","",IF(StuData!$C1047&gt;8,5,""))</f>
        <v/>
      </c>
      <c r="P1047" s="89" t="str">
        <f>IF(StuData!$C1047=9,'School Fees'!$K$6,IF(StuData!$C1047=10,'School Fees'!$K$7,IF(StuData!$C1047=11,'School Fees'!$K$8,IF(StuData!$C1047=12,'School Fees'!$K$9,""))))</f>
        <v/>
      </c>
      <c r="Q1047" s="89"/>
      <c r="R1047" s="89"/>
      <c r="S1047" s="89" t="str">
        <f>IF(SUM(StuData!$K1047:$R1047)=0,"",SUM(StuData!$K1047:$R1047))</f>
        <v/>
      </c>
      <c r="T1047" s="92"/>
      <c r="U1047" s="89"/>
      <c r="V1047" s="23"/>
      <c r="W1047" s="23"/>
    </row>
    <row r="1048" ht="15.75" customHeight="1">
      <c r="A1048" s="23"/>
      <c r="B1048" s="89" t="str">
        <f t="shared" si="1"/>
        <v/>
      </c>
      <c r="C1048" s="89" t="str">
        <f>IF('Student Record'!A1046="","",'Student Record'!A1046)</f>
        <v/>
      </c>
      <c r="D1048" s="89" t="str">
        <f>IF('Student Record'!B1046="","",'Student Record'!B1046)</f>
        <v/>
      </c>
      <c r="E1048" s="89" t="str">
        <f>IF('Student Record'!C1046="","",'Student Record'!C1046)</f>
        <v/>
      </c>
      <c r="F1048" s="90" t="str">
        <f>IF('Student Record'!E1046="","",'Student Record'!E1046)</f>
        <v/>
      </c>
      <c r="G1048" s="90" t="str">
        <f>IF('Student Record'!G1046="","",'Student Record'!G1046)</f>
        <v/>
      </c>
      <c r="H1048" s="89" t="str">
        <f>IF('Student Record'!I1046="","",'Student Record'!I1046)</f>
        <v/>
      </c>
      <c r="I1048" s="91" t="str">
        <f>IF('Student Record'!J1046="","",'Student Record'!J1046)</f>
        <v/>
      </c>
      <c r="J1048" s="89" t="str">
        <f>IF('Student Record'!O1046="","",'Student Record'!O1046)</f>
        <v/>
      </c>
      <c r="K1048" s="89" t="str">
        <f>IF(StuData!$F1048="","",IF(AND(StuData!$C1048&gt;8,StuData!$C1048&lt;11,StuData!$J1048="GEN"),200,IF(AND(StuData!$C1048&gt;=11,StuData!$J1048="GEN"),300,IF(AND(StuData!$C1048&gt;8,StuData!$C1048&lt;11,StuData!$J1048&lt;&gt;"GEN"),100,IF(AND(StuData!$C1048&gt;=11,StuData!$J1048&lt;&gt;"GEN"),150,"")))))</f>
        <v/>
      </c>
      <c r="L1048" s="89" t="str">
        <f>IF(StuData!$F1048="","",IF(AND(StuData!$C1048&gt;8,StuData!$C1048&lt;11),50,""))</f>
        <v/>
      </c>
      <c r="M1048" s="89" t="str">
        <f>IF(StuData!$F1048="","",IF(AND(StuData!$C1048&gt;=11,'School Fees'!$L$3="Yes"),100,""))</f>
        <v/>
      </c>
      <c r="N1048" s="89" t="str">
        <f>IF(StuData!$F1048="","",IF(AND(StuData!$C1048&gt;8,StuData!$H1048="F"),5,IF(StuData!$C1048&lt;9,"",10)))</f>
        <v/>
      </c>
      <c r="O1048" s="89" t="str">
        <f>IF(StuData!$F1048="","",IF(StuData!$C1048&gt;8,5,""))</f>
        <v/>
      </c>
      <c r="P1048" s="89" t="str">
        <f>IF(StuData!$C1048=9,'School Fees'!$K$6,IF(StuData!$C1048=10,'School Fees'!$K$7,IF(StuData!$C1048=11,'School Fees'!$K$8,IF(StuData!$C1048=12,'School Fees'!$K$9,""))))</f>
        <v/>
      </c>
      <c r="Q1048" s="89"/>
      <c r="R1048" s="89"/>
      <c r="S1048" s="89" t="str">
        <f>IF(SUM(StuData!$K1048:$R1048)=0,"",SUM(StuData!$K1048:$R1048))</f>
        <v/>
      </c>
      <c r="T1048" s="92"/>
      <c r="U1048" s="89"/>
      <c r="V1048" s="23"/>
      <c r="W1048" s="23"/>
    </row>
    <row r="1049" ht="15.75" customHeight="1">
      <c r="A1049" s="23"/>
      <c r="B1049" s="89" t="str">
        <f t="shared" si="1"/>
        <v/>
      </c>
      <c r="C1049" s="89" t="str">
        <f>IF('Student Record'!A1047="","",'Student Record'!A1047)</f>
        <v/>
      </c>
      <c r="D1049" s="89" t="str">
        <f>IF('Student Record'!B1047="","",'Student Record'!B1047)</f>
        <v/>
      </c>
      <c r="E1049" s="89" t="str">
        <f>IF('Student Record'!C1047="","",'Student Record'!C1047)</f>
        <v/>
      </c>
      <c r="F1049" s="90" t="str">
        <f>IF('Student Record'!E1047="","",'Student Record'!E1047)</f>
        <v/>
      </c>
      <c r="G1049" s="90" t="str">
        <f>IF('Student Record'!G1047="","",'Student Record'!G1047)</f>
        <v/>
      </c>
      <c r="H1049" s="89" t="str">
        <f>IF('Student Record'!I1047="","",'Student Record'!I1047)</f>
        <v/>
      </c>
      <c r="I1049" s="91" t="str">
        <f>IF('Student Record'!J1047="","",'Student Record'!J1047)</f>
        <v/>
      </c>
      <c r="J1049" s="89" t="str">
        <f>IF('Student Record'!O1047="","",'Student Record'!O1047)</f>
        <v/>
      </c>
      <c r="K1049" s="89" t="str">
        <f>IF(StuData!$F1049="","",IF(AND(StuData!$C1049&gt;8,StuData!$C1049&lt;11,StuData!$J1049="GEN"),200,IF(AND(StuData!$C1049&gt;=11,StuData!$J1049="GEN"),300,IF(AND(StuData!$C1049&gt;8,StuData!$C1049&lt;11,StuData!$J1049&lt;&gt;"GEN"),100,IF(AND(StuData!$C1049&gt;=11,StuData!$J1049&lt;&gt;"GEN"),150,"")))))</f>
        <v/>
      </c>
      <c r="L1049" s="89" t="str">
        <f>IF(StuData!$F1049="","",IF(AND(StuData!$C1049&gt;8,StuData!$C1049&lt;11),50,""))</f>
        <v/>
      </c>
      <c r="M1049" s="89" t="str">
        <f>IF(StuData!$F1049="","",IF(AND(StuData!$C1049&gt;=11,'School Fees'!$L$3="Yes"),100,""))</f>
        <v/>
      </c>
      <c r="N1049" s="89" t="str">
        <f>IF(StuData!$F1049="","",IF(AND(StuData!$C1049&gt;8,StuData!$H1049="F"),5,IF(StuData!$C1049&lt;9,"",10)))</f>
        <v/>
      </c>
      <c r="O1049" s="89" t="str">
        <f>IF(StuData!$F1049="","",IF(StuData!$C1049&gt;8,5,""))</f>
        <v/>
      </c>
      <c r="P1049" s="89" t="str">
        <f>IF(StuData!$C1049=9,'School Fees'!$K$6,IF(StuData!$C1049=10,'School Fees'!$K$7,IF(StuData!$C1049=11,'School Fees'!$K$8,IF(StuData!$C1049=12,'School Fees'!$K$9,""))))</f>
        <v/>
      </c>
      <c r="Q1049" s="89"/>
      <c r="R1049" s="89"/>
      <c r="S1049" s="89" t="str">
        <f>IF(SUM(StuData!$K1049:$R1049)=0,"",SUM(StuData!$K1049:$R1049))</f>
        <v/>
      </c>
      <c r="T1049" s="92"/>
      <c r="U1049" s="89"/>
      <c r="V1049" s="23"/>
      <c r="W1049" s="23"/>
    </row>
    <row r="1050" ht="15.75" customHeight="1">
      <c r="A1050" s="23"/>
      <c r="B1050" s="89" t="str">
        <f t="shared" si="1"/>
        <v/>
      </c>
      <c r="C1050" s="89" t="str">
        <f>IF('Student Record'!A1048="","",'Student Record'!A1048)</f>
        <v/>
      </c>
      <c r="D1050" s="89" t="str">
        <f>IF('Student Record'!B1048="","",'Student Record'!B1048)</f>
        <v/>
      </c>
      <c r="E1050" s="89" t="str">
        <f>IF('Student Record'!C1048="","",'Student Record'!C1048)</f>
        <v/>
      </c>
      <c r="F1050" s="90" t="str">
        <f>IF('Student Record'!E1048="","",'Student Record'!E1048)</f>
        <v/>
      </c>
      <c r="G1050" s="90" t="str">
        <f>IF('Student Record'!G1048="","",'Student Record'!G1048)</f>
        <v/>
      </c>
      <c r="H1050" s="89" t="str">
        <f>IF('Student Record'!I1048="","",'Student Record'!I1048)</f>
        <v/>
      </c>
      <c r="I1050" s="91" t="str">
        <f>IF('Student Record'!J1048="","",'Student Record'!J1048)</f>
        <v/>
      </c>
      <c r="J1050" s="89" t="str">
        <f>IF('Student Record'!O1048="","",'Student Record'!O1048)</f>
        <v/>
      </c>
      <c r="K1050" s="89" t="str">
        <f>IF(StuData!$F1050="","",IF(AND(StuData!$C1050&gt;8,StuData!$C1050&lt;11,StuData!$J1050="GEN"),200,IF(AND(StuData!$C1050&gt;=11,StuData!$J1050="GEN"),300,IF(AND(StuData!$C1050&gt;8,StuData!$C1050&lt;11,StuData!$J1050&lt;&gt;"GEN"),100,IF(AND(StuData!$C1050&gt;=11,StuData!$J1050&lt;&gt;"GEN"),150,"")))))</f>
        <v/>
      </c>
      <c r="L1050" s="89" t="str">
        <f>IF(StuData!$F1050="","",IF(AND(StuData!$C1050&gt;8,StuData!$C1050&lt;11),50,""))</f>
        <v/>
      </c>
      <c r="M1050" s="89" t="str">
        <f>IF(StuData!$F1050="","",IF(AND(StuData!$C1050&gt;=11,'School Fees'!$L$3="Yes"),100,""))</f>
        <v/>
      </c>
      <c r="N1050" s="89" t="str">
        <f>IF(StuData!$F1050="","",IF(AND(StuData!$C1050&gt;8,StuData!$H1050="F"),5,IF(StuData!$C1050&lt;9,"",10)))</f>
        <v/>
      </c>
      <c r="O1050" s="89" t="str">
        <f>IF(StuData!$F1050="","",IF(StuData!$C1050&gt;8,5,""))</f>
        <v/>
      </c>
      <c r="P1050" s="89" t="str">
        <f>IF(StuData!$C1050=9,'School Fees'!$K$6,IF(StuData!$C1050=10,'School Fees'!$K$7,IF(StuData!$C1050=11,'School Fees'!$K$8,IF(StuData!$C1050=12,'School Fees'!$K$9,""))))</f>
        <v/>
      </c>
      <c r="Q1050" s="89"/>
      <c r="R1050" s="89"/>
      <c r="S1050" s="89" t="str">
        <f>IF(SUM(StuData!$K1050:$R1050)=0,"",SUM(StuData!$K1050:$R1050))</f>
        <v/>
      </c>
      <c r="T1050" s="92"/>
      <c r="U1050" s="89"/>
      <c r="V1050" s="23"/>
      <c r="W1050" s="23"/>
    </row>
    <row r="1051" ht="15.75" customHeight="1">
      <c r="A1051" s="23"/>
      <c r="B1051" s="89" t="str">
        <f t="shared" si="1"/>
        <v/>
      </c>
      <c r="C1051" s="89" t="str">
        <f>IF('Student Record'!A1049="","",'Student Record'!A1049)</f>
        <v/>
      </c>
      <c r="D1051" s="89" t="str">
        <f>IF('Student Record'!B1049="","",'Student Record'!B1049)</f>
        <v/>
      </c>
      <c r="E1051" s="89" t="str">
        <f>IF('Student Record'!C1049="","",'Student Record'!C1049)</f>
        <v/>
      </c>
      <c r="F1051" s="90" t="str">
        <f>IF('Student Record'!E1049="","",'Student Record'!E1049)</f>
        <v/>
      </c>
      <c r="G1051" s="90" t="str">
        <f>IF('Student Record'!G1049="","",'Student Record'!G1049)</f>
        <v/>
      </c>
      <c r="H1051" s="89" t="str">
        <f>IF('Student Record'!I1049="","",'Student Record'!I1049)</f>
        <v/>
      </c>
      <c r="I1051" s="91" t="str">
        <f>IF('Student Record'!J1049="","",'Student Record'!J1049)</f>
        <v/>
      </c>
      <c r="J1051" s="89" t="str">
        <f>IF('Student Record'!O1049="","",'Student Record'!O1049)</f>
        <v/>
      </c>
      <c r="K1051" s="89" t="str">
        <f>IF(StuData!$F1051="","",IF(AND(StuData!$C1051&gt;8,StuData!$C1051&lt;11,StuData!$J1051="GEN"),200,IF(AND(StuData!$C1051&gt;=11,StuData!$J1051="GEN"),300,IF(AND(StuData!$C1051&gt;8,StuData!$C1051&lt;11,StuData!$J1051&lt;&gt;"GEN"),100,IF(AND(StuData!$C1051&gt;=11,StuData!$J1051&lt;&gt;"GEN"),150,"")))))</f>
        <v/>
      </c>
      <c r="L1051" s="89" t="str">
        <f>IF(StuData!$F1051="","",IF(AND(StuData!$C1051&gt;8,StuData!$C1051&lt;11),50,""))</f>
        <v/>
      </c>
      <c r="M1051" s="89" t="str">
        <f>IF(StuData!$F1051="","",IF(AND(StuData!$C1051&gt;=11,'School Fees'!$L$3="Yes"),100,""))</f>
        <v/>
      </c>
      <c r="N1051" s="89" t="str">
        <f>IF(StuData!$F1051="","",IF(AND(StuData!$C1051&gt;8,StuData!$H1051="F"),5,IF(StuData!$C1051&lt;9,"",10)))</f>
        <v/>
      </c>
      <c r="O1051" s="89" t="str">
        <f>IF(StuData!$F1051="","",IF(StuData!$C1051&gt;8,5,""))</f>
        <v/>
      </c>
      <c r="P1051" s="89" t="str">
        <f>IF(StuData!$C1051=9,'School Fees'!$K$6,IF(StuData!$C1051=10,'School Fees'!$K$7,IF(StuData!$C1051=11,'School Fees'!$K$8,IF(StuData!$C1051=12,'School Fees'!$K$9,""))))</f>
        <v/>
      </c>
      <c r="Q1051" s="89"/>
      <c r="R1051" s="89"/>
      <c r="S1051" s="89" t="str">
        <f>IF(SUM(StuData!$K1051:$R1051)=0,"",SUM(StuData!$K1051:$R1051))</f>
        <v/>
      </c>
      <c r="T1051" s="92"/>
      <c r="U1051" s="89"/>
      <c r="V1051" s="23"/>
      <c r="W1051" s="23"/>
    </row>
    <row r="1052" ht="15.75" customHeight="1">
      <c r="A1052" s="23"/>
      <c r="B1052" s="89" t="str">
        <f t="shared" si="1"/>
        <v/>
      </c>
      <c r="C1052" s="89" t="str">
        <f>IF('Student Record'!A1050="","",'Student Record'!A1050)</f>
        <v/>
      </c>
      <c r="D1052" s="89" t="str">
        <f>IF('Student Record'!B1050="","",'Student Record'!B1050)</f>
        <v/>
      </c>
      <c r="E1052" s="89" t="str">
        <f>IF('Student Record'!C1050="","",'Student Record'!C1050)</f>
        <v/>
      </c>
      <c r="F1052" s="90" t="str">
        <f>IF('Student Record'!E1050="","",'Student Record'!E1050)</f>
        <v/>
      </c>
      <c r="G1052" s="90" t="str">
        <f>IF('Student Record'!G1050="","",'Student Record'!G1050)</f>
        <v/>
      </c>
      <c r="H1052" s="89" t="str">
        <f>IF('Student Record'!I1050="","",'Student Record'!I1050)</f>
        <v/>
      </c>
      <c r="I1052" s="91" t="str">
        <f>IF('Student Record'!J1050="","",'Student Record'!J1050)</f>
        <v/>
      </c>
      <c r="J1052" s="89" t="str">
        <f>IF('Student Record'!O1050="","",'Student Record'!O1050)</f>
        <v/>
      </c>
      <c r="K1052" s="89" t="str">
        <f>IF(StuData!$F1052="","",IF(AND(StuData!$C1052&gt;8,StuData!$C1052&lt;11,StuData!$J1052="GEN"),200,IF(AND(StuData!$C1052&gt;=11,StuData!$J1052="GEN"),300,IF(AND(StuData!$C1052&gt;8,StuData!$C1052&lt;11,StuData!$J1052&lt;&gt;"GEN"),100,IF(AND(StuData!$C1052&gt;=11,StuData!$J1052&lt;&gt;"GEN"),150,"")))))</f>
        <v/>
      </c>
      <c r="L1052" s="89" t="str">
        <f>IF(StuData!$F1052="","",IF(AND(StuData!$C1052&gt;8,StuData!$C1052&lt;11),50,""))</f>
        <v/>
      </c>
      <c r="M1052" s="89" t="str">
        <f>IF(StuData!$F1052="","",IF(AND(StuData!$C1052&gt;=11,'School Fees'!$L$3="Yes"),100,""))</f>
        <v/>
      </c>
      <c r="N1052" s="89" t="str">
        <f>IF(StuData!$F1052="","",IF(AND(StuData!$C1052&gt;8,StuData!$H1052="F"),5,IF(StuData!$C1052&lt;9,"",10)))</f>
        <v/>
      </c>
      <c r="O1052" s="89" t="str">
        <f>IF(StuData!$F1052="","",IF(StuData!$C1052&gt;8,5,""))</f>
        <v/>
      </c>
      <c r="P1052" s="89" t="str">
        <f>IF(StuData!$C1052=9,'School Fees'!$K$6,IF(StuData!$C1052=10,'School Fees'!$K$7,IF(StuData!$C1052=11,'School Fees'!$K$8,IF(StuData!$C1052=12,'School Fees'!$K$9,""))))</f>
        <v/>
      </c>
      <c r="Q1052" s="89"/>
      <c r="R1052" s="89"/>
      <c r="S1052" s="89" t="str">
        <f>IF(SUM(StuData!$K1052:$R1052)=0,"",SUM(StuData!$K1052:$R1052))</f>
        <v/>
      </c>
      <c r="T1052" s="92"/>
      <c r="U1052" s="89"/>
      <c r="V1052" s="23"/>
      <c r="W1052" s="23"/>
    </row>
    <row r="1053" ht="15.75" customHeight="1">
      <c r="A1053" s="23"/>
      <c r="B1053" s="89" t="str">
        <f t="shared" si="1"/>
        <v/>
      </c>
      <c r="C1053" s="89" t="str">
        <f>IF('Student Record'!A1051="","",'Student Record'!A1051)</f>
        <v/>
      </c>
      <c r="D1053" s="89" t="str">
        <f>IF('Student Record'!B1051="","",'Student Record'!B1051)</f>
        <v/>
      </c>
      <c r="E1053" s="89" t="str">
        <f>IF('Student Record'!C1051="","",'Student Record'!C1051)</f>
        <v/>
      </c>
      <c r="F1053" s="90" t="str">
        <f>IF('Student Record'!E1051="","",'Student Record'!E1051)</f>
        <v/>
      </c>
      <c r="G1053" s="90" t="str">
        <f>IF('Student Record'!G1051="","",'Student Record'!G1051)</f>
        <v/>
      </c>
      <c r="H1053" s="89" t="str">
        <f>IF('Student Record'!I1051="","",'Student Record'!I1051)</f>
        <v/>
      </c>
      <c r="I1053" s="91" t="str">
        <f>IF('Student Record'!J1051="","",'Student Record'!J1051)</f>
        <v/>
      </c>
      <c r="J1053" s="89" t="str">
        <f>IF('Student Record'!O1051="","",'Student Record'!O1051)</f>
        <v/>
      </c>
      <c r="K1053" s="89" t="str">
        <f>IF(StuData!$F1053="","",IF(AND(StuData!$C1053&gt;8,StuData!$C1053&lt;11,StuData!$J1053="GEN"),200,IF(AND(StuData!$C1053&gt;=11,StuData!$J1053="GEN"),300,IF(AND(StuData!$C1053&gt;8,StuData!$C1053&lt;11,StuData!$J1053&lt;&gt;"GEN"),100,IF(AND(StuData!$C1053&gt;=11,StuData!$J1053&lt;&gt;"GEN"),150,"")))))</f>
        <v/>
      </c>
      <c r="L1053" s="89" t="str">
        <f>IF(StuData!$F1053="","",IF(AND(StuData!$C1053&gt;8,StuData!$C1053&lt;11),50,""))</f>
        <v/>
      </c>
      <c r="M1053" s="89" t="str">
        <f>IF(StuData!$F1053="","",IF(AND(StuData!$C1053&gt;=11,'School Fees'!$L$3="Yes"),100,""))</f>
        <v/>
      </c>
      <c r="N1053" s="89" t="str">
        <f>IF(StuData!$F1053="","",IF(AND(StuData!$C1053&gt;8,StuData!$H1053="F"),5,IF(StuData!$C1053&lt;9,"",10)))</f>
        <v/>
      </c>
      <c r="O1053" s="89" t="str">
        <f>IF(StuData!$F1053="","",IF(StuData!$C1053&gt;8,5,""))</f>
        <v/>
      </c>
      <c r="P1053" s="89" t="str">
        <f>IF(StuData!$C1053=9,'School Fees'!$K$6,IF(StuData!$C1053=10,'School Fees'!$K$7,IF(StuData!$C1053=11,'School Fees'!$K$8,IF(StuData!$C1053=12,'School Fees'!$K$9,""))))</f>
        <v/>
      </c>
      <c r="Q1053" s="89"/>
      <c r="R1053" s="89"/>
      <c r="S1053" s="89" t="str">
        <f>IF(SUM(StuData!$K1053:$R1053)=0,"",SUM(StuData!$K1053:$R1053))</f>
        <v/>
      </c>
      <c r="T1053" s="92"/>
      <c r="U1053" s="89"/>
      <c r="V1053" s="23"/>
      <c r="W1053" s="23"/>
    </row>
    <row r="1054" ht="15.75" customHeight="1">
      <c r="A1054" s="23"/>
      <c r="B1054" s="89" t="str">
        <f t="shared" si="1"/>
        <v/>
      </c>
      <c r="C1054" s="89" t="str">
        <f>IF('Student Record'!A1052="","",'Student Record'!A1052)</f>
        <v/>
      </c>
      <c r="D1054" s="89" t="str">
        <f>IF('Student Record'!B1052="","",'Student Record'!B1052)</f>
        <v/>
      </c>
      <c r="E1054" s="89" t="str">
        <f>IF('Student Record'!C1052="","",'Student Record'!C1052)</f>
        <v/>
      </c>
      <c r="F1054" s="90" t="str">
        <f>IF('Student Record'!E1052="","",'Student Record'!E1052)</f>
        <v/>
      </c>
      <c r="G1054" s="90" t="str">
        <f>IF('Student Record'!G1052="","",'Student Record'!G1052)</f>
        <v/>
      </c>
      <c r="H1054" s="89" t="str">
        <f>IF('Student Record'!I1052="","",'Student Record'!I1052)</f>
        <v/>
      </c>
      <c r="I1054" s="91" t="str">
        <f>IF('Student Record'!J1052="","",'Student Record'!J1052)</f>
        <v/>
      </c>
      <c r="J1054" s="89" t="str">
        <f>IF('Student Record'!O1052="","",'Student Record'!O1052)</f>
        <v/>
      </c>
      <c r="K1054" s="89" t="str">
        <f>IF(StuData!$F1054="","",IF(AND(StuData!$C1054&gt;8,StuData!$C1054&lt;11,StuData!$J1054="GEN"),200,IF(AND(StuData!$C1054&gt;=11,StuData!$J1054="GEN"),300,IF(AND(StuData!$C1054&gt;8,StuData!$C1054&lt;11,StuData!$J1054&lt;&gt;"GEN"),100,IF(AND(StuData!$C1054&gt;=11,StuData!$J1054&lt;&gt;"GEN"),150,"")))))</f>
        <v/>
      </c>
      <c r="L1054" s="89" t="str">
        <f>IF(StuData!$F1054="","",IF(AND(StuData!$C1054&gt;8,StuData!$C1054&lt;11),50,""))</f>
        <v/>
      </c>
      <c r="M1054" s="89" t="str">
        <f>IF(StuData!$F1054="","",IF(AND(StuData!$C1054&gt;=11,'School Fees'!$L$3="Yes"),100,""))</f>
        <v/>
      </c>
      <c r="N1054" s="89" t="str">
        <f>IF(StuData!$F1054="","",IF(AND(StuData!$C1054&gt;8,StuData!$H1054="F"),5,IF(StuData!$C1054&lt;9,"",10)))</f>
        <v/>
      </c>
      <c r="O1054" s="89" t="str">
        <f>IF(StuData!$F1054="","",IF(StuData!$C1054&gt;8,5,""))</f>
        <v/>
      </c>
      <c r="P1054" s="89" t="str">
        <f>IF(StuData!$C1054=9,'School Fees'!$K$6,IF(StuData!$C1054=10,'School Fees'!$K$7,IF(StuData!$C1054=11,'School Fees'!$K$8,IF(StuData!$C1054=12,'School Fees'!$K$9,""))))</f>
        <v/>
      </c>
      <c r="Q1054" s="89"/>
      <c r="R1054" s="89"/>
      <c r="S1054" s="89" t="str">
        <f>IF(SUM(StuData!$K1054:$R1054)=0,"",SUM(StuData!$K1054:$R1054))</f>
        <v/>
      </c>
      <c r="T1054" s="92"/>
      <c r="U1054" s="89"/>
      <c r="V1054" s="23"/>
      <c r="W1054" s="23"/>
    </row>
    <row r="1055" ht="15.75" customHeight="1">
      <c r="A1055" s="23"/>
      <c r="B1055" s="89" t="str">
        <f t="shared" si="1"/>
        <v/>
      </c>
      <c r="C1055" s="89" t="str">
        <f>IF('Student Record'!A1053="","",'Student Record'!A1053)</f>
        <v/>
      </c>
      <c r="D1055" s="89" t="str">
        <f>IF('Student Record'!B1053="","",'Student Record'!B1053)</f>
        <v/>
      </c>
      <c r="E1055" s="89" t="str">
        <f>IF('Student Record'!C1053="","",'Student Record'!C1053)</f>
        <v/>
      </c>
      <c r="F1055" s="90" t="str">
        <f>IF('Student Record'!E1053="","",'Student Record'!E1053)</f>
        <v/>
      </c>
      <c r="G1055" s="90" t="str">
        <f>IF('Student Record'!G1053="","",'Student Record'!G1053)</f>
        <v/>
      </c>
      <c r="H1055" s="89" t="str">
        <f>IF('Student Record'!I1053="","",'Student Record'!I1053)</f>
        <v/>
      </c>
      <c r="I1055" s="91" t="str">
        <f>IF('Student Record'!J1053="","",'Student Record'!J1053)</f>
        <v/>
      </c>
      <c r="J1055" s="89" t="str">
        <f>IF('Student Record'!O1053="","",'Student Record'!O1053)</f>
        <v/>
      </c>
      <c r="K1055" s="89" t="str">
        <f>IF(StuData!$F1055="","",IF(AND(StuData!$C1055&gt;8,StuData!$C1055&lt;11,StuData!$J1055="GEN"),200,IF(AND(StuData!$C1055&gt;=11,StuData!$J1055="GEN"),300,IF(AND(StuData!$C1055&gt;8,StuData!$C1055&lt;11,StuData!$J1055&lt;&gt;"GEN"),100,IF(AND(StuData!$C1055&gt;=11,StuData!$J1055&lt;&gt;"GEN"),150,"")))))</f>
        <v/>
      </c>
      <c r="L1055" s="89" t="str">
        <f>IF(StuData!$F1055="","",IF(AND(StuData!$C1055&gt;8,StuData!$C1055&lt;11),50,""))</f>
        <v/>
      </c>
      <c r="M1055" s="89" t="str">
        <f>IF(StuData!$F1055="","",IF(AND(StuData!$C1055&gt;=11,'School Fees'!$L$3="Yes"),100,""))</f>
        <v/>
      </c>
      <c r="N1055" s="89" t="str">
        <f>IF(StuData!$F1055="","",IF(AND(StuData!$C1055&gt;8,StuData!$H1055="F"),5,IF(StuData!$C1055&lt;9,"",10)))</f>
        <v/>
      </c>
      <c r="O1055" s="89" t="str">
        <f>IF(StuData!$F1055="","",IF(StuData!$C1055&gt;8,5,""))</f>
        <v/>
      </c>
      <c r="P1055" s="89" t="str">
        <f>IF(StuData!$C1055=9,'School Fees'!$K$6,IF(StuData!$C1055=10,'School Fees'!$K$7,IF(StuData!$C1055=11,'School Fees'!$K$8,IF(StuData!$C1055=12,'School Fees'!$K$9,""))))</f>
        <v/>
      </c>
      <c r="Q1055" s="89"/>
      <c r="R1055" s="89"/>
      <c r="S1055" s="89" t="str">
        <f>IF(SUM(StuData!$K1055:$R1055)=0,"",SUM(StuData!$K1055:$R1055))</f>
        <v/>
      </c>
      <c r="T1055" s="92"/>
      <c r="U1055" s="89"/>
      <c r="V1055" s="23"/>
      <c r="W1055" s="23"/>
    </row>
    <row r="1056" ht="15.75" customHeight="1">
      <c r="A1056" s="23"/>
      <c r="B1056" s="89" t="str">
        <f t="shared" si="1"/>
        <v/>
      </c>
      <c r="C1056" s="89" t="str">
        <f>IF('Student Record'!A1054="","",'Student Record'!A1054)</f>
        <v/>
      </c>
      <c r="D1056" s="89" t="str">
        <f>IF('Student Record'!B1054="","",'Student Record'!B1054)</f>
        <v/>
      </c>
      <c r="E1056" s="89" t="str">
        <f>IF('Student Record'!C1054="","",'Student Record'!C1054)</f>
        <v/>
      </c>
      <c r="F1056" s="90" t="str">
        <f>IF('Student Record'!E1054="","",'Student Record'!E1054)</f>
        <v/>
      </c>
      <c r="G1056" s="90" t="str">
        <f>IF('Student Record'!G1054="","",'Student Record'!G1054)</f>
        <v/>
      </c>
      <c r="H1056" s="89" t="str">
        <f>IF('Student Record'!I1054="","",'Student Record'!I1054)</f>
        <v/>
      </c>
      <c r="I1056" s="91" t="str">
        <f>IF('Student Record'!J1054="","",'Student Record'!J1054)</f>
        <v/>
      </c>
      <c r="J1056" s="89" t="str">
        <f>IF('Student Record'!O1054="","",'Student Record'!O1054)</f>
        <v/>
      </c>
      <c r="K1056" s="89" t="str">
        <f>IF(StuData!$F1056="","",IF(AND(StuData!$C1056&gt;8,StuData!$C1056&lt;11,StuData!$J1056="GEN"),200,IF(AND(StuData!$C1056&gt;=11,StuData!$J1056="GEN"),300,IF(AND(StuData!$C1056&gt;8,StuData!$C1056&lt;11,StuData!$J1056&lt;&gt;"GEN"),100,IF(AND(StuData!$C1056&gt;=11,StuData!$J1056&lt;&gt;"GEN"),150,"")))))</f>
        <v/>
      </c>
      <c r="L1056" s="89" t="str">
        <f>IF(StuData!$F1056="","",IF(AND(StuData!$C1056&gt;8,StuData!$C1056&lt;11),50,""))</f>
        <v/>
      </c>
      <c r="M1056" s="89" t="str">
        <f>IF(StuData!$F1056="","",IF(AND(StuData!$C1056&gt;=11,'School Fees'!$L$3="Yes"),100,""))</f>
        <v/>
      </c>
      <c r="N1056" s="89" t="str">
        <f>IF(StuData!$F1056="","",IF(AND(StuData!$C1056&gt;8,StuData!$H1056="F"),5,IF(StuData!$C1056&lt;9,"",10)))</f>
        <v/>
      </c>
      <c r="O1056" s="89" t="str">
        <f>IF(StuData!$F1056="","",IF(StuData!$C1056&gt;8,5,""))</f>
        <v/>
      </c>
      <c r="P1056" s="89" t="str">
        <f>IF(StuData!$C1056=9,'School Fees'!$K$6,IF(StuData!$C1056=10,'School Fees'!$K$7,IF(StuData!$C1056=11,'School Fees'!$K$8,IF(StuData!$C1056=12,'School Fees'!$K$9,""))))</f>
        <v/>
      </c>
      <c r="Q1056" s="89"/>
      <c r="R1056" s="89"/>
      <c r="S1056" s="89" t="str">
        <f>IF(SUM(StuData!$K1056:$R1056)=0,"",SUM(StuData!$K1056:$R1056))</f>
        <v/>
      </c>
      <c r="T1056" s="92"/>
      <c r="U1056" s="89"/>
      <c r="V1056" s="23"/>
      <c r="W1056" s="23"/>
    </row>
    <row r="1057" ht="15.75" customHeight="1">
      <c r="A1057" s="23"/>
      <c r="B1057" s="89" t="str">
        <f t="shared" si="1"/>
        <v/>
      </c>
      <c r="C1057" s="89" t="str">
        <f>IF('Student Record'!A1055="","",'Student Record'!A1055)</f>
        <v/>
      </c>
      <c r="D1057" s="89" t="str">
        <f>IF('Student Record'!B1055="","",'Student Record'!B1055)</f>
        <v/>
      </c>
      <c r="E1057" s="89" t="str">
        <f>IF('Student Record'!C1055="","",'Student Record'!C1055)</f>
        <v/>
      </c>
      <c r="F1057" s="90" t="str">
        <f>IF('Student Record'!E1055="","",'Student Record'!E1055)</f>
        <v/>
      </c>
      <c r="G1057" s="90" t="str">
        <f>IF('Student Record'!G1055="","",'Student Record'!G1055)</f>
        <v/>
      </c>
      <c r="H1057" s="89" t="str">
        <f>IF('Student Record'!I1055="","",'Student Record'!I1055)</f>
        <v/>
      </c>
      <c r="I1057" s="91" t="str">
        <f>IF('Student Record'!J1055="","",'Student Record'!J1055)</f>
        <v/>
      </c>
      <c r="J1057" s="89" t="str">
        <f>IF('Student Record'!O1055="","",'Student Record'!O1055)</f>
        <v/>
      </c>
      <c r="K1057" s="89" t="str">
        <f>IF(StuData!$F1057="","",IF(AND(StuData!$C1057&gt;8,StuData!$C1057&lt;11,StuData!$J1057="GEN"),200,IF(AND(StuData!$C1057&gt;=11,StuData!$J1057="GEN"),300,IF(AND(StuData!$C1057&gt;8,StuData!$C1057&lt;11,StuData!$J1057&lt;&gt;"GEN"),100,IF(AND(StuData!$C1057&gt;=11,StuData!$J1057&lt;&gt;"GEN"),150,"")))))</f>
        <v/>
      </c>
      <c r="L1057" s="89" t="str">
        <f>IF(StuData!$F1057="","",IF(AND(StuData!$C1057&gt;8,StuData!$C1057&lt;11),50,""))</f>
        <v/>
      </c>
      <c r="M1057" s="89" t="str">
        <f>IF(StuData!$F1057="","",IF(AND(StuData!$C1057&gt;=11,'School Fees'!$L$3="Yes"),100,""))</f>
        <v/>
      </c>
      <c r="N1057" s="89" t="str">
        <f>IF(StuData!$F1057="","",IF(AND(StuData!$C1057&gt;8,StuData!$H1057="F"),5,IF(StuData!$C1057&lt;9,"",10)))</f>
        <v/>
      </c>
      <c r="O1057" s="89" t="str">
        <f>IF(StuData!$F1057="","",IF(StuData!$C1057&gt;8,5,""))</f>
        <v/>
      </c>
      <c r="P1057" s="89" t="str">
        <f>IF(StuData!$C1057=9,'School Fees'!$K$6,IF(StuData!$C1057=10,'School Fees'!$K$7,IF(StuData!$C1057=11,'School Fees'!$K$8,IF(StuData!$C1057=12,'School Fees'!$K$9,""))))</f>
        <v/>
      </c>
      <c r="Q1057" s="89"/>
      <c r="R1057" s="89"/>
      <c r="S1057" s="89" t="str">
        <f>IF(SUM(StuData!$K1057:$R1057)=0,"",SUM(StuData!$K1057:$R1057))</f>
        <v/>
      </c>
      <c r="T1057" s="92"/>
      <c r="U1057" s="89"/>
      <c r="V1057" s="23"/>
      <c r="W1057" s="23"/>
    </row>
    <row r="1058" ht="15.75" customHeight="1">
      <c r="A1058" s="23"/>
      <c r="B1058" s="89" t="str">
        <f t="shared" si="1"/>
        <v/>
      </c>
      <c r="C1058" s="89" t="str">
        <f>IF('Student Record'!A1056="","",'Student Record'!A1056)</f>
        <v/>
      </c>
      <c r="D1058" s="89" t="str">
        <f>IF('Student Record'!B1056="","",'Student Record'!B1056)</f>
        <v/>
      </c>
      <c r="E1058" s="89" t="str">
        <f>IF('Student Record'!C1056="","",'Student Record'!C1056)</f>
        <v/>
      </c>
      <c r="F1058" s="90" t="str">
        <f>IF('Student Record'!E1056="","",'Student Record'!E1056)</f>
        <v/>
      </c>
      <c r="G1058" s="90" t="str">
        <f>IF('Student Record'!G1056="","",'Student Record'!G1056)</f>
        <v/>
      </c>
      <c r="H1058" s="89" t="str">
        <f>IF('Student Record'!I1056="","",'Student Record'!I1056)</f>
        <v/>
      </c>
      <c r="I1058" s="91" t="str">
        <f>IF('Student Record'!J1056="","",'Student Record'!J1056)</f>
        <v/>
      </c>
      <c r="J1058" s="89" t="str">
        <f>IF('Student Record'!O1056="","",'Student Record'!O1056)</f>
        <v/>
      </c>
      <c r="K1058" s="89" t="str">
        <f>IF(StuData!$F1058="","",IF(AND(StuData!$C1058&gt;8,StuData!$C1058&lt;11,StuData!$J1058="GEN"),200,IF(AND(StuData!$C1058&gt;=11,StuData!$J1058="GEN"),300,IF(AND(StuData!$C1058&gt;8,StuData!$C1058&lt;11,StuData!$J1058&lt;&gt;"GEN"),100,IF(AND(StuData!$C1058&gt;=11,StuData!$J1058&lt;&gt;"GEN"),150,"")))))</f>
        <v/>
      </c>
      <c r="L1058" s="89" t="str">
        <f>IF(StuData!$F1058="","",IF(AND(StuData!$C1058&gt;8,StuData!$C1058&lt;11),50,""))</f>
        <v/>
      </c>
      <c r="M1058" s="89" t="str">
        <f>IF(StuData!$F1058="","",IF(AND(StuData!$C1058&gt;=11,'School Fees'!$L$3="Yes"),100,""))</f>
        <v/>
      </c>
      <c r="N1058" s="89" t="str">
        <f>IF(StuData!$F1058="","",IF(AND(StuData!$C1058&gt;8,StuData!$H1058="F"),5,IF(StuData!$C1058&lt;9,"",10)))</f>
        <v/>
      </c>
      <c r="O1058" s="89" t="str">
        <f>IF(StuData!$F1058="","",IF(StuData!$C1058&gt;8,5,""))</f>
        <v/>
      </c>
      <c r="P1058" s="89" t="str">
        <f>IF(StuData!$C1058=9,'School Fees'!$K$6,IF(StuData!$C1058=10,'School Fees'!$K$7,IF(StuData!$C1058=11,'School Fees'!$K$8,IF(StuData!$C1058=12,'School Fees'!$K$9,""))))</f>
        <v/>
      </c>
      <c r="Q1058" s="89"/>
      <c r="R1058" s="89"/>
      <c r="S1058" s="89" t="str">
        <f>IF(SUM(StuData!$K1058:$R1058)=0,"",SUM(StuData!$K1058:$R1058))</f>
        <v/>
      </c>
      <c r="T1058" s="92"/>
      <c r="U1058" s="89"/>
      <c r="V1058" s="23"/>
      <c r="W1058" s="23"/>
    </row>
    <row r="1059" ht="15.75" customHeight="1">
      <c r="A1059" s="23"/>
      <c r="B1059" s="89" t="str">
        <f t="shared" si="1"/>
        <v/>
      </c>
      <c r="C1059" s="89" t="str">
        <f>IF('Student Record'!A1057="","",'Student Record'!A1057)</f>
        <v/>
      </c>
      <c r="D1059" s="89" t="str">
        <f>IF('Student Record'!B1057="","",'Student Record'!B1057)</f>
        <v/>
      </c>
      <c r="E1059" s="89" t="str">
        <f>IF('Student Record'!C1057="","",'Student Record'!C1057)</f>
        <v/>
      </c>
      <c r="F1059" s="90" t="str">
        <f>IF('Student Record'!E1057="","",'Student Record'!E1057)</f>
        <v/>
      </c>
      <c r="G1059" s="90" t="str">
        <f>IF('Student Record'!G1057="","",'Student Record'!G1057)</f>
        <v/>
      </c>
      <c r="H1059" s="89" t="str">
        <f>IF('Student Record'!I1057="","",'Student Record'!I1057)</f>
        <v/>
      </c>
      <c r="I1059" s="91" t="str">
        <f>IF('Student Record'!J1057="","",'Student Record'!J1057)</f>
        <v/>
      </c>
      <c r="J1059" s="89" t="str">
        <f>IF('Student Record'!O1057="","",'Student Record'!O1057)</f>
        <v/>
      </c>
      <c r="K1059" s="89" t="str">
        <f>IF(StuData!$F1059="","",IF(AND(StuData!$C1059&gt;8,StuData!$C1059&lt;11,StuData!$J1059="GEN"),200,IF(AND(StuData!$C1059&gt;=11,StuData!$J1059="GEN"),300,IF(AND(StuData!$C1059&gt;8,StuData!$C1059&lt;11,StuData!$J1059&lt;&gt;"GEN"),100,IF(AND(StuData!$C1059&gt;=11,StuData!$J1059&lt;&gt;"GEN"),150,"")))))</f>
        <v/>
      </c>
      <c r="L1059" s="89" t="str">
        <f>IF(StuData!$F1059="","",IF(AND(StuData!$C1059&gt;8,StuData!$C1059&lt;11),50,""))</f>
        <v/>
      </c>
      <c r="M1059" s="89" t="str">
        <f>IF(StuData!$F1059="","",IF(AND(StuData!$C1059&gt;=11,'School Fees'!$L$3="Yes"),100,""))</f>
        <v/>
      </c>
      <c r="N1059" s="89" t="str">
        <f>IF(StuData!$F1059="","",IF(AND(StuData!$C1059&gt;8,StuData!$H1059="F"),5,IF(StuData!$C1059&lt;9,"",10)))</f>
        <v/>
      </c>
      <c r="O1059" s="89" t="str">
        <f>IF(StuData!$F1059="","",IF(StuData!$C1059&gt;8,5,""))</f>
        <v/>
      </c>
      <c r="P1059" s="89" t="str">
        <f>IF(StuData!$C1059=9,'School Fees'!$K$6,IF(StuData!$C1059=10,'School Fees'!$K$7,IF(StuData!$C1059=11,'School Fees'!$K$8,IF(StuData!$C1059=12,'School Fees'!$K$9,""))))</f>
        <v/>
      </c>
      <c r="Q1059" s="89"/>
      <c r="R1059" s="89"/>
      <c r="S1059" s="89" t="str">
        <f>IF(SUM(StuData!$K1059:$R1059)=0,"",SUM(StuData!$K1059:$R1059))</f>
        <v/>
      </c>
      <c r="T1059" s="92"/>
      <c r="U1059" s="89"/>
      <c r="V1059" s="23"/>
      <c r="W1059" s="23"/>
    </row>
    <row r="1060" ht="15.75" customHeight="1">
      <c r="A1060" s="23"/>
      <c r="B1060" s="89" t="str">
        <f t="shared" si="1"/>
        <v/>
      </c>
      <c r="C1060" s="89" t="str">
        <f>IF('Student Record'!A1058="","",'Student Record'!A1058)</f>
        <v/>
      </c>
      <c r="D1060" s="89" t="str">
        <f>IF('Student Record'!B1058="","",'Student Record'!B1058)</f>
        <v/>
      </c>
      <c r="E1060" s="89" t="str">
        <f>IF('Student Record'!C1058="","",'Student Record'!C1058)</f>
        <v/>
      </c>
      <c r="F1060" s="90" t="str">
        <f>IF('Student Record'!E1058="","",'Student Record'!E1058)</f>
        <v/>
      </c>
      <c r="G1060" s="90" t="str">
        <f>IF('Student Record'!G1058="","",'Student Record'!G1058)</f>
        <v/>
      </c>
      <c r="H1060" s="89" t="str">
        <f>IF('Student Record'!I1058="","",'Student Record'!I1058)</f>
        <v/>
      </c>
      <c r="I1060" s="91" t="str">
        <f>IF('Student Record'!J1058="","",'Student Record'!J1058)</f>
        <v/>
      </c>
      <c r="J1060" s="89" t="str">
        <f>IF('Student Record'!O1058="","",'Student Record'!O1058)</f>
        <v/>
      </c>
      <c r="K1060" s="89" t="str">
        <f>IF(StuData!$F1060="","",IF(AND(StuData!$C1060&gt;8,StuData!$C1060&lt;11,StuData!$J1060="GEN"),200,IF(AND(StuData!$C1060&gt;=11,StuData!$J1060="GEN"),300,IF(AND(StuData!$C1060&gt;8,StuData!$C1060&lt;11,StuData!$J1060&lt;&gt;"GEN"),100,IF(AND(StuData!$C1060&gt;=11,StuData!$J1060&lt;&gt;"GEN"),150,"")))))</f>
        <v/>
      </c>
      <c r="L1060" s="89" t="str">
        <f>IF(StuData!$F1060="","",IF(AND(StuData!$C1060&gt;8,StuData!$C1060&lt;11),50,""))</f>
        <v/>
      </c>
      <c r="M1060" s="89" t="str">
        <f>IF(StuData!$F1060="","",IF(AND(StuData!$C1060&gt;=11,'School Fees'!$L$3="Yes"),100,""))</f>
        <v/>
      </c>
      <c r="N1060" s="89" t="str">
        <f>IF(StuData!$F1060="","",IF(AND(StuData!$C1060&gt;8,StuData!$H1060="F"),5,IF(StuData!$C1060&lt;9,"",10)))</f>
        <v/>
      </c>
      <c r="O1060" s="89" t="str">
        <f>IF(StuData!$F1060="","",IF(StuData!$C1060&gt;8,5,""))</f>
        <v/>
      </c>
      <c r="P1060" s="89" t="str">
        <f>IF(StuData!$C1060=9,'School Fees'!$K$6,IF(StuData!$C1060=10,'School Fees'!$K$7,IF(StuData!$C1060=11,'School Fees'!$K$8,IF(StuData!$C1060=12,'School Fees'!$K$9,""))))</f>
        <v/>
      </c>
      <c r="Q1060" s="89"/>
      <c r="R1060" s="89"/>
      <c r="S1060" s="89" t="str">
        <f>IF(SUM(StuData!$K1060:$R1060)=0,"",SUM(StuData!$K1060:$R1060))</f>
        <v/>
      </c>
      <c r="T1060" s="92"/>
      <c r="U1060" s="89"/>
      <c r="V1060" s="23"/>
      <c r="W1060" s="23"/>
    </row>
    <row r="1061" ht="15.75" customHeight="1">
      <c r="A1061" s="23"/>
      <c r="B1061" s="89" t="str">
        <f t="shared" si="1"/>
        <v/>
      </c>
      <c r="C1061" s="89" t="str">
        <f>IF('Student Record'!A1059="","",'Student Record'!A1059)</f>
        <v/>
      </c>
      <c r="D1061" s="89" t="str">
        <f>IF('Student Record'!B1059="","",'Student Record'!B1059)</f>
        <v/>
      </c>
      <c r="E1061" s="89" t="str">
        <f>IF('Student Record'!C1059="","",'Student Record'!C1059)</f>
        <v/>
      </c>
      <c r="F1061" s="90" t="str">
        <f>IF('Student Record'!E1059="","",'Student Record'!E1059)</f>
        <v/>
      </c>
      <c r="G1061" s="90" t="str">
        <f>IF('Student Record'!G1059="","",'Student Record'!G1059)</f>
        <v/>
      </c>
      <c r="H1061" s="89" t="str">
        <f>IF('Student Record'!I1059="","",'Student Record'!I1059)</f>
        <v/>
      </c>
      <c r="I1061" s="91" t="str">
        <f>IF('Student Record'!J1059="","",'Student Record'!J1059)</f>
        <v/>
      </c>
      <c r="J1061" s="89" t="str">
        <f>IF('Student Record'!O1059="","",'Student Record'!O1059)</f>
        <v/>
      </c>
      <c r="K1061" s="89" t="str">
        <f>IF(StuData!$F1061="","",IF(AND(StuData!$C1061&gt;8,StuData!$C1061&lt;11,StuData!$J1061="GEN"),200,IF(AND(StuData!$C1061&gt;=11,StuData!$J1061="GEN"),300,IF(AND(StuData!$C1061&gt;8,StuData!$C1061&lt;11,StuData!$J1061&lt;&gt;"GEN"),100,IF(AND(StuData!$C1061&gt;=11,StuData!$J1061&lt;&gt;"GEN"),150,"")))))</f>
        <v/>
      </c>
      <c r="L1061" s="89" t="str">
        <f>IF(StuData!$F1061="","",IF(AND(StuData!$C1061&gt;8,StuData!$C1061&lt;11),50,""))</f>
        <v/>
      </c>
      <c r="M1061" s="89" t="str">
        <f>IF(StuData!$F1061="","",IF(AND(StuData!$C1061&gt;=11,'School Fees'!$L$3="Yes"),100,""))</f>
        <v/>
      </c>
      <c r="N1061" s="89" t="str">
        <f>IF(StuData!$F1061="","",IF(AND(StuData!$C1061&gt;8,StuData!$H1061="F"),5,IF(StuData!$C1061&lt;9,"",10)))</f>
        <v/>
      </c>
      <c r="O1061" s="89" t="str">
        <f>IF(StuData!$F1061="","",IF(StuData!$C1061&gt;8,5,""))</f>
        <v/>
      </c>
      <c r="P1061" s="89" t="str">
        <f>IF(StuData!$C1061=9,'School Fees'!$K$6,IF(StuData!$C1061=10,'School Fees'!$K$7,IF(StuData!$C1061=11,'School Fees'!$K$8,IF(StuData!$C1061=12,'School Fees'!$K$9,""))))</f>
        <v/>
      </c>
      <c r="Q1061" s="89"/>
      <c r="R1061" s="89"/>
      <c r="S1061" s="89" t="str">
        <f>IF(SUM(StuData!$K1061:$R1061)=0,"",SUM(StuData!$K1061:$R1061))</f>
        <v/>
      </c>
      <c r="T1061" s="92"/>
      <c r="U1061" s="89"/>
      <c r="V1061" s="23"/>
      <c r="W1061" s="23"/>
    </row>
    <row r="1062" ht="15.75" customHeight="1">
      <c r="A1062" s="23"/>
      <c r="B1062" s="89" t="str">
        <f t="shared" si="1"/>
        <v/>
      </c>
      <c r="C1062" s="89" t="str">
        <f>IF('Student Record'!A1060="","",'Student Record'!A1060)</f>
        <v/>
      </c>
      <c r="D1062" s="89" t="str">
        <f>IF('Student Record'!B1060="","",'Student Record'!B1060)</f>
        <v/>
      </c>
      <c r="E1062" s="89" t="str">
        <f>IF('Student Record'!C1060="","",'Student Record'!C1060)</f>
        <v/>
      </c>
      <c r="F1062" s="90" t="str">
        <f>IF('Student Record'!E1060="","",'Student Record'!E1060)</f>
        <v/>
      </c>
      <c r="G1062" s="90" t="str">
        <f>IF('Student Record'!G1060="","",'Student Record'!G1060)</f>
        <v/>
      </c>
      <c r="H1062" s="89" t="str">
        <f>IF('Student Record'!I1060="","",'Student Record'!I1060)</f>
        <v/>
      </c>
      <c r="I1062" s="91" t="str">
        <f>IF('Student Record'!J1060="","",'Student Record'!J1060)</f>
        <v/>
      </c>
      <c r="J1062" s="89" t="str">
        <f>IF('Student Record'!O1060="","",'Student Record'!O1060)</f>
        <v/>
      </c>
      <c r="K1062" s="89" t="str">
        <f>IF(StuData!$F1062="","",IF(AND(StuData!$C1062&gt;8,StuData!$C1062&lt;11,StuData!$J1062="GEN"),200,IF(AND(StuData!$C1062&gt;=11,StuData!$J1062="GEN"),300,IF(AND(StuData!$C1062&gt;8,StuData!$C1062&lt;11,StuData!$J1062&lt;&gt;"GEN"),100,IF(AND(StuData!$C1062&gt;=11,StuData!$J1062&lt;&gt;"GEN"),150,"")))))</f>
        <v/>
      </c>
      <c r="L1062" s="89" t="str">
        <f>IF(StuData!$F1062="","",IF(AND(StuData!$C1062&gt;8,StuData!$C1062&lt;11),50,""))</f>
        <v/>
      </c>
      <c r="M1062" s="89" t="str">
        <f>IF(StuData!$F1062="","",IF(AND(StuData!$C1062&gt;=11,'School Fees'!$L$3="Yes"),100,""))</f>
        <v/>
      </c>
      <c r="N1062" s="89" t="str">
        <f>IF(StuData!$F1062="","",IF(AND(StuData!$C1062&gt;8,StuData!$H1062="F"),5,IF(StuData!$C1062&lt;9,"",10)))</f>
        <v/>
      </c>
      <c r="O1062" s="89" t="str">
        <f>IF(StuData!$F1062="","",IF(StuData!$C1062&gt;8,5,""))</f>
        <v/>
      </c>
      <c r="P1062" s="89" t="str">
        <f>IF(StuData!$C1062=9,'School Fees'!$K$6,IF(StuData!$C1062=10,'School Fees'!$K$7,IF(StuData!$C1062=11,'School Fees'!$K$8,IF(StuData!$C1062=12,'School Fees'!$K$9,""))))</f>
        <v/>
      </c>
      <c r="Q1062" s="89"/>
      <c r="R1062" s="89"/>
      <c r="S1062" s="89" t="str">
        <f>IF(SUM(StuData!$K1062:$R1062)=0,"",SUM(StuData!$K1062:$R1062))</f>
        <v/>
      </c>
      <c r="T1062" s="92"/>
      <c r="U1062" s="89"/>
      <c r="V1062" s="23"/>
      <c r="W1062" s="23"/>
    </row>
    <row r="1063" ht="15.75" customHeight="1">
      <c r="A1063" s="23"/>
      <c r="B1063" s="89" t="str">
        <f t="shared" si="1"/>
        <v/>
      </c>
      <c r="C1063" s="89" t="str">
        <f>IF('Student Record'!A1061="","",'Student Record'!A1061)</f>
        <v/>
      </c>
      <c r="D1063" s="89" t="str">
        <f>IF('Student Record'!B1061="","",'Student Record'!B1061)</f>
        <v/>
      </c>
      <c r="E1063" s="89" t="str">
        <f>IF('Student Record'!C1061="","",'Student Record'!C1061)</f>
        <v/>
      </c>
      <c r="F1063" s="90" t="str">
        <f>IF('Student Record'!E1061="","",'Student Record'!E1061)</f>
        <v/>
      </c>
      <c r="G1063" s="90" t="str">
        <f>IF('Student Record'!G1061="","",'Student Record'!G1061)</f>
        <v/>
      </c>
      <c r="H1063" s="89" t="str">
        <f>IF('Student Record'!I1061="","",'Student Record'!I1061)</f>
        <v/>
      </c>
      <c r="I1063" s="91" t="str">
        <f>IF('Student Record'!J1061="","",'Student Record'!J1061)</f>
        <v/>
      </c>
      <c r="J1063" s="89" t="str">
        <f>IF('Student Record'!O1061="","",'Student Record'!O1061)</f>
        <v/>
      </c>
      <c r="K1063" s="89" t="str">
        <f>IF(StuData!$F1063="","",IF(AND(StuData!$C1063&gt;8,StuData!$C1063&lt;11,StuData!$J1063="GEN"),200,IF(AND(StuData!$C1063&gt;=11,StuData!$J1063="GEN"),300,IF(AND(StuData!$C1063&gt;8,StuData!$C1063&lt;11,StuData!$J1063&lt;&gt;"GEN"),100,IF(AND(StuData!$C1063&gt;=11,StuData!$J1063&lt;&gt;"GEN"),150,"")))))</f>
        <v/>
      </c>
      <c r="L1063" s="89" t="str">
        <f>IF(StuData!$F1063="","",IF(AND(StuData!$C1063&gt;8,StuData!$C1063&lt;11),50,""))</f>
        <v/>
      </c>
      <c r="M1063" s="89" t="str">
        <f>IF(StuData!$F1063="","",IF(AND(StuData!$C1063&gt;=11,'School Fees'!$L$3="Yes"),100,""))</f>
        <v/>
      </c>
      <c r="N1063" s="89" t="str">
        <f>IF(StuData!$F1063="","",IF(AND(StuData!$C1063&gt;8,StuData!$H1063="F"),5,IF(StuData!$C1063&lt;9,"",10)))</f>
        <v/>
      </c>
      <c r="O1063" s="89" t="str">
        <f>IF(StuData!$F1063="","",IF(StuData!$C1063&gt;8,5,""))</f>
        <v/>
      </c>
      <c r="P1063" s="89" t="str">
        <f>IF(StuData!$C1063=9,'School Fees'!$K$6,IF(StuData!$C1063=10,'School Fees'!$K$7,IF(StuData!$C1063=11,'School Fees'!$K$8,IF(StuData!$C1063=12,'School Fees'!$K$9,""))))</f>
        <v/>
      </c>
      <c r="Q1063" s="89"/>
      <c r="R1063" s="89"/>
      <c r="S1063" s="89" t="str">
        <f>IF(SUM(StuData!$K1063:$R1063)=0,"",SUM(StuData!$K1063:$R1063))</f>
        <v/>
      </c>
      <c r="T1063" s="92"/>
      <c r="U1063" s="89"/>
      <c r="V1063" s="23"/>
      <c r="W1063" s="23"/>
    </row>
    <row r="1064" ht="15.75" customHeight="1">
      <c r="A1064" s="23"/>
      <c r="B1064" s="89" t="str">
        <f t="shared" si="1"/>
        <v/>
      </c>
      <c r="C1064" s="89" t="str">
        <f>IF('Student Record'!A1062="","",'Student Record'!A1062)</f>
        <v/>
      </c>
      <c r="D1064" s="89" t="str">
        <f>IF('Student Record'!B1062="","",'Student Record'!B1062)</f>
        <v/>
      </c>
      <c r="E1064" s="89" t="str">
        <f>IF('Student Record'!C1062="","",'Student Record'!C1062)</f>
        <v/>
      </c>
      <c r="F1064" s="90" t="str">
        <f>IF('Student Record'!E1062="","",'Student Record'!E1062)</f>
        <v/>
      </c>
      <c r="G1064" s="90" t="str">
        <f>IF('Student Record'!G1062="","",'Student Record'!G1062)</f>
        <v/>
      </c>
      <c r="H1064" s="89" t="str">
        <f>IF('Student Record'!I1062="","",'Student Record'!I1062)</f>
        <v/>
      </c>
      <c r="I1064" s="91" t="str">
        <f>IF('Student Record'!J1062="","",'Student Record'!J1062)</f>
        <v/>
      </c>
      <c r="J1064" s="89" t="str">
        <f>IF('Student Record'!O1062="","",'Student Record'!O1062)</f>
        <v/>
      </c>
      <c r="K1064" s="89" t="str">
        <f>IF(StuData!$F1064="","",IF(AND(StuData!$C1064&gt;8,StuData!$C1064&lt;11,StuData!$J1064="GEN"),200,IF(AND(StuData!$C1064&gt;=11,StuData!$J1064="GEN"),300,IF(AND(StuData!$C1064&gt;8,StuData!$C1064&lt;11,StuData!$J1064&lt;&gt;"GEN"),100,IF(AND(StuData!$C1064&gt;=11,StuData!$J1064&lt;&gt;"GEN"),150,"")))))</f>
        <v/>
      </c>
      <c r="L1064" s="89" t="str">
        <f>IF(StuData!$F1064="","",IF(AND(StuData!$C1064&gt;8,StuData!$C1064&lt;11),50,""))</f>
        <v/>
      </c>
      <c r="M1064" s="89" t="str">
        <f>IF(StuData!$F1064="","",IF(AND(StuData!$C1064&gt;=11,'School Fees'!$L$3="Yes"),100,""))</f>
        <v/>
      </c>
      <c r="N1064" s="89" t="str">
        <f>IF(StuData!$F1064="","",IF(AND(StuData!$C1064&gt;8,StuData!$H1064="F"),5,IF(StuData!$C1064&lt;9,"",10)))</f>
        <v/>
      </c>
      <c r="O1064" s="89" t="str">
        <f>IF(StuData!$F1064="","",IF(StuData!$C1064&gt;8,5,""))</f>
        <v/>
      </c>
      <c r="P1064" s="89" t="str">
        <f>IF(StuData!$C1064=9,'School Fees'!$K$6,IF(StuData!$C1064=10,'School Fees'!$K$7,IF(StuData!$C1064=11,'School Fees'!$K$8,IF(StuData!$C1064=12,'School Fees'!$K$9,""))))</f>
        <v/>
      </c>
      <c r="Q1064" s="89"/>
      <c r="R1064" s="89"/>
      <c r="S1064" s="89" t="str">
        <f>IF(SUM(StuData!$K1064:$R1064)=0,"",SUM(StuData!$K1064:$R1064))</f>
        <v/>
      </c>
      <c r="T1064" s="92"/>
      <c r="U1064" s="89"/>
      <c r="V1064" s="23"/>
      <c r="W1064" s="23"/>
    </row>
    <row r="1065" ht="15.75" customHeight="1">
      <c r="A1065" s="23"/>
      <c r="B1065" s="89" t="str">
        <f t="shared" si="1"/>
        <v/>
      </c>
      <c r="C1065" s="89" t="str">
        <f>IF('Student Record'!A1063="","",'Student Record'!A1063)</f>
        <v/>
      </c>
      <c r="D1065" s="89" t="str">
        <f>IF('Student Record'!B1063="","",'Student Record'!B1063)</f>
        <v/>
      </c>
      <c r="E1065" s="89" t="str">
        <f>IF('Student Record'!C1063="","",'Student Record'!C1063)</f>
        <v/>
      </c>
      <c r="F1065" s="90" t="str">
        <f>IF('Student Record'!E1063="","",'Student Record'!E1063)</f>
        <v/>
      </c>
      <c r="G1065" s="90" t="str">
        <f>IF('Student Record'!G1063="","",'Student Record'!G1063)</f>
        <v/>
      </c>
      <c r="H1065" s="89" t="str">
        <f>IF('Student Record'!I1063="","",'Student Record'!I1063)</f>
        <v/>
      </c>
      <c r="I1065" s="91" t="str">
        <f>IF('Student Record'!J1063="","",'Student Record'!J1063)</f>
        <v/>
      </c>
      <c r="J1065" s="89" t="str">
        <f>IF('Student Record'!O1063="","",'Student Record'!O1063)</f>
        <v/>
      </c>
      <c r="K1065" s="89" t="str">
        <f>IF(StuData!$F1065="","",IF(AND(StuData!$C1065&gt;8,StuData!$C1065&lt;11,StuData!$J1065="GEN"),200,IF(AND(StuData!$C1065&gt;=11,StuData!$J1065="GEN"),300,IF(AND(StuData!$C1065&gt;8,StuData!$C1065&lt;11,StuData!$J1065&lt;&gt;"GEN"),100,IF(AND(StuData!$C1065&gt;=11,StuData!$J1065&lt;&gt;"GEN"),150,"")))))</f>
        <v/>
      </c>
      <c r="L1065" s="89" t="str">
        <f>IF(StuData!$F1065="","",IF(AND(StuData!$C1065&gt;8,StuData!$C1065&lt;11),50,""))</f>
        <v/>
      </c>
      <c r="M1065" s="89" t="str">
        <f>IF(StuData!$F1065="","",IF(AND(StuData!$C1065&gt;=11,'School Fees'!$L$3="Yes"),100,""))</f>
        <v/>
      </c>
      <c r="N1065" s="89" t="str">
        <f>IF(StuData!$F1065="","",IF(AND(StuData!$C1065&gt;8,StuData!$H1065="F"),5,IF(StuData!$C1065&lt;9,"",10)))</f>
        <v/>
      </c>
      <c r="O1065" s="89" t="str">
        <f>IF(StuData!$F1065="","",IF(StuData!$C1065&gt;8,5,""))</f>
        <v/>
      </c>
      <c r="P1065" s="89" t="str">
        <f>IF(StuData!$C1065=9,'School Fees'!$K$6,IF(StuData!$C1065=10,'School Fees'!$K$7,IF(StuData!$C1065=11,'School Fees'!$K$8,IF(StuData!$C1065=12,'School Fees'!$K$9,""))))</f>
        <v/>
      </c>
      <c r="Q1065" s="89"/>
      <c r="R1065" s="89"/>
      <c r="S1065" s="89" t="str">
        <f>IF(SUM(StuData!$K1065:$R1065)=0,"",SUM(StuData!$K1065:$R1065))</f>
        <v/>
      </c>
      <c r="T1065" s="92"/>
      <c r="U1065" s="89"/>
      <c r="V1065" s="23"/>
      <c r="W1065" s="23"/>
    </row>
    <row r="1066" ht="15.75" customHeight="1">
      <c r="A1066" s="23"/>
      <c r="B1066" s="89" t="str">
        <f t="shared" si="1"/>
        <v/>
      </c>
      <c r="C1066" s="89" t="str">
        <f>IF('Student Record'!A1064="","",'Student Record'!A1064)</f>
        <v/>
      </c>
      <c r="D1066" s="89" t="str">
        <f>IF('Student Record'!B1064="","",'Student Record'!B1064)</f>
        <v/>
      </c>
      <c r="E1066" s="89" t="str">
        <f>IF('Student Record'!C1064="","",'Student Record'!C1064)</f>
        <v/>
      </c>
      <c r="F1066" s="90" t="str">
        <f>IF('Student Record'!E1064="","",'Student Record'!E1064)</f>
        <v/>
      </c>
      <c r="G1066" s="90" t="str">
        <f>IF('Student Record'!G1064="","",'Student Record'!G1064)</f>
        <v/>
      </c>
      <c r="H1066" s="89" t="str">
        <f>IF('Student Record'!I1064="","",'Student Record'!I1064)</f>
        <v/>
      </c>
      <c r="I1066" s="91" t="str">
        <f>IF('Student Record'!J1064="","",'Student Record'!J1064)</f>
        <v/>
      </c>
      <c r="J1066" s="89" t="str">
        <f>IF('Student Record'!O1064="","",'Student Record'!O1064)</f>
        <v/>
      </c>
      <c r="K1066" s="89" t="str">
        <f>IF(StuData!$F1066="","",IF(AND(StuData!$C1066&gt;8,StuData!$C1066&lt;11,StuData!$J1066="GEN"),200,IF(AND(StuData!$C1066&gt;=11,StuData!$J1066="GEN"),300,IF(AND(StuData!$C1066&gt;8,StuData!$C1066&lt;11,StuData!$J1066&lt;&gt;"GEN"),100,IF(AND(StuData!$C1066&gt;=11,StuData!$J1066&lt;&gt;"GEN"),150,"")))))</f>
        <v/>
      </c>
      <c r="L1066" s="89" t="str">
        <f>IF(StuData!$F1066="","",IF(AND(StuData!$C1066&gt;8,StuData!$C1066&lt;11),50,""))</f>
        <v/>
      </c>
      <c r="M1066" s="89" t="str">
        <f>IF(StuData!$F1066="","",IF(AND(StuData!$C1066&gt;=11,'School Fees'!$L$3="Yes"),100,""))</f>
        <v/>
      </c>
      <c r="N1066" s="89" t="str">
        <f>IF(StuData!$F1066="","",IF(AND(StuData!$C1066&gt;8,StuData!$H1066="F"),5,IF(StuData!$C1066&lt;9,"",10)))</f>
        <v/>
      </c>
      <c r="O1066" s="89" t="str">
        <f>IF(StuData!$F1066="","",IF(StuData!$C1066&gt;8,5,""))</f>
        <v/>
      </c>
      <c r="P1066" s="89" t="str">
        <f>IF(StuData!$C1066=9,'School Fees'!$K$6,IF(StuData!$C1066=10,'School Fees'!$K$7,IF(StuData!$C1066=11,'School Fees'!$K$8,IF(StuData!$C1066=12,'School Fees'!$K$9,""))))</f>
        <v/>
      </c>
      <c r="Q1066" s="89"/>
      <c r="R1066" s="89"/>
      <c r="S1066" s="89" t="str">
        <f>IF(SUM(StuData!$K1066:$R1066)=0,"",SUM(StuData!$K1066:$R1066))</f>
        <v/>
      </c>
      <c r="T1066" s="92"/>
      <c r="U1066" s="89"/>
      <c r="V1066" s="23"/>
      <c r="W1066" s="23"/>
    </row>
    <row r="1067" ht="15.75" customHeight="1">
      <c r="A1067" s="23"/>
      <c r="B1067" s="89" t="str">
        <f t="shared" si="1"/>
        <v/>
      </c>
      <c r="C1067" s="89" t="str">
        <f>IF('Student Record'!A1065="","",'Student Record'!A1065)</f>
        <v/>
      </c>
      <c r="D1067" s="89" t="str">
        <f>IF('Student Record'!B1065="","",'Student Record'!B1065)</f>
        <v/>
      </c>
      <c r="E1067" s="89" t="str">
        <f>IF('Student Record'!C1065="","",'Student Record'!C1065)</f>
        <v/>
      </c>
      <c r="F1067" s="90" t="str">
        <f>IF('Student Record'!E1065="","",'Student Record'!E1065)</f>
        <v/>
      </c>
      <c r="G1067" s="90" t="str">
        <f>IF('Student Record'!G1065="","",'Student Record'!G1065)</f>
        <v/>
      </c>
      <c r="H1067" s="89" t="str">
        <f>IF('Student Record'!I1065="","",'Student Record'!I1065)</f>
        <v/>
      </c>
      <c r="I1067" s="91" t="str">
        <f>IF('Student Record'!J1065="","",'Student Record'!J1065)</f>
        <v/>
      </c>
      <c r="J1067" s="89" t="str">
        <f>IF('Student Record'!O1065="","",'Student Record'!O1065)</f>
        <v/>
      </c>
      <c r="K1067" s="89" t="str">
        <f>IF(StuData!$F1067="","",IF(AND(StuData!$C1067&gt;8,StuData!$C1067&lt;11,StuData!$J1067="GEN"),200,IF(AND(StuData!$C1067&gt;=11,StuData!$J1067="GEN"),300,IF(AND(StuData!$C1067&gt;8,StuData!$C1067&lt;11,StuData!$J1067&lt;&gt;"GEN"),100,IF(AND(StuData!$C1067&gt;=11,StuData!$J1067&lt;&gt;"GEN"),150,"")))))</f>
        <v/>
      </c>
      <c r="L1067" s="89" t="str">
        <f>IF(StuData!$F1067="","",IF(AND(StuData!$C1067&gt;8,StuData!$C1067&lt;11),50,""))</f>
        <v/>
      </c>
      <c r="M1067" s="89" t="str">
        <f>IF(StuData!$F1067="","",IF(AND(StuData!$C1067&gt;=11,'School Fees'!$L$3="Yes"),100,""))</f>
        <v/>
      </c>
      <c r="N1067" s="89" t="str">
        <f>IF(StuData!$F1067="","",IF(AND(StuData!$C1067&gt;8,StuData!$H1067="F"),5,IF(StuData!$C1067&lt;9,"",10)))</f>
        <v/>
      </c>
      <c r="O1067" s="89" t="str">
        <f>IF(StuData!$F1067="","",IF(StuData!$C1067&gt;8,5,""))</f>
        <v/>
      </c>
      <c r="P1067" s="89" t="str">
        <f>IF(StuData!$C1067=9,'School Fees'!$K$6,IF(StuData!$C1067=10,'School Fees'!$K$7,IF(StuData!$C1067=11,'School Fees'!$K$8,IF(StuData!$C1067=12,'School Fees'!$K$9,""))))</f>
        <v/>
      </c>
      <c r="Q1067" s="89"/>
      <c r="R1067" s="89"/>
      <c r="S1067" s="89" t="str">
        <f>IF(SUM(StuData!$K1067:$R1067)=0,"",SUM(StuData!$K1067:$R1067))</f>
        <v/>
      </c>
      <c r="T1067" s="92"/>
      <c r="U1067" s="89"/>
      <c r="V1067" s="23"/>
      <c r="W1067" s="23"/>
    </row>
    <row r="1068" ht="15.75" customHeight="1">
      <c r="A1068" s="23"/>
      <c r="B1068" s="89" t="str">
        <f t="shared" si="1"/>
        <v/>
      </c>
      <c r="C1068" s="89" t="str">
        <f>IF('Student Record'!A1066="","",'Student Record'!A1066)</f>
        <v/>
      </c>
      <c r="D1068" s="89" t="str">
        <f>IF('Student Record'!B1066="","",'Student Record'!B1066)</f>
        <v/>
      </c>
      <c r="E1068" s="89" t="str">
        <f>IF('Student Record'!C1066="","",'Student Record'!C1066)</f>
        <v/>
      </c>
      <c r="F1068" s="90" t="str">
        <f>IF('Student Record'!E1066="","",'Student Record'!E1066)</f>
        <v/>
      </c>
      <c r="G1068" s="90" t="str">
        <f>IF('Student Record'!G1066="","",'Student Record'!G1066)</f>
        <v/>
      </c>
      <c r="H1068" s="89" t="str">
        <f>IF('Student Record'!I1066="","",'Student Record'!I1066)</f>
        <v/>
      </c>
      <c r="I1068" s="91" t="str">
        <f>IF('Student Record'!J1066="","",'Student Record'!J1066)</f>
        <v/>
      </c>
      <c r="J1068" s="89" t="str">
        <f>IF('Student Record'!O1066="","",'Student Record'!O1066)</f>
        <v/>
      </c>
      <c r="K1068" s="89" t="str">
        <f>IF(StuData!$F1068="","",IF(AND(StuData!$C1068&gt;8,StuData!$C1068&lt;11,StuData!$J1068="GEN"),200,IF(AND(StuData!$C1068&gt;=11,StuData!$J1068="GEN"),300,IF(AND(StuData!$C1068&gt;8,StuData!$C1068&lt;11,StuData!$J1068&lt;&gt;"GEN"),100,IF(AND(StuData!$C1068&gt;=11,StuData!$J1068&lt;&gt;"GEN"),150,"")))))</f>
        <v/>
      </c>
      <c r="L1068" s="89" t="str">
        <f>IF(StuData!$F1068="","",IF(AND(StuData!$C1068&gt;8,StuData!$C1068&lt;11),50,""))</f>
        <v/>
      </c>
      <c r="M1068" s="89" t="str">
        <f>IF(StuData!$F1068="","",IF(AND(StuData!$C1068&gt;=11,'School Fees'!$L$3="Yes"),100,""))</f>
        <v/>
      </c>
      <c r="N1068" s="89" t="str">
        <f>IF(StuData!$F1068="","",IF(AND(StuData!$C1068&gt;8,StuData!$H1068="F"),5,IF(StuData!$C1068&lt;9,"",10)))</f>
        <v/>
      </c>
      <c r="O1068" s="89" t="str">
        <f>IF(StuData!$F1068="","",IF(StuData!$C1068&gt;8,5,""))</f>
        <v/>
      </c>
      <c r="P1068" s="89" t="str">
        <f>IF(StuData!$C1068=9,'School Fees'!$K$6,IF(StuData!$C1068=10,'School Fees'!$K$7,IF(StuData!$C1068=11,'School Fees'!$K$8,IF(StuData!$C1068=12,'School Fees'!$K$9,""))))</f>
        <v/>
      </c>
      <c r="Q1068" s="89"/>
      <c r="R1068" s="89"/>
      <c r="S1068" s="89" t="str">
        <f>IF(SUM(StuData!$K1068:$R1068)=0,"",SUM(StuData!$K1068:$R1068))</f>
        <v/>
      </c>
      <c r="T1068" s="92"/>
      <c r="U1068" s="89"/>
      <c r="V1068" s="23"/>
      <c r="W1068" s="23"/>
    </row>
    <row r="1069" ht="15.75" customHeight="1">
      <c r="A1069" s="23"/>
      <c r="B1069" s="89" t="str">
        <f t="shared" si="1"/>
        <v/>
      </c>
      <c r="C1069" s="89" t="str">
        <f>IF('Student Record'!A1067="","",'Student Record'!A1067)</f>
        <v/>
      </c>
      <c r="D1069" s="89" t="str">
        <f>IF('Student Record'!B1067="","",'Student Record'!B1067)</f>
        <v/>
      </c>
      <c r="E1069" s="89" t="str">
        <f>IF('Student Record'!C1067="","",'Student Record'!C1067)</f>
        <v/>
      </c>
      <c r="F1069" s="90" t="str">
        <f>IF('Student Record'!E1067="","",'Student Record'!E1067)</f>
        <v/>
      </c>
      <c r="G1069" s="90" t="str">
        <f>IF('Student Record'!G1067="","",'Student Record'!G1067)</f>
        <v/>
      </c>
      <c r="H1069" s="89" t="str">
        <f>IF('Student Record'!I1067="","",'Student Record'!I1067)</f>
        <v/>
      </c>
      <c r="I1069" s="91" t="str">
        <f>IF('Student Record'!J1067="","",'Student Record'!J1067)</f>
        <v/>
      </c>
      <c r="J1069" s="89" t="str">
        <f>IF('Student Record'!O1067="","",'Student Record'!O1067)</f>
        <v/>
      </c>
      <c r="K1069" s="89" t="str">
        <f>IF(StuData!$F1069="","",IF(AND(StuData!$C1069&gt;8,StuData!$C1069&lt;11,StuData!$J1069="GEN"),200,IF(AND(StuData!$C1069&gt;=11,StuData!$J1069="GEN"),300,IF(AND(StuData!$C1069&gt;8,StuData!$C1069&lt;11,StuData!$J1069&lt;&gt;"GEN"),100,IF(AND(StuData!$C1069&gt;=11,StuData!$J1069&lt;&gt;"GEN"),150,"")))))</f>
        <v/>
      </c>
      <c r="L1069" s="89" t="str">
        <f>IF(StuData!$F1069="","",IF(AND(StuData!$C1069&gt;8,StuData!$C1069&lt;11),50,""))</f>
        <v/>
      </c>
      <c r="M1069" s="89" t="str">
        <f>IF(StuData!$F1069="","",IF(AND(StuData!$C1069&gt;=11,'School Fees'!$L$3="Yes"),100,""))</f>
        <v/>
      </c>
      <c r="N1069" s="89" t="str">
        <f>IF(StuData!$F1069="","",IF(AND(StuData!$C1069&gt;8,StuData!$H1069="F"),5,IF(StuData!$C1069&lt;9,"",10)))</f>
        <v/>
      </c>
      <c r="O1069" s="89" t="str">
        <f>IF(StuData!$F1069="","",IF(StuData!$C1069&gt;8,5,""))</f>
        <v/>
      </c>
      <c r="P1069" s="89" t="str">
        <f>IF(StuData!$C1069=9,'School Fees'!$K$6,IF(StuData!$C1069=10,'School Fees'!$K$7,IF(StuData!$C1069=11,'School Fees'!$K$8,IF(StuData!$C1069=12,'School Fees'!$K$9,""))))</f>
        <v/>
      </c>
      <c r="Q1069" s="89"/>
      <c r="R1069" s="89"/>
      <c r="S1069" s="89" t="str">
        <f>IF(SUM(StuData!$K1069:$R1069)=0,"",SUM(StuData!$K1069:$R1069))</f>
        <v/>
      </c>
      <c r="T1069" s="92"/>
      <c r="U1069" s="89"/>
      <c r="V1069" s="23"/>
      <c r="W1069" s="23"/>
    </row>
    <row r="1070" ht="15.75" customHeight="1">
      <c r="A1070" s="23"/>
      <c r="B1070" s="89" t="str">
        <f t="shared" si="1"/>
        <v/>
      </c>
      <c r="C1070" s="89" t="str">
        <f>IF('Student Record'!A1068="","",'Student Record'!A1068)</f>
        <v/>
      </c>
      <c r="D1070" s="89" t="str">
        <f>IF('Student Record'!B1068="","",'Student Record'!B1068)</f>
        <v/>
      </c>
      <c r="E1070" s="89" t="str">
        <f>IF('Student Record'!C1068="","",'Student Record'!C1068)</f>
        <v/>
      </c>
      <c r="F1070" s="90" t="str">
        <f>IF('Student Record'!E1068="","",'Student Record'!E1068)</f>
        <v/>
      </c>
      <c r="G1070" s="90" t="str">
        <f>IF('Student Record'!G1068="","",'Student Record'!G1068)</f>
        <v/>
      </c>
      <c r="H1070" s="89" t="str">
        <f>IF('Student Record'!I1068="","",'Student Record'!I1068)</f>
        <v/>
      </c>
      <c r="I1070" s="91" t="str">
        <f>IF('Student Record'!J1068="","",'Student Record'!J1068)</f>
        <v/>
      </c>
      <c r="J1070" s="89" t="str">
        <f>IF('Student Record'!O1068="","",'Student Record'!O1068)</f>
        <v/>
      </c>
      <c r="K1070" s="89" t="str">
        <f>IF(StuData!$F1070="","",IF(AND(StuData!$C1070&gt;8,StuData!$C1070&lt;11,StuData!$J1070="GEN"),200,IF(AND(StuData!$C1070&gt;=11,StuData!$J1070="GEN"),300,IF(AND(StuData!$C1070&gt;8,StuData!$C1070&lt;11,StuData!$J1070&lt;&gt;"GEN"),100,IF(AND(StuData!$C1070&gt;=11,StuData!$J1070&lt;&gt;"GEN"),150,"")))))</f>
        <v/>
      </c>
      <c r="L1070" s="89" t="str">
        <f>IF(StuData!$F1070="","",IF(AND(StuData!$C1070&gt;8,StuData!$C1070&lt;11),50,""))</f>
        <v/>
      </c>
      <c r="M1070" s="89" t="str">
        <f>IF(StuData!$F1070="","",IF(AND(StuData!$C1070&gt;=11,'School Fees'!$L$3="Yes"),100,""))</f>
        <v/>
      </c>
      <c r="N1070" s="89" t="str">
        <f>IF(StuData!$F1070="","",IF(AND(StuData!$C1070&gt;8,StuData!$H1070="F"),5,IF(StuData!$C1070&lt;9,"",10)))</f>
        <v/>
      </c>
      <c r="O1070" s="89" t="str">
        <f>IF(StuData!$F1070="","",IF(StuData!$C1070&gt;8,5,""))</f>
        <v/>
      </c>
      <c r="P1070" s="89" t="str">
        <f>IF(StuData!$C1070=9,'School Fees'!$K$6,IF(StuData!$C1070=10,'School Fees'!$K$7,IF(StuData!$C1070=11,'School Fees'!$K$8,IF(StuData!$C1070=12,'School Fees'!$K$9,""))))</f>
        <v/>
      </c>
      <c r="Q1070" s="89"/>
      <c r="R1070" s="89"/>
      <c r="S1070" s="89" t="str">
        <f>IF(SUM(StuData!$K1070:$R1070)=0,"",SUM(StuData!$K1070:$R1070))</f>
        <v/>
      </c>
      <c r="T1070" s="92"/>
      <c r="U1070" s="89"/>
      <c r="V1070" s="23"/>
      <c r="W1070" s="23"/>
    </row>
    <row r="1071" ht="15.75" customHeight="1">
      <c r="A1071" s="23"/>
      <c r="B1071" s="89" t="str">
        <f t="shared" si="1"/>
        <v/>
      </c>
      <c r="C1071" s="89" t="str">
        <f>IF('Student Record'!A1069="","",'Student Record'!A1069)</f>
        <v/>
      </c>
      <c r="D1071" s="89" t="str">
        <f>IF('Student Record'!B1069="","",'Student Record'!B1069)</f>
        <v/>
      </c>
      <c r="E1071" s="89" t="str">
        <f>IF('Student Record'!C1069="","",'Student Record'!C1069)</f>
        <v/>
      </c>
      <c r="F1071" s="90" t="str">
        <f>IF('Student Record'!E1069="","",'Student Record'!E1069)</f>
        <v/>
      </c>
      <c r="G1071" s="90" t="str">
        <f>IF('Student Record'!G1069="","",'Student Record'!G1069)</f>
        <v/>
      </c>
      <c r="H1071" s="89" t="str">
        <f>IF('Student Record'!I1069="","",'Student Record'!I1069)</f>
        <v/>
      </c>
      <c r="I1071" s="91" t="str">
        <f>IF('Student Record'!J1069="","",'Student Record'!J1069)</f>
        <v/>
      </c>
      <c r="J1071" s="89" t="str">
        <f>IF('Student Record'!O1069="","",'Student Record'!O1069)</f>
        <v/>
      </c>
      <c r="K1071" s="89" t="str">
        <f>IF(StuData!$F1071="","",IF(AND(StuData!$C1071&gt;8,StuData!$C1071&lt;11,StuData!$J1071="GEN"),200,IF(AND(StuData!$C1071&gt;=11,StuData!$J1071="GEN"),300,IF(AND(StuData!$C1071&gt;8,StuData!$C1071&lt;11,StuData!$J1071&lt;&gt;"GEN"),100,IF(AND(StuData!$C1071&gt;=11,StuData!$J1071&lt;&gt;"GEN"),150,"")))))</f>
        <v/>
      </c>
      <c r="L1071" s="89" t="str">
        <f>IF(StuData!$F1071="","",IF(AND(StuData!$C1071&gt;8,StuData!$C1071&lt;11),50,""))</f>
        <v/>
      </c>
      <c r="M1071" s="89" t="str">
        <f>IF(StuData!$F1071="","",IF(AND(StuData!$C1071&gt;=11,'School Fees'!$L$3="Yes"),100,""))</f>
        <v/>
      </c>
      <c r="N1071" s="89" t="str">
        <f>IF(StuData!$F1071="","",IF(AND(StuData!$C1071&gt;8,StuData!$H1071="F"),5,IF(StuData!$C1071&lt;9,"",10)))</f>
        <v/>
      </c>
      <c r="O1071" s="89" t="str">
        <f>IF(StuData!$F1071="","",IF(StuData!$C1071&gt;8,5,""))</f>
        <v/>
      </c>
      <c r="P1071" s="89" t="str">
        <f>IF(StuData!$C1071=9,'School Fees'!$K$6,IF(StuData!$C1071=10,'School Fees'!$K$7,IF(StuData!$C1071=11,'School Fees'!$K$8,IF(StuData!$C1071=12,'School Fees'!$K$9,""))))</f>
        <v/>
      </c>
      <c r="Q1071" s="89"/>
      <c r="R1071" s="89"/>
      <c r="S1071" s="89" t="str">
        <f>IF(SUM(StuData!$K1071:$R1071)=0,"",SUM(StuData!$K1071:$R1071))</f>
        <v/>
      </c>
      <c r="T1071" s="92"/>
      <c r="U1071" s="89"/>
      <c r="V1071" s="23"/>
      <c r="W1071" s="23"/>
    </row>
    <row r="1072" ht="15.75" customHeight="1">
      <c r="A1072" s="23"/>
      <c r="B1072" s="89" t="str">
        <f t="shared" si="1"/>
        <v/>
      </c>
      <c r="C1072" s="89" t="str">
        <f>IF('Student Record'!A1070="","",'Student Record'!A1070)</f>
        <v/>
      </c>
      <c r="D1072" s="89" t="str">
        <f>IF('Student Record'!B1070="","",'Student Record'!B1070)</f>
        <v/>
      </c>
      <c r="E1072" s="89" t="str">
        <f>IF('Student Record'!C1070="","",'Student Record'!C1070)</f>
        <v/>
      </c>
      <c r="F1072" s="90" t="str">
        <f>IF('Student Record'!E1070="","",'Student Record'!E1070)</f>
        <v/>
      </c>
      <c r="G1072" s="90" t="str">
        <f>IF('Student Record'!G1070="","",'Student Record'!G1070)</f>
        <v/>
      </c>
      <c r="H1072" s="89" t="str">
        <f>IF('Student Record'!I1070="","",'Student Record'!I1070)</f>
        <v/>
      </c>
      <c r="I1072" s="91" t="str">
        <f>IF('Student Record'!J1070="","",'Student Record'!J1070)</f>
        <v/>
      </c>
      <c r="J1072" s="89" t="str">
        <f>IF('Student Record'!O1070="","",'Student Record'!O1070)</f>
        <v/>
      </c>
      <c r="K1072" s="89" t="str">
        <f>IF(StuData!$F1072="","",IF(AND(StuData!$C1072&gt;8,StuData!$C1072&lt;11,StuData!$J1072="GEN"),200,IF(AND(StuData!$C1072&gt;=11,StuData!$J1072="GEN"),300,IF(AND(StuData!$C1072&gt;8,StuData!$C1072&lt;11,StuData!$J1072&lt;&gt;"GEN"),100,IF(AND(StuData!$C1072&gt;=11,StuData!$J1072&lt;&gt;"GEN"),150,"")))))</f>
        <v/>
      </c>
      <c r="L1072" s="89" t="str">
        <f>IF(StuData!$F1072="","",IF(AND(StuData!$C1072&gt;8,StuData!$C1072&lt;11),50,""))</f>
        <v/>
      </c>
      <c r="M1072" s="89" t="str">
        <f>IF(StuData!$F1072="","",IF(AND(StuData!$C1072&gt;=11,'School Fees'!$L$3="Yes"),100,""))</f>
        <v/>
      </c>
      <c r="N1072" s="89" t="str">
        <f>IF(StuData!$F1072="","",IF(AND(StuData!$C1072&gt;8,StuData!$H1072="F"),5,IF(StuData!$C1072&lt;9,"",10)))</f>
        <v/>
      </c>
      <c r="O1072" s="89" t="str">
        <f>IF(StuData!$F1072="","",IF(StuData!$C1072&gt;8,5,""))</f>
        <v/>
      </c>
      <c r="P1072" s="89" t="str">
        <f>IF(StuData!$C1072=9,'School Fees'!$K$6,IF(StuData!$C1072=10,'School Fees'!$K$7,IF(StuData!$C1072=11,'School Fees'!$K$8,IF(StuData!$C1072=12,'School Fees'!$K$9,""))))</f>
        <v/>
      </c>
      <c r="Q1072" s="89"/>
      <c r="R1072" s="89"/>
      <c r="S1072" s="89" t="str">
        <f>IF(SUM(StuData!$K1072:$R1072)=0,"",SUM(StuData!$K1072:$R1072))</f>
        <v/>
      </c>
      <c r="T1072" s="92"/>
      <c r="U1072" s="89"/>
      <c r="V1072" s="23"/>
      <c r="W1072" s="23"/>
    </row>
    <row r="1073" ht="15.75" customHeight="1">
      <c r="A1073" s="23"/>
      <c r="B1073" s="89" t="str">
        <f t="shared" si="1"/>
        <v/>
      </c>
      <c r="C1073" s="89" t="str">
        <f>IF('Student Record'!A1071="","",'Student Record'!A1071)</f>
        <v/>
      </c>
      <c r="D1073" s="89" t="str">
        <f>IF('Student Record'!B1071="","",'Student Record'!B1071)</f>
        <v/>
      </c>
      <c r="E1073" s="89" t="str">
        <f>IF('Student Record'!C1071="","",'Student Record'!C1071)</f>
        <v/>
      </c>
      <c r="F1073" s="90" t="str">
        <f>IF('Student Record'!E1071="","",'Student Record'!E1071)</f>
        <v/>
      </c>
      <c r="G1073" s="90" t="str">
        <f>IF('Student Record'!G1071="","",'Student Record'!G1071)</f>
        <v/>
      </c>
      <c r="H1073" s="89" t="str">
        <f>IF('Student Record'!I1071="","",'Student Record'!I1071)</f>
        <v/>
      </c>
      <c r="I1073" s="91" t="str">
        <f>IF('Student Record'!J1071="","",'Student Record'!J1071)</f>
        <v/>
      </c>
      <c r="J1073" s="89" t="str">
        <f>IF('Student Record'!O1071="","",'Student Record'!O1071)</f>
        <v/>
      </c>
      <c r="K1073" s="89" t="str">
        <f>IF(StuData!$F1073="","",IF(AND(StuData!$C1073&gt;8,StuData!$C1073&lt;11,StuData!$J1073="GEN"),200,IF(AND(StuData!$C1073&gt;=11,StuData!$J1073="GEN"),300,IF(AND(StuData!$C1073&gt;8,StuData!$C1073&lt;11,StuData!$J1073&lt;&gt;"GEN"),100,IF(AND(StuData!$C1073&gt;=11,StuData!$J1073&lt;&gt;"GEN"),150,"")))))</f>
        <v/>
      </c>
      <c r="L1073" s="89" t="str">
        <f>IF(StuData!$F1073="","",IF(AND(StuData!$C1073&gt;8,StuData!$C1073&lt;11),50,""))</f>
        <v/>
      </c>
      <c r="M1073" s="89" t="str">
        <f>IF(StuData!$F1073="","",IF(AND(StuData!$C1073&gt;=11,'School Fees'!$L$3="Yes"),100,""))</f>
        <v/>
      </c>
      <c r="N1073" s="89" t="str">
        <f>IF(StuData!$F1073="","",IF(AND(StuData!$C1073&gt;8,StuData!$H1073="F"),5,IF(StuData!$C1073&lt;9,"",10)))</f>
        <v/>
      </c>
      <c r="O1073" s="89" t="str">
        <f>IF(StuData!$F1073="","",IF(StuData!$C1073&gt;8,5,""))</f>
        <v/>
      </c>
      <c r="P1073" s="89" t="str">
        <f>IF(StuData!$C1073=9,'School Fees'!$K$6,IF(StuData!$C1073=10,'School Fees'!$K$7,IF(StuData!$C1073=11,'School Fees'!$K$8,IF(StuData!$C1073=12,'School Fees'!$K$9,""))))</f>
        <v/>
      </c>
      <c r="Q1073" s="89"/>
      <c r="R1073" s="89"/>
      <c r="S1073" s="89" t="str">
        <f>IF(SUM(StuData!$K1073:$R1073)=0,"",SUM(StuData!$K1073:$R1073))</f>
        <v/>
      </c>
      <c r="T1073" s="92"/>
      <c r="U1073" s="89"/>
      <c r="V1073" s="23"/>
      <c r="W1073" s="23"/>
    </row>
    <row r="1074" ht="15.75" customHeight="1">
      <c r="A1074" s="23"/>
      <c r="B1074" s="89" t="str">
        <f t="shared" si="1"/>
        <v/>
      </c>
      <c r="C1074" s="89" t="str">
        <f>IF('Student Record'!A1072="","",'Student Record'!A1072)</f>
        <v/>
      </c>
      <c r="D1074" s="89" t="str">
        <f>IF('Student Record'!B1072="","",'Student Record'!B1072)</f>
        <v/>
      </c>
      <c r="E1074" s="89" t="str">
        <f>IF('Student Record'!C1072="","",'Student Record'!C1072)</f>
        <v/>
      </c>
      <c r="F1074" s="90" t="str">
        <f>IF('Student Record'!E1072="","",'Student Record'!E1072)</f>
        <v/>
      </c>
      <c r="G1074" s="90" t="str">
        <f>IF('Student Record'!G1072="","",'Student Record'!G1072)</f>
        <v/>
      </c>
      <c r="H1074" s="89" t="str">
        <f>IF('Student Record'!I1072="","",'Student Record'!I1072)</f>
        <v/>
      </c>
      <c r="I1074" s="91" t="str">
        <f>IF('Student Record'!J1072="","",'Student Record'!J1072)</f>
        <v/>
      </c>
      <c r="J1074" s="89" t="str">
        <f>IF('Student Record'!O1072="","",'Student Record'!O1072)</f>
        <v/>
      </c>
      <c r="K1074" s="89" t="str">
        <f>IF(StuData!$F1074="","",IF(AND(StuData!$C1074&gt;8,StuData!$C1074&lt;11,StuData!$J1074="GEN"),200,IF(AND(StuData!$C1074&gt;=11,StuData!$J1074="GEN"),300,IF(AND(StuData!$C1074&gt;8,StuData!$C1074&lt;11,StuData!$J1074&lt;&gt;"GEN"),100,IF(AND(StuData!$C1074&gt;=11,StuData!$J1074&lt;&gt;"GEN"),150,"")))))</f>
        <v/>
      </c>
      <c r="L1074" s="89" t="str">
        <f>IF(StuData!$F1074="","",IF(AND(StuData!$C1074&gt;8,StuData!$C1074&lt;11),50,""))</f>
        <v/>
      </c>
      <c r="M1074" s="89" t="str">
        <f>IF(StuData!$F1074="","",IF(AND(StuData!$C1074&gt;=11,'School Fees'!$L$3="Yes"),100,""))</f>
        <v/>
      </c>
      <c r="N1074" s="89" t="str">
        <f>IF(StuData!$F1074="","",IF(AND(StuData!$C1074&gt;8,StuData!$H1074="F"),5,IF(StuData!$C1074&lt;9,"",10)))</f>
        <v/>
      </c>
      <c r="O1074" s="89" t="str">
        <f>IF(StuData!$F1074="","",IF(StuData!$C1074&gt;8,5,""))</f>
        <v/>
      </c>
      <c r="P1074" s="89" t="str">
        <f>IF(StuData!$C1074=9,'School Fees'!$K$6,IF(StuData!$C1074=10,'School Fees'!$K$7,IF(StuData!$C1074=11,'School Fees'!$K$8,IF(StuData!$C1074=12,'School Fees'!$K$9,""))))</f>
        <v/>
      </c>
      <c r="Q1074" s="89"/>
      <c r="R1074" s="89"/>
      <c r="S1074" s="89" t="str">
        <f>IF(SUM(StuData!$K1074:$R1074)=0,"",SUM(StuData!$K1074:$R1074))</f>
        <v/>
      </c>
      <c r="T1074" s="92"/>
      <c r="U1074" s="89"/>
      <c r="V1074" s="23"/>
      <c r="W1074" s="23"/>
    </row>
    <row r="1075" ht="15.75" customHeight="1">
      <c r="A1075" s="23"/>
      <c r="B1075" s="89" t="str">
        <f t="shared" si="1"/>
        <v/>
      </c>
      <c r="C1075" s="89" t="str">
        <f>IF('Student Record'!A1073="","",'Student Record'!A1073)</f>
        <v/>
      </c>
      <c r="D1075" s="89" t="str">
        <f>IF('Student Record'!B1073="","",'Student Record'!B1073)</f>
        <v/>
      </c>
      <c r="E1075" s="89" t="str">
        <f>IF('Student Record'!C1073="","",'Student Record'!C1073)</f>
        <v/>
      </c>
      <c r="F1075" s="90" t="str">
        <f>IF('Student Record'!E1073="","",'Student Record'!E1073)</f>
        <v/>
      </c>
      <c r="G1075" s="90" t="str">
        <f>IF('Student Record'!G1073="","",'Student Record'!G1073)</f>
        <v/>
      </c>
      <c r="H1075" s="89" t="str">
        <f>IF('Student Record'!I1073="","",'Student Record'!I1073)</f>
        <v/>
      </c>
      <c r="I1075" s="91" t="str">
        <f>IF('Student Record'!J1073="","",'Student Record'!J1073)</f>
        <v/>
      </c>
      <c r="J1075" s="89" t="str">
        <f>IF('Student Record'!O1073="","",'Student Record'!O1073)</f>
        <v/>
      </c>
      <c r="K1075" s="89" t="str">
        <f>IF(StuData!$F1075="","",IF(AND(StuData!$C1075&gt;8,StuData!$C1075&lt;11,StuData!$J1075="GEN"),200,IF(AND(StuData!$C1075&gt;=11,StuData!$J1075="GEN"),300,IF(AND(StuData!$C1075&gt;8,StuData!$C1075&lt;11,StuData!$J1075&lt;&gt;"GEN"),100,IF(AND(StuData!$C1075&gt;=11,StuData!$J1075&lt;&gt;"GEN"),150,"")))))</f>
        <v/>
      </c>
      <c r="L1075" s="89" t="str">
        <f>IF(StuData!$F1075="","",IF(AND(StuData!$C1075&gt;8,StuData!$C1075&lt;11),50,""))</f>
        <v/>
      </c>
      <c r="M1075" s="89" t="str">
        <f>IF(StuData!$F1075="","",IF(AND(StuData!$C1075&gt;=11,'School Fees'!$L$3="Yes"),100,""))</f>
        <v/>
      </c>
      <c r="N1075" s="89" t="str">
        <f>IF(StuData!$F1075="","",IF(AND(StuData!$C1075&gt;8,StuData!$H1075="F"),5,IF(StuData!$C1075&lt;9,"",10)))</f>
        <v/>
      </c>
      <c r="O1075" s="89" t="str">
        <f>IF(StuData!$F1075="","",IF(StuData!$C1075&gt;8,5,""))</f>
        <v/>
      </c>
      <c r="P1075" s="89" t="str">
        <f>IF(StuData!$C1075=9,'School Fees'!$K$6,IF(StuData!$C1075=10,'School Fees'!$K$7,IF(StuData!$C1075=11,'School Fees'!$K$8,IF(StuData!$C1075=12,'School Fees'!$K$9,""))))</f>
        <v/>
      </c>
      <c r="Q1075" s="89"/>
      <c r="R1075" s="89"/>
      <c r="S1075" s="89" t="str">
        <f>IF(SUM(StuData!$K1075:$R1075)=0,"",SUM(StuData!$K1075:$R1075))</f>
        <v/>
      </c>
      <c r="T1075" s="92"/>
      <c r="U1075" s="89"/>
      <c r="V1075" s="23"/>
      <c r="W1075" s="23"/>
    </row>
    <row r="1076" ht="15.75" customHeight="1">
      <c r="A1076" s="23"/>
      <c r="B1076" s="89" t="str">
        <f t="shared" si="1"/>
        <v/>
      </c>
      <c r="C1076" s="89" t="str">
        <f>IF('Student Record'!A1074="","",'Student Record'!A1074)</f>
        <v/>
      </c>
      <c r="D1076" s="89" t="str">
        <f>IF('Student Record'!B1074="","",'Student Record'!B1074)</f>
        <v/>
      </c>
      <c r="E1076" s="89" t="str">
        <f>IF('Student Record'!C1074="","",'Student Record'!C1074)</f>
        <v/>
      </c>
      <c r="F1076" s="90" t="str">
        <f>IF('Student Record'!E1074="","",'Student Record'!E1074)</f>
        <v/>
      </c>
      <c r="G1076" s="90" t="str">
        <f>IF('Student Record'!G1074="","",'Student Record'!G1074)</f>
        <v/>
      </c>
      <c r="H1076" s="89" t="str">
        <f>IF('Student Record'!I1074="","",'Student Record'!I1074)</f>
        <v/>
      </c>
      <c r="I1076" s="91" t="str">
        <f>IF('Student Record'!J1074="","",'Student Record'!J1074)</f>
        <v/>
      </c>
      <c r="J1076" s="89" t="str">
        <f>IF('Student Record'!O1074="","",'Student Record'!O1074)</f>
        <v/>
      </c>
      <c r="K1076" s="89" t="str">
        <f>IF(StuData!$F1076="","",IF(AND(StuData!$C1076&gt;8,StuData!$C1076&lt;11,StuData!$J1076="GEN"),200,IF(AND(StuData!$C1076&gt;=11,StuData!$J1076="GEN"),300,IF(AND(StuData!$C1076&gt;8,StuData!$C1076&lt;11,StuData!$J1076&lt;&gt;"GEN"),100,IF(AND(StuData!$C1076&gt;=11,StuData!$J1076&lt;&gt;"GEN"),150,"")))))</f>
        <v/>
      </c>
      <c r="L1076" s="89" t="str">
        <f>IF(StuData!$F1076="","",IF(AND(StuData!$C1076&gt;8,StuData!$C1076&lt;11),50,""))</f>
        <v/>
      </c>
      <c r="M1076" s="89" t="str">
        <f>IF(StuData!$F1076="","",IF(AND(StuData!$C1076&gt;=11,'School Fees'!$L$3="Yes"),100,""))</f>
        <v/>
      </c>
      <c r="N1076" s="89" t="str">
        <f>IF(StuData!$F1076="","",IF(AND(StuData!$C1076&gt;8,StuData!$H1076="F"),5,IF(StuData!$C1076&lt;9,"",10)))</f>
        <v/>
      </c>
      <c r="O1076" s="89" t="str">
        <f>IF(StuData!$F1076="","",IF(StuData!$C1076&gt;8,5,""))</f>
        <v/>
      </c>
      <c r="P1076" s="89" t="str">
        <f>IF(StuData!$C1076=9,'School Fees'!$K$6,IF(StuData!$C1076=10,'School Fees'!$K$7,IF(StuData!$C1076=11,'School Fees'!$K$8,IF(StuData!$C1076=12,'School Fees'!$K$9,""))))</f>
        <v/>
      </c>
      <c r="Q1076" s="89"/>
      <c r="R1076" s="89"/>
      <c r="S1076" s="89" t="str">
        <f>IF(SUM(StuData!$K1076:$R1076)=0,"",SUM(StuData!$K1076:$R1076))</f>
        <v/>
      </c>
      <c r="T1076" s="92"/>
      <c r="U1076" s="89"/>
      <c r="V1076" s="23"/>
      <c r="W1076" s="23"/>
    </row>
    <row r="1077" ht="15.75" customHeight="1">
      <c r="A1077" s="23"/>
      <c r="B1077" s="89" t="str">
        <f t="shared" si="1"/>
        <v/>
      </c>
      <c r="C1077" s="89" t="str">
        <f>IF('Student Record'!A1075="","",'Student Record'!A1075)</f>
        <v/>
      </c>
      <c r="D1077" s="89" t="str">
        <f>IF('Student Record'!B1075="","",'Student Record'!B1075)</f>
        <v/>
      </c>
      <c r="E1077" s="89" t="str">
        <f>IF('Student Record'!C1075="","",'Student Record'!C1075)</f>
        <v/>
      </c>
      <c r="F1077" s="90" t="str">
        <f>IF('Student Record'!E1075="","",'Student Record'!E1075)</f>
        <v/>
      </c>
      <c r="G1077" s="90" t="str">
        <f>IF('Student Record'!G1075="","",'Student Record'!G1075)</f>
        <v/>
      </c>
      <c r="H1077" s="89" t="str">
        <f>IF('Student Record'!I1075="","",'Student Record'!I1075)</f>
        <v/>
      </c>
      <c r="I1077" s="91" t="str">
        <f>IF('Student Record'!J1075="","",'Student Record'!J1075)</f>
        <v/>
      </c>
      <c r="J1077" s="89" t="str">
        <f>IF('Student Record'!O1075="","",'Student Record'!O1075)</f>
        <v/>
      </c>
      <c r="K1077" s="89" t="str">
        <f>IF(StuData!$F1077="","",IF(AND(StuData!$C1077&gt;8,StuData!$C1077&lt;11,StuData!$J1077="GEN"),200,IF(AND(StuData!$C1077&gt;=11,StuData!$J1077="GEN"),300,IF(AND(StuData!$C1077&gt;8,StuData!$C1077&lt;11,StuData!$J1077&lt;&gt;"GEN"),100,IF(AND(StuData!$C1077&gt;=11,StuData!$J1077&lt;&gt;"GEN"),150,"")))))</f>
        <v/>
      </c>
      <c r="L1077" s="89" t="str">
        <f>IF(StuData!$F1077="","",IF(AND(StuData!$C1077&gt;8,StuData!$C1077&lt;11),50,""))</f>
        <v/>
      </c>
      <c r="M1077" s="89" t="str">
        <f>IF(StuData!$F1077="","",IF(AND(StuData!$C1077&gt;=11,'School Fees'!$L$3="Yes"),100,""))</f>
        <v/>
      </c>
      <c r="N1077" s="89" t="str">
        <f>IF(StuData!$F1077="","",IF(AND(StuData!$C1077&gt;8,StuData!$H1077="F"),5,IF(StuData!$C1077&lt;9,"",10)))</f>
        <v/>
      </c>
      <c r="O1077" s="89" t="str">
        <f>IF(StuData!$F1077="","",IF(StuData!$C1077&gt;8,5,""))</f>
        <v/>
      </c>
      <c r="P1077" s="89" t="str">
        <f>IF(StuData!$C1077=9,'School Fees'!$K$6,IF(StuData!$C1077=10,'School Fees'!$K$7,IF(StuData!$C1077=11,'School Fees'!$K$8,IF(StuData!$C1077=12,'School Fees'!$K$9,""))))</f>
        <v/>
      </c>
      <c r="Q1077" s="89"/>
      <c r="R1077" s="89"/>
      <c r="S1077" s="89" t="str">
        <f>IF(SUM(StuData!$K1077:$R1077)=0,"",SUM(StuData!$K1077:$R1077))</f>
        <v/>
      </c>
      <c r="T1077" s="92"/>
      <c r="U1077" s="89"/>
      <c r="V1077" s="23"/>
      <c r="W1077" s="23"/>
    </row>
    <row r="1078" ht="15.75" customHeight="1">
      <c r="A1078" s="23"/>
      <c r="B1078" s="89" t="str">
        <f t="shared" si="1"/>
        <v/>
      </c>
      <c r="C1078" s="89" t="str">
        <f>IF('Student Record'!A1076="","",'Student Record'!A1076)</f>
        <v/>
      </c>
      <c r="D1078" s="89" t="str">
        <f>IF('Student Record'!B1076="","",'Student Record'!B1076)</f>
        <v/>
      </c>
      <c r="E1078" s="89" t="str">
        <f>IF('Student Record'!C1076="","",'Student Record'!C1076)</f>
        <v/>
      </c>
      <c r="F1078" s="90" t="str">
        <f>IF('Student Record'!E1076="","",'Student Record'!E1076)</f>
        <v/>
      </c>
      <c r="G1078" s="90" t="str">
        <f>IF('Student Record'!G1076="","",'Student Record'!G1076)</f>
        <v/>
      </c>
      <c r="H1078" s="89" t="str">
        <f>IF('Student Record'!I1076="","",'Student Record'!I1076)</f>
        <v/>
      </c>
      <c r="I1078" s="91" t="str">
        <f>IF('Student Record'!J1076="","",'Student Record'!J1076)</f>
        <v/>
      </c>
      <c r="J1078" s="89" t="str">
        <f>IF('Student Record'!O1076="","",'Student Record'!O1076)</f>
        <v/>
      </c>
      <c r="K1078" s="89" t="str">
        <f>IF(StuData!$F1078="","",IF(AND(StuData!$C1078&gt;8,StuData!$C1078&lt;11,StuData!$J1078="GEN"),200,IF(AND(StuData!$C1078&gt;=11,StuData!$J1078="GEN"),300,IF(AND(StuData!$C1078&gt;8,StuData!$C1078&lt;11,StuData!$J1078&lt;&gt;"GEN"),100,IF(AND(StuData!$C1078&gt;=11,StuData!$J1078&lt;&gt;"GEN"),150,"")))))</f>
        <v/>
      </c>
      <c r="L1078" s="89" t="str">
        <f>IF(StuData!$F1078="","",IF(AND(StuData!$C1078&gt;8,StuData!$C1078&lt;11),50,""))</f>
        <v/>
      </c>
      <c r="M1078" s="89" t="str">
        <f>IF(StuData!$F1078="","",IF(AND(StuData!$C1078&gt;=11,'School Fees'!$L$3="Yes"),100,""))</f>
        <v/>
      </c>
      <c r="N1078" s="89" t="str">
        <f>IF(StuData!$F1078="","",IF(AND(StuData!$C1078&gt;8,StuData!$H1078="F"),5,IF(StuData!$C1078&lt;9,"",10)))</f>
        <v/>
      </c>
      <c r="O1078" s="89" t="str">
        <f>IF(StuData!$F1078="","",IF(StuData!$C1078&gt;8,5,""))</f>
        <v/>
      </c>
      <c r="P1078" s="89" t="str">
        <f>IF(StuData!$C1078=9,'School Fees'!$K$6,IF(StuData!$C1078=10,'School Fees'!$K$7,IF(StuData!$C1078=11,'School Fees'!$K$8,IF(StuData!$C1078=12,'School Fees'!$K$9,""))))</f>
        <v/>
      </c>
      <c r="Q1078" s="89"/>
      <c r="R1078" s="89"/>
      <c r="S1078" s="89" t="str">
        <f>IF(SUM(StuData!$K1078:$R1078)=0,"",SUM(StuData!$K1078:$R1078))</f>
        <v/>
      </c>
      <c r="T1078" s="92"/>
      <c r="U1078" s="89"/>
      <c r="V1078" s="23"/>
      <c r="W1078" s="23"/>
    </row>
    <row r="1079" ht="15.75" customHeight="1">
      <c r="A1079" s="23"/>
      <c r="B1079" s="89" t="str">
        <f t="shared" si="1"/>
        <v/>
      </c>
      <c r="C1079" s="89" t="str">
        <f>IF('Student Record'!A1077="","",'Student Record'!A1077)</f>
        <v/>
      </c>
      <c r="D1079" s="89" t="str">
        <f>IF('Student Record'!B1077="","",'Student Record'!B1077)</f>
        <v/>
      </c>
      <c r="E1079" s="89" t="str">
        <f>IF('Student Record'!C1077="","",'Student Record'!C1077)</f>
        <v/>
      </c>
      <c r="F1079" s="90" t="str">
        <f>IF('Student Record'!E1077="","",'Student Record'!E1077)</f>
        <v/>
      </c>
      <c r="G1079" s="90" t="str">
        <f>IF('Student Record'!G1077="","",'Student Record'!G1077)</f>
        <v/>
      </c>
      <c r="H1079" s="89" t="str">
        <f>IF('Student Record'!I1077="","",'Student Record'!I1077)</f>
        <v/>
      </c>
      <c r="I1079" s="91" t="str">
        <f>IF('Student Record'!J1077="","",'Student Record'!J1077)</f>
        <v/>
      </c>
      <c r="J1079" s="89" t="str">
        <f>IF('Student Record'!O1077="","",'Student Record'!O1077)</f>
        <v/>
      </c>
      <c r="K1079" s="89" t="str">
        <f>IF(StuData!$F1079="","",IF(AND(StuData!$C1079&gt;8,StuData!$C1079&lt;11,StuData!$J1079="GEN"),200,IF(AND(StuData!$C1079&gt;=11,StuData!$J1079="GEN"),300,IF(AND(StuData!$C1079&gt;8,StuData!$C1079&lt;11,StuData!$J1079&lt;&gt;"GEN"),100,IF(AND(StuData!$C1079&gt;=11,StuData!$J1079&lt;&gt;"GEN"),150,"")))))</f>
        <v/>
      </c>
      <c r="L1079" s="89" t="str">
        <f>IF(StuData!$F1079="","",IF(AND(StuData!$C1079&gt;8,StuData!$C1079&lt;11),50,""))</f>
        <v/>
      </c>
      <c r="M1079" s="89" t="str">
        <f>IF(StuData!$F1079="","",IF(AND(StuData!$C1079&gt;=11,'School Fees'!$L$3="Yes"),100,""))</f>
        <v/>
      </c>
      <c r="N1079" s="89" t="str">
        <f>IF(StuData!$F1079="","",IF(AND(StuData!$C1079&gt;8,StuData!$H1079="F"),5,IF(StuData!$C1079&lt;9,"",10)))</f>
        <v/>
      </c>
      <c r="O1079" s="89" t="str">
        <f>IF(StuData!$F1079="","",IF(StuData!$C1079&gt;8,5,""))</f>
        <v/>
      </c>
      <c r="P1079" s="89" t="str">
        <f>IF(StuData!$C1079=9,'School Fees'!$K$6,IF(StuData!$C1079=10,'School Fees'!$K$7,IF(StuData!$C1079=11,'School Fees'!$K$8,IF(StuData!$C1079=12,'School Fees'!$K$9,""))))</f>
        <v/>
      </c>
      <c r="Q1079" s="89"/>
      <c r="R1079" s="89"/>
      <c r="S1079" s="89" t="str">
        <f>IF(SUM(StuData!$K1079:$R1079)=0,"",SUM(StuData!$K1079:$R1079))</f>
        <v/>
      </c>
      <c r="T1079" s="92"/>
      <c r="U1079" s="89"/>
      <c r="V1079" s="23"/>
      <c r="W1079" s="23"/>
    </row>
    <row r="1080" ht="15.75" customHeight="1">
      <c r="A1080" s="23"/>
      <c r="B1080" s="89" t="str">
        <f t="shared" si="1"/>
        <v/>
      </c>
      <c r="C1080" s="89" t="str">
        <f>IF('Student Record'!A1078="","",'Student Record'!A1078)</f>
        <v/>
      </c>
      <c r="D1080" s="89" t="str">
        <f>IF('Student Record'!B1078="","",'Student Record'!B1078)</f>
        <v/>
      </c>
      <c r="E1080" s="89" t="str">
        <f>IF('Student Record'!C1078="","",'Student Record'!C1078)</f>
        <v/>
      </c>
      <c r="F1080" s="90" t="str">
        <f>IF('Student Record'!E1078="","",'Student Record'!E1078)</f>
        <v/>
      </c>
      <c r="G1080" s="90" t="str">
        <f>IF('Student Record'!G1078="","",'Student Record'!G1078)</f>
        <v/>
      </c>
      <c r="H1080" s="89" t="str">
        <f>IF('Student Record'!I1078="","",'Student Record'!I1078)</f>
        <v/>
      </c>
      <c r="I1080" s="91" t="str">
        <f>IF('Student Record'!J1078="","",'Student Record'!J1078)</f>
        <v/>
      </c>
      <c r="J1080" s="89" t="str">
        <f>IF('Student Record'!O1078="","",'Student Record'!O1078)</f>
        <v/>
      </c>
      <c r="K1080" s="89" t="str">
        <f>IF(StuData!$F1080="","",IF(AND(StuData!$C1080&gt;8,StuData!$C1080&lt;11,StuData!$J1080="GEN"),200,IF(AND(StuData!$C1080&gt;=11,StuData!$J1080="GEN"),300,IF(AND(StuData!$C1080&gt;8,StuData!$C1080&lt;11,StuData!$J1080&lt;&gt;"GEN"),100,IF(AND(StuData!$C1080&gt;=11,StuData!$J1080&lt;&gt;"GEN"),150,"")))))</f>
        <v/>
      </c>
      <c r="L1080" s="89" t="str">
        <f>IF(StuData!$F1080="","",IF(AND(StuData!$C1080&gt;8,StuData!$C1080&lt;11),50,""))</f>
        <v/>
      </c>
      <c r="M1080" s="89" t="str">
        <f>IF(StuData!$F1080="","",IF(AND(StuData!$C1080&gt;=11,'School Fees'!$L$3="Yes"),100,""))</f>
        <v/>
      </c>
      <c r="N1080" s="89" t="str">
        <f>IF(StuData!$F1080="","",IF(AND(StuData!$C1080&gt;8,StuData!$H1080="F"),5,IF(StuData!$C1080&lt;9,"",10)))</f>
        <v/>
      </c>
      <c r="O1080" s="89" t="str">
        <f>IF(StuData!$F1080="","",IF(StuData!$C1080&gt;8,5,""))</f>
        <v/>
      </c>
      <c r="P1080" s="89" t="str">
        <f>IF(StuData!$C1080=9,'School Fees'!$K$6,IF(StuData!$C1080=10,'School Fees'!$K$7,IF(StuData!$C1080=11,'School Fees'!$K$8,IF(StuData!$C1080=12,'School Fees'!$K$9,""))))</f>
        <v/>
      </c>
      <c r="Q1080" s="89"/>
      <c r="R1080" s="89"/>
      <c r="S1080" s="89" t="str">
        <f>IF(SUM(StuData!$K1080:$R1080)=0,"",SUM(StuData!$K1080:$R1080))</f>
        <v/>
      </c>
      <c r="T1080" s="92"/>
      <c r="U1080" s="89"/>
      <c r="V1080" s="23"/>
      <c r="W1080" s="23"/>
    </row>
    <row r="1081" ht="15.75" customHeight="1">
      <c r="A1081" s="23"/>
      <c r="B1081" s="89" t="str">
        <f t="shared" si="1"/>
        <v/>
      </c>
      <c r="C1081" s="89" t="str">
        <f>IF('Student Record'!A1079="","",'Student Record'!A1079)</f>
        <v/>
      </c>
      <c r="D1081" s="89" t="str">
        <f>IF('Student Record'!B1079="","",'Student Record'!B1079)</f>
        <v/>
      </c>
      <c r="E1081" s="89" t="str">
        <f>IF('Student Record'!C1079="","",'Student Record'!C1079)</f>
        <v/>
      </c>
      <c r="F1081" s="90" t="str">
        <f>IF('Student Record'!E1079="","",'Student Record'!E1079)</f>
        <v/>
      </c>
      <c r="G1081" s="90" t="str">
        <f>IF('Student Record'!G1079="","",'Student Record'!G1079)</f>
        <v/>
      </c>
      <c r="H1081" s="89" t="str">
        <f>IF('Student Record'!I1079="","",'Student Record'!I1079)</f>
        <v/>
      </c>
      <c r="I1081" s="91" t="str">
        <f>IF('Student Record'!J1079="","",'Student Record'!J1079)</f>
        <v/>
      </c>
      <c r="J1081" s="89" t="str">
        <f>IF('Student Record'!O1079="","",'Student Record'!O1079)</f>
        <v/>
      </c>
      <c r="K1081" s="89" t="str">
        <f>IF(StuData!$F1081="","",IF(AND(StuData!$C1081&gt;8,StuData!$C1081&lt;11,StuData!$J1081="GEN"),200,IF(AND(StuData!$C1081&gt;=11,StuData!$J1081="GEN"),300,IF(AND(StuData!$C1081&gt;8,StuData!$C1081&lt;11,StuData!$J1081&lt;&gt;"GEN"),100,IF(AND(StuData!$C1081&gt;=11,StuData!$J1081&lt;&gt;"GEN"),150,"")))))</f>
        <v/>
      </c>
      <c r="L1081" s="89" t="str">
        <f>IF(StuData!$F1081="","",IF(AND(StuData!$C1081&gt;8,StuData!$C1081&lt;11),50,""))</f>
        <v/>
      </c>
      <c r="M1081" s="89" t="str">
        <f>IF(StuData!$F1081="","",IF(AND(StuData!$C1081&gt;=11,'School Fees'!$L$3="Yes"),100,""))</f>
        <v/>
      </c>
      <c r="N1081" s="89" t="str">
        <f>IF(StuData!$F1081="","",IF(AND(StuData!$C1081&gt;8,StuData!$H1081="F"),5,IF(StuData!$C1081&lt;9,"",10)))</f>
        <v/>
      </c>
      <c r="O1081" s="89" t="str">
        <f>IF(StuData!$F1081="","",IF(StuData!$C1081&gt;8,5,""))</f>
        <v/>
      </c>
      <c r="P1081" s="89" t="str">
        <f>IF(StuData!$C1081=9,'School Fees'!$K$6,IF(StuData!$C1081=10,'School Fees'!$K$7,IF(StuData!$C1081=11,'School Fees'!$K$8,IF(StuData!$C1081=12,'School Fees'!$K$9,""))))</f>
        <v/>
      </c>
      <c r="Q1081" s="89"/>
      <c r="R1081" s="89"/>
      <c r="S1081" s="89" t="str">
        <f>IF(SUM(StuData!$K1081:$R1081)=0,"",SUM(StuData!$K1081:$R1081))</f>
        <v/>
      </c>
      <c r="T1081" s="92"/>
      <c r="U1081" s="89"/>
      <c r="V1081" s="23"/>
      <c r="W1081" s="23"/>
    </row>
    <row r="1082" ht="15.75" customHeight="1">
      <c r="A1082" s="23"/>
      <c r="B1082" s="89" t="str">
        <f t="shared" si="1"/>
        <v/>
      </c>
      <c r="C1082" s="89" t="str">
        <f>IF('Student Record'!A1080="","",'Student Record'!A1080)</f>
        <v/>
      </c>
      <c r="D1082" s="89" t="str">
        <f>IF('Student Record'!B1080="","",'Student Record'!B1080)</f>
        <v/>
      </c>
      <c r="E1082" s="89" t="str">
        <f>IF('Student Record'!C1080="","",'Student Record'!C1080)</f>
        <v/>
      </c>
      <c r="F1082" s="90" t="str">
        <f>IF('Student Record'!E1080="","",'Student Record'!E1080)</f>
        <v/>
      </c>
      <c r="G1082" s="90" t="str">
        <f>IF('Student Record'!G1080="","",'Student Record'!G1080)</f>
        <v/>
      </c>
      <c r="H1082" s="89" t="str">
        <f>IF('Student Record'!I1080="","",'Student Record'!I1080)</f>
        <v/>
      </c>
      <c r="I1082" s="91" t="str">
        <f>IF('Student Record'!J1080="","",'Student Record'!J1080)</f>
        <v/>
      </c>
      <c r="J1082" s="89" t="str">
        <f>IF('Student Record'!O1080="","",'Student Record'!O1080)</f>
        <v/>
      </c>
      <c r="K1082" s="89" t="str">
        <f>IF(StuData!$F1082="","",IF(AND(StuData!$C1082&gt;8,StuData!$C1082&lt;11,StuData!$J1082="GEN"),200,IF(AND(StuData!$C1082&gt;=11,StuData!$J1082="GEN"),300,IF(AND(StuData!$C1082&gt;8,StuData!$C1082&lt;11,StuData!$J1082&lt;&gt;"GEN"),100,IF(AND(StuData!$C1082&gt;=11,StuData!$J1082&lt;&gt;"GEN"),150,"")))))</f>
        <v/>
      </c>
      <c r="L1082" s="89" t="str">
        <f>IF(StuData!$F1082="","",IF(AND(StuData!$C1082&gt;8,StuData!$C1082&lt;11),50,""))</f>
        <v/>
      </c>
      <c r="M1082" s="89" t="str">
        <f>IF(StuData!$F1082="","",IF(AND(StuData!$C1082&gt;=11,'School Fees'!$L$3="Yes"),100,""))</f>
        <v/>
      </c>
      <c r="N1082" s="89" t="str">
        <f>IF(StuData!$F1082="","",IF(AND(StuData!$C1082&gt;8,StuData!$H1082="F"),5,IF(StuData!$C1082&lt;9,"",10)))</f>
        <v/>
      </c>
      <c r="O1082" s="89" t="str">
        <f>IF(StuData!$F1082="","",IF(StuData!$C1082&gt;8,5,""))</f>
        <v/>
      </c>
      <c r="P1082" s="89" t="str">
        <f>IF(StuData!$C1082=9,'School Fees'!$K$6,IF(StuData!$C1082=10,'School Fees'!$K$7,IF(StuData!$C1082=11,'School Fees'!$K$8,IF(StuData!$C1082=12,'School Fees'!$K$9,""))))</f>
        <v/>
      </c>
      <c r="Q1082" s="89"/>
      <c r="R1082" s="89"/>
      <c r="S1082" s="89" t="str">
        <f>IF(SUM(StuData!$K1082:$R1082)=0,"",SUM(StuData!$K1082:$R1082))</f>
        <v/>
      </c>
      <c r="T1082" s="92"/>
      <c r="U1082" s="89"/>
      <c r="V1082" s="23"/>
      <c r="W1082" s="23"/>
    </row>
    <row r="1083" ht="15.75" customHeight="1">
      <c r="A1083" s="23"/>
      <c r="B1083" s="89" t="str">
        <f t="shared" si="1"/>
        <v/>
      </c>
      <c r="C1083" s="89" t="str">
        <f>IF('Student Record'!A1081="","",'Student Record'!A1081)</f>
        <v/>
      </c>
      <c r="D1083" s="89" t="str">
        <f>IF('Student Record'!B1081="","",'Student Record'!B1081)</f>
        <v/>
      </c>
      <c r="E1083" s="89" t="str">
        <f>IF('Student Record'!C1081="","",'Student Record'!C1081)</f>
        <v/>
      </c>
      <c r="F1083" s="90" t="str">
        <f>IF('Student Record'!E1081="","",'Student Record'!E1081)</f>
        <v/>
      </c>
      <c r="G1083" s="90" t="str">
        <f>IF('Student Record'!G1081="","",'Student Record'!G1081)</f>
        <v/>
      </c>
      <c r="H1083" s="89" t="str">
        <f>IF('Student Record'!I1081="","",'Student Record'!I1081)</f>
        <v/>
      </c>
      <c r="I1083" s="91" t="str">
        <f>IF('Student Record'!J1081="","",'Student Record'!J1081)</f>
        <v/>
      </c>
      <c r="J1083" s="89" t="str">
        <f>IF('Student Record'!O1081="","",'Student Record'!O1081)</f>
        <v/>
      </c>
      <c r="K1083" s="89" t="str">
        <f>IF(StuData!$F1083="","",IF(AND(StuData!$C1083&gt;8,StuData!$C1083&lt;11,StuData!$J1083="GEN"),200,IF(AND(StuData!$C1083&gt;=11,StuData!$J1083="GEN"),300,IF(AND(StuData!$C1083&gt;8,StuData!$C1083&lt;11,StuData!$J1083&lt;&gt;"GEN"),100,IF(AND(StuData!$C1083&gt;=11,StuData!$J1083&lt;&gt;"GEN"),150,"")))))</f>
        <v/>
      </c>
      <c r="L1083" s="89" t="str">
        <f>IF(StuData!$F1083="","",IF(AND(StuData!$C1083&gt;8,StuData!$C1083&lt;11),50,""))</f>
        <v/>
      </c>
      <c r="M1083" s="89" t="str">
        <f>IF(StuData!$F1083="","",IF(AND(StuData!$C1083&gt;=11,'School Fees'!$L$3="Yes"),100,""))</f>
        <v/>
      </c>
      <c r="N1083" s="89" t="str">
        <f>IF(StuData!$F1083="","",IF(AND(StuData!$C1083&gt;8,StuData!$H1083="F"),5,IF(StuData!$C1083&lt;9,"",10)))</f>
        <v/>
      </c>
      <c r="O1083" s="89" t="str">
        <f>IF(StuData!$F1083="","",IF(StuData!$C1083&gt;8,5,""))</f>
        <v/>
      </c>
      <c r="P1083" s="89" t="str">
        <f>IF(StuData!$C1083=9,'School Fees'!$K$6,IF(StuData!$C1083=10,'School Fees'!$K$7,IF(StuData!$C1083=11,'School Fees'!$K$8,IF(StuData!$C1083=12,'School Fees'!$K$9,""))))</f>
        <v/>
      </c>
      <c r="Q1083" s="89"/>
      <c r="R1083" s="89"/>
      <c r="S1083" s="89" t="str">
        <f>IF(SUM(StuData!$K1083:$R1083)=0,"",SUM(StuData!$K1083:$R1083))</f>
        <v/>
      </c>
      <c r="T1083" s="92"/>
      <c r="U1083" s="89"/>
      <c r="V1083" s="23"/>
      <c r="W1083" s="23"/>
    </row>
    <row r="1084" ht="15.75" customHeight="1">
      <c r="A1084" s="23"/>
      <c r="B1084" s="89" t="str">
        <f t="shared" si="1"/>
        <v/>
      </c>
      <c r="C1084" s="89" t="str">
        <f>IF('Student Record'!A1082="","",'Student Record'!A1082)</f>
        <v/>
      </c>
      <c r="D1084" s="89" t="str">
        <f>IF('Student Record'!B1082="","",'Student Record'!B1082)</f>
        <v/>
      </c>
      <c r="E1084" s="89" t="str">
        <f>IF('Student Record'!C1082="","",'Student Record'!C1082)</f>
        <v/>
      </c>
      <c r="F1084" s="90" t="str">
        <f>IF('Student Record'!E1082="","",'Student Record'!E1082)</f>
        <v/>
      </c>
      <c r="G1084" s="90" t="str">
        <f>IF('Student Record'!G1082="","",'Student Record'!G1082)</f>
        <v/>
      </c>
      <c r="H1084" s="89" t="str">
        <f>IF('Student Record'!I1082="","",'Student Record'!I1082)</f>
        <v/>
      </c>
      <c r="I1084" s="91" t="str">
        <f>IF('Student Record'!J1082="","",'Student Record'!J1082)</f>
        <v/>
      </c>
      <c r="J1084" s="89" t="str">
        <f>IF('Student Record'!O1082="","",'Student Record'!O1082)</f>
        <v/>
      </c>
      <c r="K1084" s="89" t="str">
        <f>IF(StuData!$F1084="","",IF(AND(StuData!$C1084&gt;8,StuData!$C1084&lt;11,StuData!$J1084="GEN"),200,IF(AND(StuData!$C1084&gt;=11,StuData!$J1084="GEN"),300,IF(AND(StuData!$C1084&gt;8,StuData!$C1084&lt;11,StuData!$J1084&lt;&gt;"GEN"),100,IF(AND(StuData!$C1084&gt;=11,StuData!$J1084&lt;&gt;"GEN"),150,"")))))</f>
        <v/>
      </c>
      <c r="L1084" s="89" t="str">
        <f>IF(StuData!$F1084="","",IF(AND(StuData!$C1084&gt;8,StuData!$C1084&lt;11),50,""))</f>
        <v/>
      </c>
      <c r="M1084" s="89" t="str">
        <f>IF(StuData!$F1084="","",IF(AND(StuData!$C1084&gt;=11,'School Fees'!$L$3="Yes"),100,""))</f>
        <v/>
      </c>
      <c r="N1084" s="89" t="str">
        <f>IF(StuData!$F1084="","",IF(AND(StuData!$C1084&gt;8,StuData!$H1084="F"),5,IF(StuData!$C1084&lt;9,"",10)))</f>
        <v/>
      </c>
      <c r="O1084" s="89" t="str">
        <f>IF(StuData!$F1084="","",IF(StuData!$C1084&gt;8,5,""))</f>
        <v/>
      </c>
      <c r="P1084" s="89" t="str">
        <f>IF(StuData!$C1084=9,'School Fees'!$K$6,IF(StuData!$C1084=10,'School Fees'!$K$7,IF(StuData!$C1084=11,'School Fees'!$K$8,IF(StuData!$C1084=12,'School Fees'!$K$9,""))))</f>
        <v/>
      </c>
      <c r="Q1084" s="89"/>
      <c r="R1084" s="89"/>
      <c r="S1084" s="89" t="str">
        <f>IF(SUM(StuData!$K1084:$R1084)=0,"",SUM(StuData!$K1084:$R1084))</f>
        <v/>
      </c>
      <c r="T1084" s="92"/>
      <c r="U1084" s="89"/>
      <c r="V1084" s="23"/>
      <c r="W1084" s="23"/>
    </row>
    <row r="1085" ht="15.75" customHeight="1">
      <c r="A1085" s="23"/>
      <c r="B1085" s="89" t="str">
        <f t="shared" si="1"/>
        <v/>
      </c>
      <c r="C1085" s="89" t="str">
        <f>IF('Student Record'!A1083="","",'Student Record'!A1083)</f>
        <v/>
      </c>
      <c r="D1085" s="89" t="str">
        <f>IF('Student Record'!B1083="","",'Student Record'!B1083)</f>
        <v/>
      </c>
      <c r="E1085" s="89" t="str">
        <f>IF('Student Record'!C1083="","",'Student Record'!C1083)</f>
        <v/>
      </c>
      <c r="F1085" s="90" t="str">
        <f>IF('Student Record'!E1083="","",'Student Record'!E1083)</f>
        <v/>
      </c>
      <c r="G1085" s="90" t="str">
        <f>IF('Student Record'!G1083="","",'Student Record'!G1083)</f>
        <v/>
      </c>
      <c r="H1085" s="89" t="str">
        <f>IF('Student Record'!I1083="","",'Student Record'!I1083)</f>
        <v/>
      </c>
      <c r="I1085" s="91" t="str">
        <f>IF('Student Record'!J1083="","",'Student Record'!J1083)</f>
        <v/>
      </c>
      <c r="J1085" s="89" t="str">
        <f>IF('Student Record'!O1083="","",'Student Record'!O1083)</f>
        <v/>
      </c>
      <c r="K1085" s="89" t="str">
        <f>IF(StuData!$F1085="","",IF(AND(StuData!$C1085&gt;8,StuData!$C1085&lt;11,StuData!$J1085="GEN"),200,IF(AND(StuData!$C1085&gt;=11,StuData!$J1085="GEN"),300,IF(AND(StuData!$C1085&gt;8,StuData!$C1085&lt;11,StuData!$J1085&lt;&gt;"GEN"),100,IF(AND(StuData!$C1085&gt;=11,StuData!$J1085&lt;&gt;"GEN"),150,"")))))</f>
        <v/>
      </c>
      <c r="L1085" s="89" t="str">
        <f>IF(StuData!$F1085="","",IF(AND(StuData!$C1085&gt;8,StuData!$C1085&lt;11),50,""))</f>
        <v/>
      </c>
      <c r="M1085" s="89" t="str">
        <f>IF(StuData!$F1085="","",IF(AND(StuData!$C1085&gt;=11,'School Fees'!$L$3="Yes"),100,""))</f>
        <v/>
      </c>
      <c r="N1085" s="89" t="str">
        <f>IF(StuData!$F1085="","",IF(AND(StuData!$C1085&gt;8,StuData!$H1085="F"),5,IF(StuData!$C1085&lt;9,"",10)))</f>
        <v/>
      </c>
      <c r="O1085" s="89" t="str">
        <f>IF(StuData!$F1085="","",IF(StuData!$C1085&gt;8,5,""))</f>
        <v/>
      </c>
      <c r="P1085" s="89" t="str">
        <f>IF(StuData!$C1085=9,'School Fees'!$K$6,IF(StuData!$C1085=10,'School Fees'!$K$7,IF(StuData!$C1085=11,'School Fees'!$K$8,IF(StuData!$C1085=12,'School Fees'!$K$9,""))))</f>
        <v/>
      </c>
      <c r="Q1085" s="89"/>
      <c r="R1085" s="89"/>
      <c r="S1085" s="89" t="str">
        <f>IF(SUM(StuData!$K1085:$R1085)=0,"",SUM(StuData!$K1085:$R1085))</f>
        <v/>
      </c>
      <c r="T1085" s="92"/>
      <c r="U1085" s="89"/>
      <c r="V1085" s="23"/>
      <c r="W1085" s="23"/>
    </row>
    <row r="1086" ht="15.75" customHeight="1">
      <c r="A1086" s="23"/>
      <c r="B1086" s="89" t="str">
        <f t="shared" si="1"/>
        <v/>
      </c>
      <c r="C1086" s="89" t="str">
        <f>IF('Student Record'!A1084="","",'Student Record'!A1084)</f>
        <v/>
      </c>
      <c r="D1086" s="89" t="str">
        <f>IF('Student Record'!B1084="","",'Student Record'!B1084)</f>
        <v/>
      </c>
      <c r="E1086" s="89" t="str">
        <f>IF('Student Record'!C1084="","",'Student Record'!C1084)</f>
        <v/>
      </c>
      <c r="F1086" s="90" t="str">
        <f>IF('Student Record'!E1084="","",'Student Record'!E1084)</f>
        <v/>
      </c>
      <c r="G1086" s="90" t="str">
        <f>IF('Student Record'!G1084="","",'Student Record'!G1084)</f>
        <v/>
      </c>
      <c r="H1086" s="89" t="str">
        <f>IF('Student Record'!I1084="","",'Student Record'!I1084)</f>
        <v/>
      </c>
      <c r="I1086" s="91" t="str">
        <f>IF('Student Record'!J1084="","",'Student Record'!J1084)</f>
        <v/>
      </c>
      <c r="J1086" s="89" t="str">
        <f>IF('Student Record'!O1084="","",'Student Record'!O1084)</f>
        <v/>
      </c>
      <c r="K1086" s="89" t="str">
        <f>IF(StuData!$F1086="","",IF(AND(StuData!$C1086&gt;8,StuData!$C1086&lt;11,StuData!$J1086="GEN"),200,IF(AND(StuData!$C1086&gt;=11,StuData!$J1086="GEN"),300,IF(AND(StuData!$C1086&gt;8,StuData!$C1086&lt;11,StuData!$J1086&lt;&gt;"GEN"),100,IF(AND(StuData!$C1086&gt;=11,StuData!$J1086&lt;&gt;"GEN"),150,"")))))</f>
        <v/>
      </c>
      <c r="L1086" s="89" t="str">
        <f>IF(StuData!$F1086="","",IF(AND(StuData!$C1086&gt;8,StuData!$C1086&lt;11),50,""))</f>
        <v/>
      </c>
      <c r="M1086" s="89" t="str">
        <f>IF(StuData!$F1086="","",IF(AND(StuData!$C1086&gt;=11,'School Fees'!$L$3="Yes"),100,""))</f>
        <v/>
      </c>
      <c r="N1086" s="89" t="str">
        <f>IF(StuData!$F1086="","",IF(AND(StuData!$C1086&gt;8,StuData!$H1086="F"),5,IF(StuData!$C1086&lt;9,"",10)))</f>
        <v/>
      </c>
      <c r="O1086" s="89" t="str">
        <f>IF(StuData!$F1086="","",IF(StuData!$C1086&gt;8,5,""))</f>
        <v/>
      </c>
      <c r="P1086" s="89" t="str">
        <f>IF(StuData!$C1086=9,'School Fees'!$K$6,IF(StuData!$C1086=10,'School Fees'!$K$7,IF(StuData!$C1086=11,'School Fees'!$K$8,IF(StuData!$C1086=12,'School Fees'!$K$9,""))))</f>
        <v/>
      </c>
      <c r="Q1086" s="89"/>
      <c r="R1086" s="89"/>
      <c r="S1086" s="89" t="str">
        <f>IF(SUM(StuData!$K1086:$R1086)=0,"",SUM(StuData!$K1086:$R1086))</f>
        <v/>
      </c>
      <c r="T1086" s="92"/>
      <c r="U1086" s="89"/>
      <c r="V1086" s="23"/>
      <c r="W1086" s="23"/>
    </row>
    <row r="1087" ht="15.75" customHeight="1">
      <c r="A1087" s="23"/>
      <c r="B1087" s="89" t="str">
        <f t="shared" si="1"/>
        <v/>
      </c>
      <c r="C1087" s="89" t="str">
        <f>IF('Student Record'!A1085="","",'Student Record'!A1085)</f>
        <v/>
      </c>
      <c r="D1087" s="89" t="str">
        <f>IF('Student Record'!B1085="","",'Student Record'!B1085)</f>
        <v/>
      </c>
      <c r="E1087" s="89" t="str">
        <f>IF('Student Record'!C1085="","",'Student Record'!C1085)</f>
        <v/>
      </c>
      <c r="F1087" s="90" t="str">
        <f>IF('Student Record'!E1085="","",'Student Record'!E1085)</f>
        <v/>
      </c>
      <c r="G1087" s="90" t="str">
        <f>IF('Student Record'!G1085="","",'Student Record'!G1085)</f>
        <v/>
      </c>
      <c r="H1087" s="89" t="str">
        <f>IF('Student Record'!I1085="","",'Student Record'!I1085)</f>
        <v/>
      </c>
      <c r="I1087" s="91" t="str">
        <f>IF('Student Record'!J1085="","",'Student Record'!J1085)</f>
        <v/>
      </c>
      <c r="J1087" s="89" t="str">
        <f>IF('Student Record'!O1085="","",'Student Record'!O1085)</f>
        <v/>
      </c>
      <c r="K1087" s="89" t="str">
        <f>IF(StuData!$F1087="","",IF(AND(StuData!$C1087&gt;8,StuData!$C1087&lt;11,StuData!$J1087="GEN"),200,IF(AND(StuData!$C1087&gt;=11,StuData!$J1087="GEN"),300,IF(AND(StuData!$C1087&gt;8,StuData!$C1087&lt;11,StuData!$J1087&lt;&gt;"GEN"),100,IF(AND(StuData!$C1087&gt;=11,StuData!$J1087&lt;&gt;"GEN"),150,"")))))</f>
        <v/>
      </c>
      <c r="L1087" s="89" t="str">
        <f>IF(StuData!$F1087="","",IF(AND(StuData!$C1087&gt;8,StuData!$C1087&lt;11),50,""))</f>
        <v/>
      </c>
      <c r="M1087" s="89" t="str">
        <f>IF(StuData!$F1087="","",IF(AND(StuData!$C1087&gt;=11,'School Fees'!$L$3="Yes"),100,""))</f>
        <v/>
      </c>
      <c r="N1087" s="89" t="str">
        <f>IF(StuData!$F1087="","",IF(AND(StuData!$C1087&gt;8,StuData!$H1087="F"),5,IF(StuData!$C1087&lt;9,"",10)))</f>
        <v/>
      </c>
      <c r="O1087" s="89" t="str">
        <f>IF(StuData!$F1087="","",IF(StuData!$C1087&gt;8,5,""))</f>
        <v/>
      </c>
      <c r="P1087" s="89" t="str">
        <f>IF(StuData!$C1087=9,'School Fees'!$K$6,IF(StuData!$C1087=10,'School Fees'!$K$7,IF(StuData!$C1087=11,'School Fees'!$K$8,IF(StuData!$C1087=12,'School Fees'!$K$9,""))))</f>
        <v/>
      </c>
      <c r="Q1087" s="89"/>
      <c r="R1087" s="89"/>
      <c r="S1087" s="89" t="str">
        <f>IF(SUM(StuData!$K1087:$R1087)=0,"",SUM(StuData!$K1087:$R1087))</f>
        <v/>
      </c>
      <c r="T1087" s="92"/>
      <c r="U1087" s="89"/>
      <c r="V1087" s="23"/>
      <c r="W1087" s="23"/>
    </row>
    <row r="1088" ht="15.75" customHeight="1">
      <c r="A1088" s="23"/>
      <c r="B1088" s="89" t="str">
        <f t="shared" si="1"/>
        <v/>
      </c>
      <c r="C1088" s="89" t="str">
        <f>IF('Student Record'!A1086="","",'Student Record'!A1086)</f>
        <v/>
      </c>
      <c r="D1088" s="89" t="str">
        <f>IF('Student Record'!B1086="","",'Student Record'!B1086)</f>
        <v/>
      </c>
      <c r="E1088" s="89" t="str">
        <f>IF('Student Record'!C1086="","",'Student Record'!C1086)</f>
        <v/>
      </c>
      <c r="F1088" s="90" t="str">
        <f>IF('Student Record'!E1086="","",'Student Record'!E1086)</f>
        <v/>
      </c>
      <c r="G1088" s="90" t="str">
        <f>IF('Student Record'!G1086="","",'Student Record'!G1086)</f>
        <v/>
      </c>
      <c r="H1088" s="89" t="str">
        <f>IF('Student Record'!I1086="","",'Student Record'!I1086)</f>
        <v/>
      </c>
      <c r="I1088" s="91" t="str">
        <f>IF('Student Record'!J1086="","",'Student Record'!J1086)</f>
        <v/>
      </c>
      <c r="J1088" s="89" t="str">
        <f>IF('Student Record'!O1086="","",'Student Record'!O1086)</f>
        <v/>
      </c>
      <c r="K1088" s="89" t="str">
        <f>IF(StuData!$F1088="","",IF(AND(StuData!$C1088&gt;8,StuData!$C1088&lt;11,StuData!$J1088="GEN"),200,IF(AND(StuData!$C1088&gt;=11,StuData!$J1088="GEN"),300,IF(AND(StuData!$C1088&gt;8,StuData!$C1088&lt;11,StuData!$J1088&lt;&gt;"GEN"),100,IF(AND(StuData!$C1088&gt;=11,StuData!$J1088&lt;&gt;"GEN"),150,"")))))</f>
        <v/>
      </c>
      <c r="L1088" s="89" t="str">
        <f>IF(StuData!$F1088="","",IF(AND(StuData!$C1088&gt;8,StuData!$C1088&lt;11),50,""))</f>
        <v/>
      </c>
      <c r="M1088" s="89" t="str">
        <f>IF(StuData!$F1088="","",IF(AND(StuData!$C1088&gt;=11,'School Fees'!$L$3="Yes"),100,""))</f>
        <v/>
      </c>
      <c r="N1088" s="89" t="str">
        <f>IF(StuData!$F1088="","",IF(AND(StuData!$C1088&gt;8,StuData!$H1088="F"),5,IF(StuData!$C1088&lt;9,"",10)))</f>
        <v/>
      </c>
      <c r="O1088" s="89" t="str">
        <f>IF(StuData!$F1088="","",IF(StuData!$C1088&gt;8,5,""))</f>
        <v/>
      </c>
      <c r="P1088" s="89" t="str">
        <f>IF(StuData!$C1088=9,'School Fees'!$K$6,IF(StuData!$C1088=10,'School Fees'!$K$7,IF(StuData!$C1088=11,'School Fees'!$K$8,IF(StuData!$C1088=12,'School Fees'!$K$9,""))))</f>
        <v/>
      </c>
      <c r="Q1088" s="89"/>
      <c r="R1088" s="89"/>
      <c r="S1088" s="89" t="str">
        <f>IF(SUM(StuData!$K1088:$R1088)=0,"",SUM(StuData!$K1088:$R1088))</f>
        <v/>
      </c>
      <c r="T1088" s="92"/>
      <c r="U1088" s="89"/>
      <c r="V1088" s="23"/>
      <c r="W1088" s="23"/>
    </row>
    <row r="1089" ht="15.75" customHeight="1">
      <c r="A1089" s="23"/>
      <c r="B1089" s="89" t="str">
        <f t="shared" si="1"/>
        <v/>
      </c>
      <c r="C1089" s="89" t="str">
        <f>IF('Student Record'!A1087="","",'Student Record'!A1087)</f>
        <v/>
      </c>
      <c r="D1089" s="89" t="str">
        <f>IF('Student Record'!B1087="","",'Student Record'!B1087)</f>
        <v/>
      </c>
      <c r="E1089" s="89" t="str">
        <f>IF('Student Record'!C1087="","",'Student Record'!C1087)</f>
        <v/>
      </c>
      <c r="F1089" s="90" t="str">
        <f>IF('Student Record'!E1087="","",'Student Record'!E1087)</f>
        <v/>
      </c>
      <c r="G1089" s="90" t="str">
        <f>IF('Student Record'!G1087="","",'Student Record'!G1087)</f>
        <v/>
      </c>
      <c r="H1089" s="89" t="str">
        <f>IF('Student Record'!I1087="","",'Student Record'!I1087)</f>
        <v/>
      </c>
      <c r="I1089" s="91" t="str">
        <f>IF('Student Record'!J1087="","",'Student Record'!J1087)</f>
        <v/>
      </c>
      <c r="J1089" s="89" t="str">
        <f>IF('Student Record'!O1087="","",'Student Record'!O1087)</f>
        <v/>
      </c>
      <c r="K1089" s="89" t="str">
        <f>IF(StuData!$F1089="","",IF(AND(StuData!$C1089&gt;8,StuData!$C1089&lt;11,StuData!$J1089="GEN"),200,IF(AND(StuData!$C1089&gt;=11,StuData!$J1089="GEN"),300,IF(AND(StuData!$C1089&gt;8,StuData!$C1089&lt;11,StuData!$J1089&lt;&gt;"GEN"),100,IF(AND(StuData!$C1089&gt;=11,StuData!$J1089&lt;&gt;"GEN"),150,"")))))</f>
        <v/>
      </c>
      <c r="L1089" s="89" t="str">
        <f>IF(StuData!$F1089="","",IF(AND(StuData!$C1089&gt;8,StuData!$C1089&lt;11),50,""))</f>
        <v/>
      </c>
      <c r="M1089" s="89" t="str">
        <f>IF(StuData!$F1089="","",IF(AND(StuData!$C1089&gt;=11,'School Fees'!$L$3="Yes"),100,""))</f>
        <v/>
      </c>
      <c r="N1089" s="89" t="str">
        <f>IF(StuData!$F1089="","",IF(AND(StuData!$C1089&gt;8,StuData!$H1089="F"),5,IF(StuData!$C1089&lt;9,"",10)))</f>
        <v/>
      </c>
      <c r="O1089" s="89" t="str">
        <f>IF(StuData!$F1089="","",IF(StuData!$C1089&gt;8,5,""))</f>
        <v/>
      </c>
      <c r="P1089" s="89" t="str">
        <f>IF(StuData!$C1089=9,'School Fees'!$K$6,IF(StuData!$C1089=10,'School Fees'!$K$7,IF(StuData!$C1089=11,'School Fees'!$K$8,IF(StuData!$C1089=12,'School Fees'!$K$9,""))))</f>
        <v/>
      </c>
      <c r="Q1089" s="89"/>
      <c r="R1089" s="89"/>
      <c r="S1089" s="89" t="str">
        <f>IF(SUM(StuData!$K1089:$R1089)=0,"",SUM(StuData!$K1089:$R1089))</f>
        <v/>
      </c>
      <c r="T1089" s="92"/>
      <c r="U1089" s="89"/>
      <c r="V1089" s="23"/>
      <c r="W1089" s="23"/>
    </row>
    <row r="1090" ht="15.75" customHeight="1">
      <c r="A1090" s="23"/>
      <c r="B1090" s="89" t="str">
        <f t="shared" si="1"/>
        <v/>
      </c>
      <c r="C1090" s="89" t="str">
        <f>IF('Student Record'!A1088="","",'Student Record'!A1088)</f>
        <v/>
      </c>
      <c r="D1090" s="89" t="str">
        <f>IF('Student Record'!B1088="","",'Student Record'!B1088)</f>
        <v/>
      </c>
      <c r="E1090" s="89" t="str">
        <f>IF('Student Record'!C1088="","",'Student Record'!C1088)</f>
        <v/>
      </c>
      <c r="F1090" s="90" t="str">
        <f>IF('Student Record'!E1088="","",'Student Record'!E1088)</f>
        <v/>
      </c>
      <c r="G1090" s="90" t="str">
        <f>IF('Student Record'!G1088="","",'Student Record'!G1088)</f>
        <v/>
      </c>
      <c r="H1090" s="89" t="str">
        <f>IF('Student Record'!I1088="","",'Student Record'!I1088)</f>
        <v/>
      </c>
      <c r="I1090" s="91" t="str">
        <f>IF('Student Record'!J1088="","",'Student Record'!J1088)</f>
        <v/>
      </c>
      <c r="J1090" s="89" t="str">
        <f>IF('Student Record'!O1088="","",'Student Record'!O1088)</f>
        <v/>
      </c>
      <c r="K1090" s="89" t="str">
        <f>IF(StuData!$F1090="","",IF(AND(StuData!$C1090&gt;8,StuData!$C1090&lt;11,StuData!$J1090="GEN"),200,IF(AND(StuData!$C1090&gt;=11,StuData!$J1090="GEN"),300,IF(AND(StuData!$C1090&gt;8,StuData!$C1090&lt;11,StuData!$J1090&lt;&gt;"GEN"),100,IF(AND(StuData!$C1090&gt;=11,StuData!$J1090&lt;&gt;"GEN"),150,"")))))</f>
        <v/>
      </c>
      <c r="L1090" s="89" t="str">
        <f>IF(StuData!$F1090="","",IF(AND(StuData!$C1090&gt;8,StuData!$C1090&lt;11),50,""))</f>
        <v/>
      </c>
      <c r="M1090" s="89" t="str">
        <f>IF(StuData!$F1090="","",IF(AND(StuData!$C1090&gt;=11,'School Fees'!$L$3="Yes"),100,""))</f>
        <v/>
      </c>
      <c r="N1090" s="89" t="str">
        <f>IF(StuData!$F1090="","",IF(AND(StuData!$C1090&gt;8,StuData!$H1090="F"),5,IF(StuData!$C1090&lt;9,"",10)))</f>
        <v/>
      </c>
      <c r="O1090" s="89" t="str">
        <f>IF(StuData!$F1090="","",IF(StuData!$C1090&gt;8,5,""))</f>
        <v/>
      </c>
      <c r="P1090" s="89" t="str">
        <f>IF(StuData!$C1090=9,'School Fees'!$K$6,IF(StuData!$C1090=10,'School Fees'!$K$7,IF(StuData!$C1090=11,'School Fees'!$K$8,IF(StuData!$C1090=12,'School Fees'!$K$9,""))))</f>
        <v/>
      </c>
      <c r="Q1090" s="89"/>
      <c r="R1090" s="89"/>
      <c r="S1090" s="89" t="str">
        <f>IF(SUM(StuData!$K1090:$R1090)=0,"",SUM(StuData!$K1090:$R1090))</f>
        <v/>
      </c>
      <c r="T1090" s="92"/>
      <c r="U1090" s="89"/>
      <c r="V1090" s="23"/>
      <c r="W1090" s="23"/>
    </row>
    <row r="1091" ht="15.75" customHeight="1">
      <c r="A1091" s="23"/>
      <c r="B1091" s="89" t="str">
        <f t="shared" si="1"/>
        <v/>
      </c>
      <c r="C1091" s="89" t="str">
        <f>IF('Student Record'!A1089="","",'Student Record'!A1089)</f>
        <v/>
      </c>
      <c r="D1091" s="89" t="str">
        <f>IF('Student Record'!B1089="","",'Student Record'!B1089)</f>
        <v/>
      </c>
      <c r="E1091" s="89" t="str">
        <f>IF('Student Record'!C1089="","",'Student Record'!C1089)</f>
        <v/>
      </c>
      <c r="F1091" s="90" t="str">
        <f>IF('Student Record'!E1089="","",'Student Record'!E1089)</f>
        <v/>
      </c>
      <c r="G1091" s="90" t="str">
        <f>IF('Student Record'!G1089="","",'Student Record'!G1089)</f>
        <v/>
      </c>
      <c r="H1091" s="89" t="str">
        <f>IF('Student Record'!I1089="","",'Student Record'!I1089)</f>
        <v/>
      </c>
      <c r="I1091" s="91" t="str">
        <f>IF('Student Record'!J1089="","",'Student Record'!J1089)</f>
        <v/>
      </c>
      <c r="J1091" s="89" t="str">
        <f>IF('Student Record'!O1089="","",'Student Record'!O1089)</f>
        <v/>
      </c>
      <c r="K1091" s="89" t="str">
        <f>IF(StuData!$F1091="","",IF(AND(StuData!$C1091&gt;8,StuData!$C1091&lt;11,StuData!$J1091="GEN"),200,IF(AND(StuData!$C1091&gt;=11,StuData!$J1091="GEN"),300,IF(AND(StuData!$C1091&gt;8,StuData!$C1091&lt;11,StuData!$J1091&lt;&gt;"GEN"),100,IF(AND(StuData!$C1091&gt;=11,StuData!$J1091&lt;&gt;"GEN"),150,"")))))</f>
        <v/>
      </c>
      <c r="L1091" s="89" t="str">
        <f>IF(StuData!$F1091="","",IF(AND(StuData!$C1091&gt;8,StuData!$C1091&lt;11),50,""))</f>
        <v/>
      </c>
      <c r="M1091" s="89" t="str">
        <f>IF(StuData!$F1091="","",IF(AND(StuData!$C1091&gt;=11,'School Fees'!$L$3="Yes"),100,""))</f>
        <v/>
      </c>
      <c r="N1091" s="89" t="str">
        <f>IF(StuData!$F1091="","",IF(AND(StuData!$C1091&gt;8,StuData!$H1091="F"),5,IF(StuData!$C1091&lt;9,"",10)))</f>
        <v/>
      </c>
      <c r="O1091" s="89" t="str">
        <f>IF(StuData!$F1091="","",IF(StuData!$C1091&gt;8,5,""))</f>
        <v/>
      </c>
      <c r="P1091" s="89" t="str">
        <f>IF(StuData!$C1091=9,'School Fees'!$K$6,IF(StuData!$C1091=10,'School Fees'!$K$7,IF(StuData!$C1091=11,'School Fees'!$K$8,IF(StuData!$C1091=12,'School Fees'!$K$9,""))))</f>
        <v/>
      </c>
      <c r="Q1091" s="89"/>
      <c r="R1091" s="89"/>
      <c r="S1091" s="89" t="str">
        <f>IF(SUM(StuData!$K1091:$R1091)=0,"",SUM(StuData!$K1091:$R1091))</f>
        <v/>
      </c>
      <c r="T1091" s="92"/>
      <c r="U1091" s="89"/>
      <c r="V1091" s="23"/>
      <c r="W1091" s="23"/>
    </row>
    <row r="1092" ht="15.75" customHeight="1">
      <c r="A1092" s="23"/>
      <c r="B1092" s="89" t="str">
        <f t="shared" si="1"/>
        <v/>
      </c>
      <c r="C1092" s="89" t="str">
        <f>IF('Student Record'!A1090="","",'Student Record'!A1090)</f>
        <v/>
      </c>
      <c r="D1092" s="89" t="str">
        <f>IF('Student Record'!B1090="","",'Student Record'!B1090)</f>
        <v/>
      </c>
      <c r="E1092" s="89" t="str">
        <f>IF('Student Record'!C1090="","",'Student Record'!C1090)</f>
        <v/>
      </c>
      <c r="F1092" s="90" t="str">
        <f>IF('Student Record'!E1090="","",'Student Record'!E1090)</f>
        <v/>
      </c>
      <c r="G1092" s="90" t="str">
        <f>IF('Student Record'!G1090="","",'Student Record'!G1090)</f>
        <v/>
      </c>
      <c r="H1092" s="89" t="str">
        <f>IF('Student Record'!I1090="","",'Student Record'!I1090)</f>
        <v/>
      </c>
      <c r="I1092" s="91" t="str">
        <f>IF('Student Record'!J1090="","",'Student Record'!J1090)</f>
        <v/>
      </c>
      <c r="J1092" s="89" t="str">
        <f>IF('Student Record'!O1090="","",'Student Record'!O1090)</f>
        <v/>
      </c>
      <c r="K1092" s="89" t="str">
        <f>IF(StuData!$F1092="","",IF(AND(StuData!$C1092&gt;8,StuData!$C1092&lt;11,StuData!$J1092="GEN"),200,IF(AND(StuData!$C1092&gt;=11,StuData!$J1092="GEN"),300,IF(AND(StuData!$C1092&gt;8,StuData!$C1092&lt;11,StuData!$J1092&lt;&gt;"GEN"),100,IF(AND(StuData!$C1092&gt;=11,StuData!$J1092&lt;&gt;"GEN"),150,"")))))</f>
        <v/>
      </c>
      <c r="L1092" s="89" t="str">
        <f>IF(StuData!$F1092="","",IF(AND(StuData!$C1092&gt;8,StuData!$C1092&lt;11),50,""))</f>
        <v/>
      </c>
      <c r="M1092" s="89" t="str">
        <f>IF(StuData!$F1092="","",IF(AND(StuData!$C1092&gt;=11,'School Fees'!$L$3="Yes"),100,""))</f>
        <v/>
      </c>
      <c r="N1092" s="89" t="str">
        <f>IF(StuData!$F1092="","",IF(AND(StuData!$C1092&gt;8,StuData!$H1092="F"),5,IF(StuData!$C1092&lt;9,"",10)))</f>
        <v/>
      </c>
      <c r="O1092" s="89" t="str">
        <f>IF(StuData!$F1092="","",IF(StuData!$C1092&gt;8,5,""))</f>
        <v/>
      </c>
      <c r="P1092" s="89" t="str">
        <f>IF(StuData!$C1092=9,'School Fees'!$K$6,IF(StuData!$C1092=10,'School Fees'!$K$7,IF(StuData!$C1092=11,'School Fees'!$K$8,IF(StuData!$C1092=12,'School Fees'!$K$9,""))))</f>
        <v/>
      </c>
      <c r="Q1092" s="89"/>
      <c r="R1092" s="89"/>
      <c r="S1092" s="89" t="str">
        <f>IF(SUM(StuData!$K1092:$R1092)=0,"",SUM(StuData!$K1092:$R1092))</f>
        <v/>
      </c>
      <c r="T1092" s="92"/>
      <c r="U1092" s="89"/>
      <c r="V1092" s="23"/>
      <c r="W1092" s="23"/>
    </row>
    <row r="1093" ht="15.75" customHeight="1">
      <c r="A1093" s="23"/>
      <c r="B1093" s="89" t="str">
        <f t="shared" si="1"/>
        <v/>
      </c>
      <c r="C1093" s="89" t="str">
        <f>IF('Student Record'!A1091="","",'Student Record'!A1091)</f>
        <v/>
      </c>
      <c r="D1093" s="89" t="str">
        <f>IF('Student Record'!B1091="","",'Student Record'!B1091)</f>
        <v/>
      </c>
      <c r="E1093" s="89" t="str">
        <f>IF('Student Record'!C1091="","",'Student Record'!C1091)</f>
        <v/>
      </c>
      <c r="F1093" s="90" t="str">
        <f>IF('Student Record'!E1091="","",'Student Record'!E1091)</f>
        <v/>
      </c>
      <c r="G1093" s="90" t="str">
        <f>IF('Student Record'!G1091="","",'Student Record'!G1091)</f>
        <v/>
      </c>
      <c r="H1093" s="89" t="str">
        <f>IF('Student Record'!I1091="","",'Student Record'!I1091)</f>
        <v/>
      </c>
      <c r="I1093" s="91" t="str">
        <f>IF('Student Record'!J1091="","",'Student Record'!J1091)</f>
        <v/>
      </c>
      <c r="J1093" s="89" t="str">
        <f>IF('Student Record'!O1091="","",'Student Record'!O1091)</f>
        <v/>
      </c>
      <c r="K1093" s="89" t="str">
        <f>IF(StuData!$F1093="","",IF(AND(StuData!$C1093&gt;8,StuData!$C1093&lt;11,StuData!$J1093="GEN"),200,IF(AND(StuData!$C1093&gt;=11,StuData!$J1093="GEN"),300,IF(AND(StuData!$C1093&gt;8,StuData!$C1093&lt;11,StuData!$J1093&lt;&gt;"GEN"),100,IF(AND(StuData!$C1093&gt;=11,StuData!$J1093&lt;&gt;"GEN"),150,"")))))</f>
        <v/>
      </c>
      <c r="L1093" s="89" t="str">
        <f>IF(StuData!$F1093="","",IF(AND(StuData!$C1093&gt;8,StuData!$C1093&lt;11),50,""))</f>
        <v/>
      </c>
      <c r="M1093" s="89" t="str">
        <f>IF(StuData!$F1093="","",IF(AND(StuData!$C1093&gt;=11,'School Fees'!$L$3="Yes"),100,""))</f>
        <v/>
      </c>
      <c r="N1093" s="89" t="str">
        <f>IF(StuData!$F1093="","",IF(AND(StuData!$C1093&gt;8,StuData!$H1093="F"),5,IF(StuData!$C1093&lt;9,"",10)))</f>
        <v/>
      </c>
      <c r="O1093" s="89" t="str">
        <f>IF(StuData!$F1093="","",IF(StuData!$C1093&gt;8,5,""))</f>
        <v/>
      </c>
      <c r="P1093" s="89" t="str">
        <f>IF(StuData!$C1093=9,'School Fees'!$K$6,IF(StuData!$C1093=10,'School Fees'!$K$7,IF(StuData!$C1093=11,'School Fees'!$K$8,IF(StuData!$C1093=12,'School Fees'!$K$9,""))))</f>
        <v/>
      </c>
      <c r="Q1093" s="89"/>
      <c r="R1093" s="89"/>
      <c r="S1093" s="89" t="str">
        <f>IF(SUM(StuData!$K1093:$R1093)=0,"",SUM(StuData!$K1093:$R1093))</f>
        <v/>
      </c>
      <c r="T1093" s="92"/>
      <c r="U1093" s="89"/>
      <c r="V1093" s="23"/>
      <c r="W1093" s="23"/>
    </row>
    <row r="1094" ht="15.75" customHeight="1">
      <c r="A1094" s="23"/>
      <c r="B1094" s="89" t="str">
        <f t="shared" si="1"/>
        <v/>
      </c>
      <c r="C1094" s="89" t="str">
        <f>IF('Student Record'!A1092="","",'Student Record'!A1092)</f>
        <v/>
      </c>
      <c r="D1094" s="89" t="str">
        <f>IF('Student Record'!B1092="","",'Student Record'!B1092)</f>
        <v/>
      </c>
      <c r="E1094" s="89" t="str">
        <f>IF('Student Record'!C1092="","",'Student Record'!C1092)</f>
        <v/>
      </c>
      <c r="F1094" s="90" t="str">
        <f>IF('Student Record'!E1092="","",'Student Record'!E1092)</f>
        <v/>
      </c>
      <c r="G1094" s="90" t="str">
        <f>IF('Student Record'!G1092="","",'Student Record'!G1092)</f>
        <v/>
      </c>
      <c r="H1094" s="89" t="str">
        <f>IF('Student Record'!I1092="","",'Student Record'!I1092)</f>
        <v/>
      </c>
      <c r="I1094" s="91" t="str">
        <f>IF('Student Record'!J1092="","",'Student Record'!J1092)</f>
        <v/>
      </c>
      <c r="J1094" s="89" t="str">
        <f>IF('Student Record'!O1092="","",'Student Record'!O1092)</f>
        <v/>
      </c>
      <c r="K1094" s="89" t="str">
        <f>IF(StuData!$F1094="","",IF(AND(StuData!$C1094&gt;8,StuData!$C1094&lt;11,StuData!$J1094="GEN"),200,IF(AND(StuData!$C1094&gt;=11,StuData!$J1094="GEN"),300,IF(AND(StuData!$C1094&gt;8,StuData!$C1094&lt;11,StuData!$J1094&lt;&gt;"GEN"),100,IF(AND(StuData!$C1094&gt;=11,StuData!$J1094&lt;&gt;"GEN"),150,"")))))</f>
        <v/>
      </c>
      <c r="L1094" s="89" t="str">
        <f>IF(StuData!$F1094="","",IF(AND(StuData!$C1094&gt;8,StuData!$C1094&lt;11),50,""))</f>
        <v/>
      </c>
      <c r="M1094" s="89" t="str">
        <f>IF(StuData!$F1094="","",IF(AND(StuData!$C1094&gt;=11,'School Fees'!$L$3="Yes"),100,""))</f>
        <v/>
      </c>
      <c r="N1094" s="89" t="str">
        <f>IF(StuData!$F1094="","",IF(AND(StuData!$C1094&gt;8,StuData!$H1094="F"),5,IF(StuData!$C1094&lt;9,"",10)))</f>
        <v/>
      </c>
      <c r="O1094" s="89" t="str">
        <f>IF(StuData!$F1094="","",IF(StuData!$C1094&gt;8,5,""))</f>
        <v/>
      </c>
      <c r="P1094" s="89" t="str">
        <f>IF(StuData!$C1094=9,'School Fees'!$K$6,IF(StuData!$C1094=10,'School Fees'!$K$7,IF(StuData!$C1094=11,'School Fees'!$K$8,IF(StuData!$C1094=12,'School Fees'!$K$9,""))))</f>
        <v/>
      </c>
      <c r="Q1094" s="89"/>
      <c r="R1094" s="89"/>
      <c r="S1094" s="89" t="str">
        <f>IF(SUM(StuData!$K1094:$R1094)=0,"",SUM(StuData!$K1094:$R1094))</f>
        <v/>
      </c>
      <c r="T1094" s="92"/>
      <c r="U1094" s="89"/>
      <c r="V1094" s="23"/>
      <c r="W1094" s="23"/>
    </row>
    <row r="1095" ht="15.75" customHeight="1">
      <c r="A1095" s="23"/>
      <c r="B1095" s="89" t="str">
        <f t="shared" si="1"/>
        <v/>
      </c>
      <c r="C1095" s="89" t="str">
        <f>IF('Student Record'!A1093="","",'Student Record'!A1093)</f>
        <v/>
      </c>
      <c r="D1095" s="89" t="str">
        <f>IF('Student Record'!B1093="","",'Student Record'!B1093)</f>
        <v/>
      </c>
      <c r="E1095" s="89" t="str">
        <f>IF('Student Record'!C1093="","",'Student Record'!C1093)</f>
        <v/>
      </c>
      <c r="F1095" s="90" t="str">
        <f>IF('Student Record'!E1093="","",'Student Record'!E1093)</f>
        <v/>
      </c>
      <c r="G1095" s="90" t="str">
        <f>IF('Student Record'!G1093="","",'Student Record'!G1093)</f>
        <v/>
      </c>
      <c r="H1095" s="89" t="str">
        <f>IF('Student Record'!I1093="","",'Student Record'!I1093)</f>
        <v/>
      </c>
      <c r="I1095" s="91" t="str">
        <f>IF('Student Record'!J1093="","",'Student Record'!J1093)</f>
        <v/>
      </c>
      <c r="J1095" s="89" t="str">
        <f>IF('Student Record'!O1093="","",'Student Record'!O1093)</f>
        <v/>
      </c>
      <c r="K1095" s="89" t="str">
        <f>IF(StuData!$F1095="","",IF(AND(StuData!$C1095&gt;8,StuData!$C1095&lt;11,StuData!$J1095="GEN"),200,IF(AND(StuData!$C1095&gt;=11,StuData!$J1095="GEN"),300,IF(AND(StuData!$C1095&gt;8,StuData!$C1095&lt;11,StuData!$J1095&lt;&gt;"GEN"),100,IF(AND(StuData!$C1095&gt;=11,StuData!$J1095&lt;&gt;"GEN"),150,"")))))</f>
        <v/>
      </c>
      <c r="L1095" s="89" t="str">
        <f>IF(StuData!$F1095="","",IF(AND(StuData!$C1095&gt;8,StuData!$C1095&lt;11),50,""))</f>
        <v/>
      </c>
      <c r="M1095" s="89" t="str">
        <f>IF(StuData!$F1095="","",IF(AND(StuData!$C1095&gt;=11,'School Fees'!$L$3="Yes"),100,""))</f>
        <v/>
      </c>
      <c r="N1095" s="89" t="str">
        <f>IF(StuData!$F1095="","",IF(AND(StuData!$C1095&gt;8,StuData!$H1095="F"),5,IF(StuData!$C1095&lt;9,"",10)))</f>
        <v/>
      </c>
      <c r="O1095" s="89" t="str">
        <f>IF(StuData!$F1095="","",IF(StuData!$C1095&gt;8,5,""))</f>
        <v/>
      </c>
      <c r="P1095" s="89" t="str">
        <f>IF(StuData!$C1095=9,'School Fees'!$K$6,IF(StuData!$C1095=10,'School Fees'!$K$7,IF(StuData!$C1095=11,'School Fees'!$K$8,IF(StuData!$C1095=12,'School Fees'!$K$9,""))))</f>
        <v/>
      </c>
      <c r="Q1095" s="89"/>
      <c r="R1095" s="89"/>
      <c r="S1095" s="89" t="str">
        <f>IF(SUM(StuData!$K1095:$R1095)=0,"",SUM(StuData!$K1095:$R1095))</f>
        <v/>
      </c>
      <c r="T1095" s="92"/>
      <c r="U1095" s="89"/>
      <c r="V1095" s="23"/>
      <c r="W1095" s="23"/>
    </row>
    <row r="1096" ht="15.75" customHeight="1">
      <c r="A1096" s="23"/>
      <c r="B1096" s="89" t="str">
        <f t="shared" si="1"/>
        <v/>
      </c>
      <c r="C1096" s="89" t="str">
        <f>IF('Student Record'!A1094="","",'Student Record'!A1094)</f>
        <v/>
      </c>
      <c r="D1096" s="89" t="str">
        <f>IF('Student Record'!B1094="","",'Student Record'!B1094)</f>
        <v/>
      </c>
      <c r="E1096" s="89" t="str">
        <f>IF('Student Record'!C1094="","",'Student Record'!C1094)</f>
        <v/>
      </c>
      <c r="F1096" s="90" t="str">
        <f>IF('Student Record'!E1094="","",'Student Record'!E1094)</f>
        <v/>
      </c>
      <c r="G1096" s="90" t="str">
        <f>IF('Student Record'!G1094="","",'Student Record'!G1094)</f>
        <v/>
      </c>
      <c r="H1096" s="89" t="str">
        <f>IF('Student Record'!I1094="","",'Student Record'!I1094)</f>
        <v/>
      </c>
      <c r="I1096" s="91" t="str">
        <f>IF('Student Record'!J1094="","",'Student Record'!J1094)</f>
        <v/>
      </c>
      <c r="J1096" s="89" t="str">
        <f>IF('Student Record'!O1094="","",'Student Record'!O1094)</f>
        <v/>
      </c>
      <c r="K1096" s="89" t="str">
        <f>IF(StuData!$F1096="","",IF(AND(StuData!$C1096&gt;8,StuData!$C1096&lt;11,StuData!$J1096="GEN"),200,IF(AND(StuData!$C1096&gt;=11,StuData!$J1096="GEN"),300,IF(AND(StuData!$C1096&gt;8,StuData!$C1096&lt;11,StuData!$J1096&lt;&gt;"GEN"),100,IF(AND(StuData!$C1096&gt;=11,StuData!$J1096&lt;&gt;"GEN"),150,"")))))</f>
        <v/>
      </c>
      <c r="L1096" s="89" t="str">
        <f>IF(StuData!$F1096="","",IF(AND(StuData!$C1096&gt;8,StuData!$C1096&lt;11),50,""))</f>
        <v/>
      </c>
      <c r="M1096" s="89" t="str">
        <f>IF(StuData!$F1096="","",IF(AND(StuData!$C1096&gt;=11,'School Fees'!$L$3="Yes"),100,""))</f>
        <v/>
      </c>
      <c r="N1096" s="89" t="str">
        <f>IF(StuData!$F1096="","",IF(AND(StuData!$C1096&gt;8,StuData!$H1096="F"),5,IF(StuData!$C1096&lt;9,"",10)))</f>
        <v/>
      </c>
      <c r="O1096" s="89" t="str">
        <f>IF(StuData!$F1096="","",IF(StuData!$C1096&gt;8,5,""))</f>
        <v/>
      </c>
      <c r="P1096" s="89" t="str">
        <f>IF(StuData!$C1096=9,'School Fees'!$K$6,IF(StuData!$C1096=10,'School Fees'!$K$7,IF(StuData!$C1096=11,'School Fees'!$K$8,IF(StuData!$C1096=12,'School Fees'!$K$9,""))))</f>
        <v/>
      </c>
      <c r="Q1096" s="89"/>
      <c r="R1096" s="89"/>
      <c r="S1096" s="89" t="str">
        <f>IF(SUM(StuData!$K1096:$R1096)=0,"",SUM(StuData!$K1096:$R1096))</f>
        <v/>
      </c>
      <c r="T1096" s="92"/>
      <c r="U1096" s="89"/>
      <c r="V1096" s="23"/>
      <c r="W1096" s="23"/>
    </row>
    <row r="1097" ht="15.75" customHeight="1">
      <c r="A1097" s="23"/>
      <c r="B1097" s="89" t="str">
        <f t="shared" si="1"/>
        <v/>
      </c>
      <c r="C1097" s="89" t="str">
        <f>IF('Student Record'!A1095="","",'Student Record'!A1095)</f>
        <v/>
      </c>
      <c r="D1097" s="89" t="str">
        <f>IF('Student Record'!B1095="","",'Student Record'!B1095)</f>
        <v/>
      </c>
      <c r="E1097" s="89" t="str">
        <f>IF('Student Record'!C1095="","",'Student Record'!C1095)</f>
        <v/>
      </c>
      <c r="F1097" s="90" t="str">
        <f>IF('Student Record'!E1095="","",'Student Record'!E1095)</f>
        <v/>
      </c>
      <c r="G1097" s="90" t="str">
        <f>IF('Student Record'!G1095="","",'Student Record'!G1095)</f>
        <v/>
      </c>
      <c r="H1097" s="89" t="str">
        <f>IF('Student Record'!I1095="","",'Student Record'!I1095)</f>
        <v/>
      </c>
      <c r="I1097" s="91" t="str">
        <f>IF('Student Record'!J1095="","",'Student Record'!J1095)</f>
        <v/>
      </c>
      <c r="J1097" s="89" t="str">
        <f>IF('Student Record'!O1095="","",'Student Record'!O1095)</f>
        <v/>
      </c>
      <c r="K1097" s="89" t="str">
        <f>IF(StuData!$F1097="","",IF(AND(StuData!$C1097&gt;8,StuData!$C1097&lt;11,StuData!$J1097="GEN"),200,IF(AND(StuData!$C1097&gt;=11,StuData!$J1097="GEN"),300,IF(AND(StuData!$C1097&gt;8,StuData!$C1097&lt;11,StuData!$J1097&lt;&gt;"GEN"),100,IF(AND(StuData!$C1097&gt;=11,StuData!$J1097&lt;&gt;"GEN"),150,"")))))</f>
        <v/>
      </c>
      <c r="L1097" s="89" t="str">
        <f>IF(StuData!$F1097="","",IF(AND(StuData!$C1097&gt;8,StuData!$C1097&lt;11),50,""))</f>
        <v/>
      </c>
      <c r="M1097" s="89" t="str">
        <f>IF(StuData!$F1097="","",IF(AND(StuData!$C1097&gt;=11,'School Fees'!$L$3="Yes"),100,""))</f>
        <v/>
      </c>
      <c r="N1097" s="89" t="str">
        <f>IF(StuData!$F1097="","",IF(AND(StuData!$C1097&gt;8,StuData!$H1097="F"),5,IF(StuData!$C1097&lt;9,"",10)))</f>
        <v/>
      </c>
      <c r="O1097" s="89" t="str">
        <f>IF(StuData!$F1097="","",IF(StuData!$C1097&gt;8,5,""))</f>
        <v/>
      </c>
      <c r="P1097" s="89" t="str">
        <f>IF(StuData!$C1097=9,'School Fees'!$K$6,IF(StuData!$C1097=10,'School Fees'!$K$7,IF(StuData!$C1097=11,'School Fees'!$K$8,IF(StuData!$C1097=12,'School Fees'!$K$9,""))))</f>
        <v/>
      </c>
      <c r="Q1097" s="89"/>
      <c r="R1097" s="89"/>
      <c r="S1097" s="89" t="str">
        <f>IF(SUM(StuData!$K1097:$R1097)=0,"",SUM(StuData!$K1097:$R1097))</f>
        <v/>
      </c>
      <c r="T1097" s="92"/>
      <c r="U1097" s="89"/>
      <c r="V1097" s="23"/>
      <c r="W1097" s="23"/>
    </row>
    <row r="1098" ht="15.75" customHeight="1">
      <c r="A1098" s="23"/>
      <c r="B1098" s="89" t="str">
        <f t="shared" si="1"/>
        <v/>
      </c>
      <c r="C1098" s="89" t="str">
        <f>IF('Student Record'!A1096="","",'Student Record'!A1096)</f>
        <v/>
      </c>
      <c r="D1098" s="89" t="str">
        <f>IF('Student Record'!B1096="","",'Student Record'!B1096)</f>
        <v/>
      </c>
      <c r="E1098" s="89" t="str">
        <f>IF('Student Record'!C1096="","",'Student Record'!C1096)</f>
        <v/>
      </c>
      <c r="F1098" s="90" t="str">
        <f>IF('Student Record'!E1096="","",'Student Record'!E1096)</f>
        <v/>
      </c>
      <c r="G1098" s="90" t="str">
        <f>IF('Student Record'!G1096="","",'Student Record'!G1096)</f>
        <v/>
      </c>
      <c r="H1098" s="89" t="str">
        <f>IF('Student Record'!I1096="","",'Student Record'!I1096)</f>
        <v/>
      </c>
      <c r="I1098" s="91" t="str">
        <f>IF('Student Record'!J1096="","",'Student Record'!J1096)</f>
        <v/>
      </c>
      <c r="J1098" s="89" t="str">
        <f>IF('Student Record'!O1096="","",'Student Record'!O1096)</f>
        <v/>
      </c>
      <c r="K1098" s="89" t="str">
        <f>IF(StuData!$F1098="","",IF(AND(StuData!$C1098&gt;8,StuData!$C1098&lt;11,StuData!$J1098="GEN"),200,IF(AND(StuData!$C1098&gt;=11,StuData!$J1098="GEN"),300,IF(AND(StuData!$C1098&gt;8,StuData!$C1098&lt;11,StuData!$J1098&lt;&gt;"GEN"),100,IF(AND(StuData!$C1098&gt;=11,StuData!$J1098&lt;&gt;"GEN"),150,"")))))</f>
        <v/>
      </c>
      <c r="L1098" s="89" t="str">
        <f>IF(StuData!$F1098="","",IF(AND(StuData!$C1098&gt;8,StuData!$C1098&lt;11),50,""))</f>
        <v/>
      </c>
      <c r="M1098" s="89" t="str">
        <f>IF(StuData!$F1098="","",IF(AND(StuData!$C1098&gt;=11,'School Fees'!$L$3="Yes"),100,""))</f>
        <v/>
      </c>
      <c r="N1098" s="89" t="str">
        <f>IF(StuData!$F1098="","",IF(AND(StuData!$C1098&gt;8,StuData!$H1098="F"),5,IF(StuData!$C1098&lt;9,"",10)))</f>
        <v/>
      </c>
      <c r="O1098" s="89" t="str">
        <f>IF(StuData!$F1098="","",IF(StuData!$C1098&gt;8,5,""))</f>
        <v/>
      </c>
      <c r="P1098" s="89" t="str">
        <f>IF(StuData!$C1098=9,'School Fees'!$K$6,IF(StuData!$C1098=10,'School Fees'!$K$7,IF(StuData!$C1098=11,'School Fees'!$K$8,IF(StuData!$C1098=12,'School Fees'!$K$9,""))))</f>
        <v/>
      </c>
      <c r="Q1098" s="89"/>
      <c r="R1098" s="89"/>
      <c r="S1098" s="89" t="str">
        <f>IF(SUM(StuData!$K1098:$R1098)=0,"",SUM(StuData!$K1098:$R1098))</f>
        <v/>
      </c>
      <c r="T1098" s="92"/>
      <c r="U1098" s="89"/>
      <c r="V1098" s="23"/>
      <c r="W1098" s="23"/>
    </row>
    <row r="1099" ht="15.75" customHeight="1">
      <c r="A1099" s="23"/>
      <c r="B1099" s="89" t="str">
        <f t="shared" si="1"/>
        <v/>
      </c>
      <c r="C1099" s="89" t="str">
        <f>IF('Student Record'!A1097="","",'Student Record'!A1097)</f>
        <v/>
      </c>
      <c r="D1099" s="89" t="str">
        <f>IF('Student Record'!B1097="","",'Student Record'!B1097)</f>
        <v/>
      </c>
      <c r="E1099" s="89" t="str">
        <f>IF('Student Record'!C1097="","",'Student Record'!C1097)</f>
        <v/>
      </c>
      <c r="F1099" s="90" t="str">
        <f>IF('Student Record'!E1097="","",'Student Record'!E1097)</f>
        <v/>
      </c>
      <c r="G1099" s="90" t="str">
        <f>IF('Student Record'!G1097="","",'Student Record'!G1097)</f>
        <v/>
      </c>
      <c r="H1099" s="89" t="str">
        <f>IF('Student Record'!I1097="","",'Student Record'!I1097)</f>
        <v/>
      </c>
      <c r="I1099" s="91" t="str">
        <f>IF('Student Record'!J1097="","",'Student Record'!J1097)</f>
        <v/>
      </c>
      <c r="J1099" s="89" t="str">
        <f>IF('Student Record'!O1097="","",'Student Record'!O1097)</f>
        <v/>
      </c>
      <c r="K1099" s="89" t="str">
        <f>IF(StuData!$F1099="","",IF(AND(StuData!$C1099&gt;8,StuData!$C1099&lt;11,StuData!$J1099="GEN"),200,IF(AND(StuData!$C1099&gt;=11,StuData!$J1099="GEN"),300,IF(AND(StuData!$C1099&gt;8,StuData!$C1099&lt;11,StuData!$J1099&lt;&gt;"GEN"),100,IF(AND(StuData!$C1099&gt;=11,StuData!$J1099&lt;&gt;"GEN"),150,"")))))</f>
        <v/>
      </c>
      <c r="L1099" s="89" t="str">
        <f>IF(StuData!$F1099="","",IF(AND(StuData!$C1099&gt;8,StuData!$C1099&lt;11),50,""))</f>
        <v/>
      </c>
      <c r="M1099" s="89" t="str">
        <f>IF(StuData!$F1099="","",IF(AND(StuData!$C1099&gt;=11,'School Fees'!$L$3="Yes"),100,""))</f>
        <v/>
      </c>
      <c r="N1099" s="89" t="str">
        <f>IF(StuData!$F1099="","",IF(AND(StuData!$C1099&gt;8,StuData!$H1099="F"),5,IF(StuData!$C1099&lt;9,"",10)))</f>
        <v/>
      </c>
      <c r="O1099" s="89" t="str">
        <f>IF(StuData!$F1099="","",IF(StuData!$C1099&gt;8,5,""))</f>
        <v/>
      </c>
      <c r="P1099" s="89" t="str">
        <f>IF(StuData!$C1099=9,'School Fees'!$K$6,IF(StuData!$C1099=10,'School Fees'!$K$7,IF(StuData!$C1099=11,'School Fees'!$K$8,IF(StuData!$C1099=12,'School Fees'!$K$9,""))))</f>
        <v/>
      </c>
      <c r="Q1099" s="89"/>
      <c r="R1099" s="89"/>
      <c r="S1099" s="89" t="str">
        <f>IF(SUM(StuData!$K1099:$R1099)=0,"",SUM(StuData!$K1099:$R1099))</f>
        <v/>
      </c>
      <c r="T1099" s="92"/>
      <c r="U1099" s="89"/>
      <c r="V1099" s="23"/>
      <c r="W1099" s="23"/>
    </row>
    <row r="1100" ht="15.75" customHeight="1">
      <c r="A1100" s="23"/>
      <c r="B1100" s="89" t="str">
        <f t="shared" si="1"/>
        <v/>
      </c>
      <c r="C1100" s="89" t="str">
        <f>IF('Student Record'!A1098="","",'Student Record'!A1098)</f>
        <v/>
      </c>
      <c r="D1100" s="89" t="str">
        <f>IF('Student Record'!B1098="","",'Student Record'!B1098)</f>
        <v/>
      </c>
      <c r="E1100" s="89" t="str">
        <f>IF('Student Record'!C1098="","",'Student Record'!C1098)</f>
        <v/>
      </c>
      <c r="F1100" s="90" t="str">
        <f>IF('Student Record'!E1098="","",'Student Record'!E1098)</f>
        <v/>
      </c>
      <c r="G1100" s="90" t="str">
        <f>IF('Student Record'!G1098="","",'Student Record'!G1098)</f>
        <v/>
      </c>
      <c r="H1100" s="89" t="str">
        <f>IF('Student Record'!I1098="","",'Student Record'!I1098)</f>
        <v/>
      </c>
      <c r="I1100" s="91" t="str">
        <f>IF('Student Record'!J1098="","",'Student Record'!J1098)</f>
        <v/>
      </c>
      <c r="J1100" s="89" t="str">
        <f>IF('Student Record'!O1098="","",'Student Record'!O1098)</f>
        <v/>
      </c>
      <c r="K1100" s="89" t="str">
        <f>IF(StuData!$F1100="","",IF(AND(StuData!$C1100&gt;8,StuData!$C1100&lt;11,StuData!$J1100="GEN"),200,IF(AND(StuData!$C1100&gt;=11,StuData!$J1100="GEN"),300,IF(AND(StuData!$C1100&gt;8,StuData!$C1100&lt;11,StuData!$J1100&lt;&gt;"GEN"),100,IF(AND(StuData!$C1100&gt;=11,StuData!$J1100&lt;&gt;"GEN"),150,"")))))</f>
        <v/>
      </c>
      <c r="L1100" s="89" t="str">
        <f>IF(StuData!$F1100="","",IF(AND(StuData!$C1100&gt;8,StuData!$C1100&lt;11),50,""))</f>
        <v/>
      </c>
      <c r="M1100" s="89" t="str">
        <f>IF(StuData!$F1100="","",IF(AND(StuData!$C1100&gt;=11,'School Fees'!$L$3="Yes"),100,""))</f>
        <v/>
      </c>
      <c r="N1100" s="89" t="str">
        <f>IF(StuData!$F1100="","",IF(AND(StuData!$C1100&gt;8,StuData!$H1100="F"),5,IF(StuData!$C1100&lt;9,"",10)))</f>
        <v/>
      </c>
      <c r="O1100" s="89" t="str">
        <f>IF(StuData!$F1100="","",IF(StuData!$C1100&gt;8,5,""))</f>
        <v/>
      </c>
      <c r="P1100" s="89" t="str">
        <f>IF(StuData!$C1100=9,'School Fees'!$K$6,IF(StuData!$C1100=10,'School Fees'!$K$7,IF(StuData!$C1100=11,'School Fees'!$K$8,IF(StuData!$C1100=12,'School Fees'!$K$9,""))))</f>
        <v/>
      </c>
      <c r="Q1100" s="89"/>
      <c r="R1100" s="89"/>
      <c r="S1100" s="89" t="str">
        <f>IF(SUM(StuData!$K1100:$R1100)=0,"",SUM(StuData!$K1100:$R1100))</f>
        <v/>
      </c>
      <c r="T1100" s="92"/>
      <c r="U1100" s="89"/>
      <c r="V1100" s="23"/>
      <c r="W1100" s="23"/>
    </row>
    <row r="1101" ht="15.75" customHeight="1">
      <c r="A1101" s="23"/>
      <c r="B1101" s="89" t="str">
        <f t="shared" si="1"/>
        <v/>
      </c>
      <c r="C1101" s="89" t="str">
        <f>IF('Student Record'!A1099="","",'Student Record'!A1099)</f>
        <v/>
      </c>
      <c r="D1101" s="89" t="str">
        <f>IF('Student Record'!B1099="","",'Student Record'!B1099)</f>
        <v/>
      </c>
      <c r="E1101" s="89" t="str">
        <f>IF('Student Record'!C1099="","",'Student Record'!C1099)</f>
        <v/>
      </c>
      <c r="F1101" s="90" t="str">
        <f>IF('Student Record'!E1099="","",'Student Record'!E1099)</f>
        <v/>
      </c>
      <c r="G1101" s="90" t="str">
        <f>IF('Student Record'!G1099="","",'Student Record'!G1099)</f>
        <v/>
      </c>
      <c r="H1101" s="89" t="str">
        <f>IF('Student Record'!I1099="","",'Student Record'!I1099)</f>
        <v/>
      </c>
      <c r="I1101" s="91" t="str">
        <f>IF('Student Record'!J1099="","",'Student Record'!J1099)</f>
        <v/>
      </c>
      <c r="J1101" s="89" t="str">
        <f>IF('Student Record'!O1099="","",'Student Record'!O1099)</f>
        <v/>
      </c>
      <c r="K1101" s="89" t="str">
        <f>IF(StuData!$F1101="","",IF(AND(StuData!$C1101&gt;8,StuData!$C1101&lt;11,StuData!$J1101="GEN"),200,IF(AND(StuData!$C1101&gt;=11,StuData!$J1101="GEN"),300,IF(AND(StuData!$C1101&gt;8,StuData!$C1101&lt;11,StuData!$J1101&lt;&gt;"GEN"),100,IF(AND(StuData!$C1101&gt;=11,StuData!$J1101&lt;&gt;"GEN"),150,"")))))</f>
        <v/>
      </c>
      <c r="L1101" s="89" t="str">
        <f>IF(StuData!$F1101="","",IF(AND(StuData!$C1101&gt;8,StuData!$C1101&lt;11),50,""))</f>
        <v/>
      </c>
      <c r="M1101" s="89" t="str">
        <f>IF(StuData!$F1101="","",IF(AND(StuData!$C1101&gt;=11,'School Fees'!$L$3="Yes"),100,""))</f>
        <v/>
      </c>
      <c r="N1101" s="89" t="str">
        <f>IF(StuData!$F1101="","",IF(AND(StuData!$C1101&gt;8,StuData!$H1101="F"),5,IF(StuData!$C1101&lt;9,"",10)))</f>
        <v/>
      </c>
      <c r="O1101" s="89" t="str">
        <f>IF(StuData!$F1101="","",IF(StuData!$C1101&gt;8,5,""))</f>
        <v/>
      </c>
      <c r="P1101" s="89" t="str">
        <f>IF(StuData!$C1101=9,'School Fees'!$K$6,IF(StuData!$C1101=10,'School Fees'!$K$7,IF(StuData!$C1101=11,'School Fees'!$K$8,IF(StuData!$C1101=12,'School Fees'!$K$9,""))))</f>
        <v/>
      </c>
      <c r="Q1101" s="89"/>
      <c r="R1101" s="89"/>
      <c r="S1101" s="89" t="str">
        <f>IF(SUM(StuData!$K1101:$R1101)=0,"",SUM(StuData!$K1101:$R1101))</f>
        <v/>
      </c>
      <c r="T1101" s="92"/>
      <c r="U1101" s="89"/>
      <c r="V1101" s="23"/>
      <c r="W1101" s="23"/>
    </row>
    <row r="1102" ht="15.75" customHeight="1">
      <c r="A1102" s="23"/>
      <c r="B1102" s="89" t="str">
        <f t="shared" si="1"/>
        <v/>
      </c>
      <c r="C1102" s="89" t="str">
        <f>IF('Student Record'!A1100="","",'Student Record'!A1100)</f>
        <v/>
      </c>
      <c r="D1102" s="89" t="str">
        <f>IF('Student Record'!B1100="","",'Student Record'!B1100)</f>
        <v/>
      </c>
      <c r="E1102" s="89" t="str">
        <f>IF('Student Record'!C1100="","",'Student Record'!C1100)</f>
        <v/>
      </c>
      <c r="F1102" s="90" t="str">
        <f>IF('Student Record'!E1100="","",'Student Record'!E1100)</f>
        <v/>
      </c>
      <c r="G1102" s="90" t="str">
        <f>IF('Student Record'!G1100="","",'Student Record'!G1100)</f>
        <v/>
      </c>
      <c r="H1102" s="89" t="str">
        <f>IF('Student Record'!I1100="","",'Student Record'!I1100)</f>
        <v/>
      </c>
      <c r="I1102" s="91" t="str">
        <f>IF('Student Record'!J1100="","",'Student Record'!J1100)</f>
        <v/>
      </c>
      <c r="J1102" s="89" t="str">
        <f>IF('Student Record'!O1100="","",'Student Record'!O1100)</f>
        <v/>
      </c>
      <c r="K1102" s="89" t="str">
        <f>IF(StuData!$F1102="","",IF(AND(StuData!$C1102&gt;8,StuData!$C1102&lt;11,StuData!$J1102="GEN"),200,IF(AND(StuData!$C1102&gt;=11,StuData!$J1102="GEN"),300,IF(AND(StuData!$C1102&gt;8,StuData!$C1102&lt;11,StuData!$J1102&lt;&gt;"GEN"),100,IF(AND(StuData!$C1102&gt;=11,StuData!$J1102&lt;&gt;"GEN"),150,"")))))</f>
        <v/>
      </c>
      <c r="L1102" s="89" t="str">
        <f>IF(StuData!$F1102="","",IF(AND(StuData!$C1102&gt;8,StuData!$C1102&lt;11),50,""))</f>
        <v/>
      </c>
      <c r="M1102" s="89" t="str">
        <f>IF(StuData!$F1102="","",IF(AND(StuData!$C1102&gt;=11,'School Fees'!$L$3="Yes"),100,""))</f>
        <v/>
      </c>
      <c r="N1102" s="89" t="str">
        <f>IF(StuData!$F1102="","",IF(AND(StuData!$C1102&gt;8,StuData!$H1102="F"),5,IF(StuData!$C1102&lt;9,"",10)))</f>
        <v/>
      </c>
      <c r="O1102" s="89" t="str">
        <f>IF(StuData!$F1102="","",IF(StuData!$C1102&gt;8,5,""))</f>
        <v/>
      </c>
      <c r="P1102" s="89" t="str">
        <f>IF(StuData!$C1102=9,'School Fees'!$K$6,IF(StuData!$C1102=10,'School Fees'!$K$7,IF(StuData!$C1102=11,'School Fees'!$K$8,IF(StuData!$C1102=12,'School Fees'!$K$9,""))))</f>
        <v/>
      </c>
      <c r="Q1102" s="89"/>
      <c r="R1102" s="89"/>
      <c r="S1102" s="89" t="str">
        <f>IF(SUM(StuData!$K1102:$R1102)=0,"",SUM(StuData!$K1102:$R1102))</f>
        <v/>
      </c>
      <c r="T1102" s="92"/>
      <c r="U1102" s="89"/>
      <c r="V1102" s="23"/>
      <c r="W1102" s="23"/>
    </row>
    <row r="1103" ht="15.75" customHeight="1">
      <c r="A1103" s="23"/>
      <c r="B1103" s="89" t="str">
        <f t="shared" si="1"/>
        <v/>
      </c>
      <c r="C1103" s="89" t="str">
        <f>IF('Student Record'!A1101="","",'Student Record'!A1101)</f>
        <v/>
      </c>
      <c r="D1103" s="89" t="str">
        <f>IF('Student Record'!B1101="","",'Student Record'!B1101)</f>
        <v/>
      </c>
      <c r="E1103" s="89" t="str">
        <f>IF('Student Record'!C1101="","",'Student Record'!C1101)</f>
        <v/>
      </c>
      <c r="F1103" s="90" t="str">
        <f>IF('Student Record'!E1101="","",'Student Record'!E1101)</f>
        <v/>
      </c>
      <c r="G1103" s="90" t="str">
        <f>IF('Student Record'!G1101="","",'Student Record'!G1101)</f>
        <v/>
      </c>
      <c r="H1103" s="89" t="str">
        <f>IF('Student Record'!I1101="","",'Student Record'!I1101)</f>
        <v/>
      </c>
      <c r="I1103" s="91" t="str">
        <f>IF('Student Record'!J1101="","",'Student Record'!J1101)</f>
        <v/>
      </c>
      <c r="J1103" s="89" t="str">
        <f>IF('Student Record'!O1101="","",'Student Record'!O1101)</f>
        <v/>
      </c>
      <c r="K1103" s="89" t="str">
        <f>IF(StuData!$F1103="","",IF(AND(StuData!$C1103&gt;8,StuData!$C1103&lt;11,StuData!$J1103="GEN"),200,IF(AND(StuData!$C1103&gt;=11,StuData!$J1103="GEN"),300,IF(AND(StuData!$C1103&gt;8,StuData!$C1103&lt;11,StuData!$J1103&lt;&gt;"GEN"),100,IF(AND(StuData!$C1103&gt;=11,StuData!$J1103&lt;&gt;"GEN"),150,"")))))</f>
        <v/>
      </c>
      <c r="L1103" s="89" t="str">
        <f>IF(StuData!$F1103="","",IF(AND(StuData!$C1103&gt;8,StuData!$C1103&lt;11),50,""))</f>
        <v/>
      </c>
      <c r="M1103" s="89" t="str">
        <f>IF(StuData!$F1103="","",IF(AND(StuData!$C1103&gt;=11,'School Fees'!$L$3="Yes"),100,""))</f>
        <v/>
      </c>
      <c r="N1103" s="89" t="str">
        <f>IF(StuData!$F1103="","",IF(AND(StuData!$C1103&gt;8,StuData!$H1103="F"),5,IF(StuData!$C1103&lt;9,"",10)))</f>
        <v/>
      </c>
      <c r="O1103" s="89" t="str">
        <f>IF(StuData!$F1103="","",IF(StuData!$C1103&gt;8,5,""))</f>
        <v/>
      </c>
      <c r="P1103" s="89" t="str">
        <f>IF(StuData!$C1103=9,'School Fees'!$K$6,IF(StuData!$C1103=10,'School Fees'!$K$7,IF(StuData!$C1103=11,'School Fees'!$K$8,IF(StuData!$C1103=12,'School Fees'!$K$9,""))))</f>
        <v/>
      </c>
      <c r="Q1103" s="89"/>
      <c r="R1103" s="89"/>
      <c r="S1103" s="89" t="str">
        <f>IF(SUM(StuData!$K1103:$R1103)=0,"",SUM(StuData!$K1103:$R1103))</f>
        <v/>
      </c>
      <c r="T1103" s="92"/>
      <c r="U1103" s="89"/>
      <c r="V1103" s="23"/>
      <c r="W1103" s="23"/>
    </row>
    <row r="1104" ht="15.75" customHeight="1">
      <c r="A1104" s="23"/>
      <c r="B1104" s="89" t="str">
        <f t="shared" si="1"/>
        <v/>
      </c>
      <c r="C1104" s="89" t="str">
        <f>IF('Student Record'!A1102="","",'Student Record'!A1102)</f>
        <v/>
      </c>
      <c r="D1104" s="89" t="str">
        <f>IF('Student Record'!B1102="","",'Student Record'!B1102)</f>
        <v/>
      </c>
      <c r="E1104" s="89" t="str">
        <f>IF('Student Record'!C1102="","",'Student Record'!C1102)</f>
        <v/>
      </c>
      <c r="F1104" s="90" t="str">
        <f>IF('Student Record'!E1102="","",'Student Record'!E1102)</f>
        <v/>
      </c>
      <c r="G1104" s="90" t="str">
        <f>IF('Student Record'!G1102="","",'Student Record'!G1102)</f>
        <v/>
      </c>
      <c r="H1104" s="89" t="str">
        <f>IF('Student Record'!I1102="","",'Student Record'!I1102)</f>
        <v/>
      </c>
      <c r="I1104" s="91" t="str">
        <f>IF('Student Record'!J1102="","",'Student Record'!J1102)</f>
        <v/>
      </c>
      <c r="J1104" s="89" t="str">
        <f>IF('Student Record'!O1102="","",'Student Record'!O1102)</f>
        <v/>
      </c>
      <c r="K1104" s="89" t="str">
        <f>IF(StuData!$F1104="","",IF(AND(StuData!$C1104&gt;8,StuData!$C1104&lt;11,StuData!$J1104="GEN"),200,IF(AND(StuData!$C1104&gt;=11,StuData!$J1104="GEN"),300,IF(AND(StuData!$C1104&gt;8,StuData!$C1104&lt;11,StuData!$J1104&lt;&gt;"GEN"),100,IF(AND(StuData!$C1104&gt;=11,StuData!$J1104&lt;&gt;"GEN"),150,"")))))</f>
        <v/>
      </c>
      <c r="L1104" s="89" t="str">
        <f>IF(StuData!$F1104="","",IF(AND(StuData!$C1104&gt;8,StuData!$C1104&lt;11),50,""))</f>
        <v/>
      </c>
      <c r="M1104" s="89" t="str">
        <f>IF(StuData!$F1104="","",IF(AND(StuData!$C1104&gt;=11,'School Fees'!$L$3="Yes"),100,""))</f>
        <v/>
      </c>
      <c r="N1104" s="89" t="str">
        <f>IF(StuData!$F1104="","",IF(AND(StuData!$C1104&gt;8,StuData!$H1104="F"),5,IF(StuData!$C1104&lt;9,"",10)))</f>
        <v/>
      </c>
      <c r="O1104" s="89" t="str">
        <f>IF(StuData!$F1104="","",IF(StuData!$C1104&gt;8,5,""))</f>
        <v/>
      </c>
      <c r="P1104" s="89" t="str">
        <f>IF(StuData!$C1104=9,'School Fees'!$K$6,IF(StuData!$C1104=10,'School Fees'!$K$7,IF(StuData!$C1104=11,'School Fees'!$K$8,IF(StuData!$C1104=12,'School Fees'!$K$9,""))))</f>
        <v/>
      </c>
      <c r="Q1104" s="89"/>
      <c r="R1104" s="89"/>
      <c r="S1104" s="89" t="str">
        <f>IF(SUM(StuData!$K1104:$R1104)=0,"",SUM(StuData!$K1104:$R1104))</f>
        <v/>
      </c>
      <c r="T1104" s="92"/>
      <c r="U1104" s="89"/>
      <c r="V1104" s="23"/>
      <c r="W1104" s="23"/>
    </row>
    <row r="1105" ht="15.75" customHeight="1">
      <c r="A1105" s="23"/>
      <c r="B1105" s="89" t="str">
        <f t="shared" si="1"/>
        <v/>
      </c>
      <c r="C1105" s="89" t="str">
        <f>IF('Student Record'!A1103="","",'Student Record'!A1103)</f>
        <v/>
      </c>
      <c r="D1105" s="89" t="str">
        <f>IF('Student Record'!B1103="","",'Student Record'!B1103)</f>
        <v/>
      </c>
      <c r="E1105" s="89" t="str">
        <f>IF('Student Record'!C1103="","",'Student Record'!C1103)</f>
        <v/>
      </c>
      <c r="F1105" s="90" t="str">
        <f>IF('Student Record'!E1103="","",'Student Record'!E1103)</f>
        <v/>
      </c>
      <c r="G1105" s="90" t="str">
        <f>IF('Student Record'!G1103="","",'Student Record'!G1103)</f>
        <v/>
      </c>
      <c r="H1105" s="89" t="str">
        <f>IF('Student Record'!I1103="","",'Student Record'!I1103)</f>
        <v/>
      </c>
      <c r="I1105" s="91" t="str">
        <f>IF('Student Record'!J1103="","",'Student Record'!J1103)</f>
        <v/>
      </c>
      <c r="J1105" s="89" t="str">
        <f>IF('Student Record'!O1103="","",'Student Record'!O1103)</f>
        <v/>
      </c>
      <c r="K1105" s="89" t="str">
        <f>IF(StuData!$F1105="","",IF(AND(StuData!$C1105&gt;8,StuData!$C1105&lt;11,StuData!$J1105="GEN"),200,IF(AND(StuData!$C1105&gt;=11,StuData!$J1105="GEN"),300,IF(AND(StuData!$C1105&gt;8,StuData!$C1105&lt;11,StuData!$J1105&lt;&gt;"GEN"),100,IF(AND(StuData!$C1105&gt;=11,StuData!$J1105&lt;&gt;"GEN"),150,"")))))</f>
        <v/>
      </c>
      <c r="L1105" s="89" t="str">
        <f>IF(StuData!$F1105="","",IF(AND(StuData!$C1105&gt;8,StuData!$C1105&lt;11),50,""))</f>
        <v/>
      </c>
      <c r="M1105" s="89" t="str">
        <f>IF(StuData!$F1105="","",IF(AND(StuData!$C1105&gt;=11,'School Fees'!$L$3="Yes"),100,""))</f>
        <v/>
      </c>
      <c r="N1105" s="89" t="str">
        <f>IF(StuData!$F1105="","",IF(AND(StuData!$C1105&gt;8,StuData!$H1105="F"),5,IF(StuData!$C1105&lt;9,"",10)))</f>
        <v/>
      </c>
      <c r="O1105" s="89" t="str">
        <f>IF(StuData!$F1105="","",IF(StuData!$C1105&gt;8,5,""))</f>
        <v/>
      </c>
      <c r="P1105" s="89" t="str">
        <f>IF(StuData!$C1105=9,'School Fees'!$K$6,IF(StuData!$C1105=10,'School Fees'!$K$7,IF(StuData!$C1105=11,'School Fees'!$K$8,IF(StuData!$C1105=12,'School Fees'!$K$9,""))))</f>
        <v/>
      </c>
      <c r="Q1105" s="89"/>
      <c r="R1105" s="89"/>
      <c r="S1105" s="89" t="str">
        <f>IF(SUM(StuData!$K1105:$R1105)=0,"",SUM(StuData!$K1105:$R1105))</f>
        <v/>
      </c>
      <c r="T1105" s="92"/>
      <c r="U1105" s="89"/>
      <c r="V1105" s="23"/>
      <c r="W1105" s="23"/>
    </row>
    <row r="1106" ht="15.75" customHeight="1">
      <c r="A1106" s="23"/>
      <c r="B1106" s="89" t="str">
        <f t="shared" si="1"/>
        <v/>
      </c>
      <c r="C1106" s="89" t="str">
        <f>IF('Student Record'!A1104="","",'Student Record'!A1104)</f>
        <v/>
      </c>
      <c r="D1106" s="89" t="str">
        <f>IF('Student Record'!B1104="","",'Student Record'!B1104)</f>
        <v/>
      </c>
      <c r="E1106" s="89" t="str">
        <f>IF('Student Record'!C1104="","",'Student Record'!C1104)</f>
        <v/>
      </c>
      <c r="F1106" s="90" t="str">
        <f>IF('Student Record'!E1104="","",'Student Record'!E1104)</f>
        <v/>
      </c>
      <c r="G1106" s="90" t="str">
        <f>IF('Student Record'!G1104="","",'Student Record'!G1104)</f>
        <v/>
      </c>
      <c r="H1106" s="89" t="str">
        <f>IF('Student Record'!I1104="","",'Student Record'!I1104)</f>
        <v/>
      </c>
      <c r="I1106" s="91" t="str">
        <f>IF('Student Record'!J1104="","",'Student Record'!J1104)</f>
        <v/>
      </c>
      <c r="J1106" s="89" t="str">
        <f>IF('Student Record'!O1104="","",'Student Record'!O1104)</f>
        <v/>
      </c>
      <c r="K1106" s="89" t="str">
        <f>IF(StuData!$F1106="","",IF(AND(StuData!$C1106&gt;8,StuData!$C1106&lt;11,StuData!$J1106="GEN"),200,IF(AND(StuData!$C1106&gt;=11,StuData!$J1106="GEN"),300,IF(AND(StuData!$C1106&gt;8,StuData!$C1106&lt;11,StuData!$J1106&lt;&gt;"GEN"),100,IF(AND(StuData!$C1106&gt;=11,StuData!$J1106&lt;&gt;"GEN"),150,"")))))</f>
        <v/>
      </c>
      <c r="L1106" s="89" t="str">
        <f>IF(StuData!$F1106="","",IF(AND(StuData!$C1106&gt;8,StuData!$C1106&lt;11),50,""))</f>
        <v/>
      </c>
      <c r="M1106" s="89" t="str">
        <f>IF(StuData!$F1106="","",IF(AND(StuData!$C1106&gt;=11,'School Fees'!$L$3="Yes"),100,""))</f>
        <v/>
      </c>
      <c r="N1106" s="89" t="str">
        <f>IF(StuData!$F1106="","",IF(AND(StuData!$C1106&gt;8,StuData!$H1106="F"),5,IF(StuData!$C1106&lt;9,"",10)))</f>
        <v/>
      </c>
      <c r="O1106" s="89" t="str">
        <f>IF(StuData!$F1106="","",IF(StuData!$C1106&gt;8,5,""))</f>
        <v/>
      </c>
      <c r="P1106" s="89" t="str">
        <f>IF(StuData!$C1106=9,'School Fees'!$K$6,IF(StuData!$C1106=10,'School Fees'!$K$7,IF(StuData!$C1106=11,'School Fees'!$K$8,IF(StuData!$C1106=12,'School Fees'!$K$9,""))))</f>
        <v/>
      </c>
      <c r="Q1106" s="89"/>
      <c r="R1106" s="89"/>
      <c r="S1106" s="89" t="str">
        <f>IF(SUM(StuData!$K1106:$R1106)=0,"",SUM(StuData!$K1106:$R1106))</f>
        <v/>
      </c>
      <c r="T1106" s="92"/>
      <c r="U1106" s="89"/>
      <c r="V1106" s="23"/>
      <c r="W1106" s="23"/>
    </row>
    <row r="1107" ht="15.75" customHeight="1">
      <c r="A1107" s="23"/>
      <c r="B1107" s="89" t="str">
        <f t="shared" si="1"/>
        <v/>
      </c>
      <c r="C1107" s="89" t="str">
        <f>IF('Student Record'!A1105="","",'Student Record'!A1105)</f>
        <v/>
      </c>
      <c r="D1107" s="89" t="str">
        <f>IF('Student Record'!B1105="","",'Student Record'!B1105)</f>
        <v/>
      </c>
      <c r="E1107" s="89" t="str">
        <f>IF('Student Record'!C1105="","",'Student Record'!C1105)</f>
        <v/>
      </c>
      <c r="F1107" s="90" t="str">
        <f>IF('Student Record'!E1105="","",'Student Record'!E1105)</f>
        <v/>
      </c>
      <c r="G1107" s="90" t="str">
        <f>IF('Student Record'!G1105="","",'Student Record'!G1105)</f>
        <v/>
      </c>
      <c r="H1107" s="89" t="str">
        <f>IF('Student Record'!I1105="","",'Student Record'!I1105)</f>
        <v/>
      </c>
      <c r="I1107" s="91" t="str">
        <f>IF('Student Record'!J1105="","",'Student Record'!J1105)</f>
        <v/>
      </c>
      <c r="J1107" s="89" t="str">
        <f>IF('Student Record'!O1105="","",'Student Record'!O1105)</f>
        <v/>
      </c>
      <c r="K1107" s="89" t="str">
        <f>IF(StuData!$F1107="","",IF(AND(StuData!$C1107&gt;8,StuData!$C1107&lt;11,StuData!$J1107="GEN"),200,IF(AND(StuData!$C1107&gt;=11,StuData!$J1107="GEN"),300,IF(AND(StuData!$C1107&gt;8,StuData!$C1107&lt;11,StuData!$J1107&lt;&gt;"GEN"),100,IF(AND(StuData!$C1107&gt;=11,StuData!$J1107&lt;&gt;"GEN"),150,"")))))</f>
        <v/>
      </c>
      <c r="L1107" s="89" t="str">
        <f>IF(StuData!$F1107="","",IF(AND(StuData!$C1107&gt;8,StuData!$C1107&lt;11),50,""))</f>
        <v/>
      </c>
      <c r="M1107" s="89" t="str">
        <f>IF(StuData!$F1107="","",IF(AND(StuData!$C1107&gt;=11,'School Fees'!$L$3="Yes"),100,""))</f>
        <v/>
      </c>
      <c r="N1107" s="89" t="str">
        <f>IF(StuData!$F1107="","",IF(AND(StuData!$C1107&gt;8,StuData!$H1107="F"),5,IF(StuData!$C1107&lt;9,"",10)))</f>
        <v/>
      </c>
      <c r="O1107" s="89" t="str">
        <f>IF(StuData!$F1107="","",IF(StuData!$C1107&gt;8,5,""))</f>
        <v/>
      </c>
      <c r="P1107" s="89" t="str">
        <f>IF(StuData!$C1107=9,'School Fees'!$K$6,IF(StuData!$C1107=10,'School Fees'!$K$7,IF(StuData!$C1107=11,'School Fees'!$K$8,IF(StuData!$C1107=12,'School Fees'!$K$9,""))))</f>
        <v/>
      </c>
      <c r="Q1107" s="89"/>
      <c r="R1107" s="89"/>
      <c r="S1107" s="89" t="str">
        <f>IF(SUM(StuData!$K1107:$R1107)=0,"",SUM(StuData!$K1107:$R1107))</f>
        <v/>
      </c>
      <c r="T1107" s="92"/>
      <c r="U1107" s="89"/>
      <c r="V1107" s="23"/>
      <c r="W1107" s="23"/>
    </row>
    <row r="1108" ht="15.75" customHeight="1">
      <c r="A1108" s="23"/>
      <c r="B1108" s="89" t="str">
        <f t="shared" si="1"/>
        <v/>
      </c>
      <c r="C1108" s="89" t="str">
        <f>IF('Student Record'!A1106="","",'Student Record'!A1106)</f>
        <v/>
      </c>
      <c r="D1108" s="89" t="str">
        <f>IF('Student Record'!B1106="","",'Student Record'!B1106)</f>
        <v/>
      </c>
      <c r="E1108" s="89" t="str">
        <f>IF('Student Record'!C1106="","",'Student Record'!C1106)</f>
        <v/>
      </c>
      <c r="F1108" s="90" t="str">
        <f>IF('Student Record'!E1106="","",'Student Record'!E1106)</f>
        <v/>
      </c>
      <c r="G1108" s="90" t="str">
        <f>IF('Student Record'!G1106="","",'Student Record'!G1106)</f>
        <v/>
      </c>
      <c r="H1108" s="89" t="str">
        <f>IF('Student Record'!I1106="","",'Student Record'!I1106)</f>
        <v/>
      </c>
      <c r="I1108" s="91" t="str">
        <f>IF('Student Record'!J1106="","",'Student Record'!J1106)</f>
        <v/>
      </c>
      <c r="J1108" s="89" t="str">
        <f>IF('Student Record'!O1106="","",'Student Record'!O1106)</f>
        <v/>
      </c>
      <c r="K1108" s="89" t="str">
        <f>IF(StuData!$F1108="","",IF(AND(StuData!$C1108&gt;8,StuData!$C1108&lt;11,StuData!$J1108="GEN"),200,IF(AND(StuData!$C1108&gt;=11,StuData!$J1108="GEN"),300,IF(AND(StuData!$C1108&gt;8,StuData!$C1108&lt;11,StuData!$J1108&lt;&gt;"GEN"),100,IF(AND(StuData!$C1108&gt;=11,StuData!$J1108&lt;&gt;"GEN"),150,"")))))</f>
        <v/>
      </c>
      <c r="L1108" s="89" t="str">
        <f>IF(StuData!$F1108="","",IF(AND(StuData!$C1108&gt;8,StuData!$C1108&lt;11),50,""))</f>
        <v/>
      </c>
      <c r="M1108" s="89" t="str">
        <f>IF(StuData!$F1108="","",IF(AND(StuData!$C1108&gt;=11,'School Fees'!$L$3="Yes"),100,""))</f>
        <v/>
      </c>
      <c r="N1108" s="89" t="str">
        <f>IF(StuData!$F1108="","",IF(AND(StuData!$C1108&gt;8,StuData!$H1108="F"),5,IF(StuData!$C1108&lt;9,"",10)))</f>
        <v/>
      </c>
      <c r="O1108" s="89" t="str">
        <f>IF(StuData!$F1108="","",IF(StuData!$C1108&gt;8,5,""))</f>
        <v/>
      </c>
      <c r="P1108" s="89" t="str">
        <f>IF(StuData!$C1108=9,'School Fees'!$K$6,IF(StuData!$C1108=10,'School Fees'!$K$7,IF(StuData!$C1108=11,'School Fees'!$K$8,IF(StuData!$C1108=12,'School Fees'!$K$9,""))))</f>
        <v/>
      </c>
      <c r="Q1108" s="89"/>
      <c r="R1108" s="89"/>
      <c r="S1108" s="89" t="str">
        <f>IF(SUM(StuData!$K1108:$R1108)=0,"",SUM(StuData!$K1108:$R1108))</f>
        <v/>
      </c>
      <c r="T1108" s="92"/>
      <c r="U1108" s="89"/>
      <c r="V1108" s="23"/>
      <c r="W1108" s="23"/>
    </row>
    <row r="1109" ht="15.75" customHeight="1">
      <c r="A1109" s="23"/>
      <c r="B1109" s="89" t="str">
        <f t="shared" si="1"/>
        <v/>
      </c>
      <c r="C1109" s="89" t="str">
        <f>IF('Student Record'!A1107="","",'Student Record'!A1107)</f>
        <v/>
      </c>
      <c r="D1109" s="89" t="str">
        <f>IF('Student Record'!B1107="","",'Student Record'!B1107)</f>
        <v/>
      </c>
      <c r="E1109" s="89" t="str">
        <f>IF('Student Record'!C1107="","",'Student Record'!C1107)</f>
        <v/>
      </c>
      <c r="F1109" s="90" t="str">
        <f>IF('Student Record'!E1107="","",'Student Record'!E1107)</f>
        <v/>
      </c>
      <c r="G1109" s="90" t="str">
        <f>IF('Student Record'!G1107="","",'Student Record'!G1107)</f>
        <v/>
      </c>
      <c r="H1109" s="89" t="str">
        <f>IF('Student Record'!I1107="","",'Student Record'!I1107)</f>
        <v/>
      </c>
      <c r="I1109" s="91" t="str">
        <f>IF('Student Record'!J1107="","",'Student Record'!J1107)</f>
        <v/>
      </c>
      <c r="J1109" s="89" t="str">
        <f>IF('Student Record'!O1107="","",'Student Record'!O1107)</f>
        <v/>
      </c>
      <c r="K1109" s="89" t="str">
        <f>IF(StuData!$F1109="","",IF(AND(StuData!$C1109&gt;8,StuData!$C1109&lt;11,StuData!$J1109="GEN"),200,IF(AND(StuData!$C1109&gt;=11,StuData!$J1109="GEN"),300,IF(AND(StuData!$C1109&gt;8,StuData!$C1109&lt;11,StuData!$J1109&lt;&gt;"GEN"),100,IF(AND(StuData!$C1109&gt;=11,StuData!$J1109&lt;&gt;"GEN"),150,"")))))</f>
        <v/>
      </c>
      <c r="L1109" s="89" t="str">
        <f>IF(StuData!$F1109="","",IF(AND(StuData!$C1109&gt;8,StuData!$C1109&lt;11),50,""))</f>
        <v/>
      </c>
      <c r="M1109" s="89" t="str">
        <f>IF(StuData!$F1109="","",IF(AND(StuData!$C1109&gt;=11,'School Fees'!$L$3="Yes"),100,""))</f>
        <v/>
      </c>
      <c r="N1109" s="89" t="str">
        <f>IF(StuData!$F1109="","",IF(AND(StuData!$C1109&gt;8,StuData!$H1109="F"),5,IF(StuData!$C1109&lt;9,"",10)))</f>
        <v/>
      </c>
      <c r="O1109" s="89" t="str">
        <f>IF(StuData!$F1109="","",IF(StuData!$C1109&gt;8,5,""))</f>
        <v/>
      </c>
      <c r="P1109" s="89" t="str">
        <f>IF(StuData!$C1109=9,'School Fees'!$K$6,IF(StuData!$C1109=10,'School Fees'!$K$7,IF(StuData!$C1109=11,'School Fees'!$K$8,IF(StuData!$C1109=12,'School Fees'!$K$9,""))))</f>
        <v/>
      </c>
      <c r="Q1109" s="89"/>
      <c r="R1109" s="89"/>
      <c r="S1109" s="89" t="str">
        <f>IF(SUM(StuData!$K1109:$R1109)=0,"",SUM(StuData!$K1109:$R1109))</f>
        <v/>
      </c>
      <c r="T1109" s="92"/>
      <c r="U1109" s="89"/>
      <c r="V1109" s="23"/>
      <c r="W1109" s="23"/>
    </row>
    <row r="1110" ht="15.75" customHeight="1">
      <c r="A1110" s="23"/>
      <c r="B1110" s="89" t="str">
        <f t="shared" si="1"/>
        <v/>
      </c>
      <c r="C1110" s="89" t="str">
        <f>IF('Student Record'!A1108="","",'Student Record'!A1108)</f>
        <v/>
      </c>
      <c r="D1110" s="89" t="str">
        <f>IF('Student Record'!B1108="","",'Student Record'!B1108)</f>
        <v/>
      </c>
      <c r="E1110" s="89" t="str">
        <f>IF('Student Record'!C1108="","",'Student Record'!C1108)</f>
        <v/>
      </c>
      <c r="F1110" s="90" t="str">
        <f>IF('Student Record'!E1108="","",'Student Record'!E1108)</f>
        <v/>
      </c>
      <c r="G1110" s="90" t="str">
        <f>IF('Student Record'!G1108="","",'Student Record'!G1108)</f>
        <v/>
      </c>
      <c r="H1110" s="89" t="str">
        <f>IF('Student Record'!I1108="","",'Student Record'!I1108)</f>
        <v/>
      </c>
      <c r="I1110" s="91" t="str">
        <f>IF('Student Record'!J1108="","",'Student Record'!J1108)</f>
        <v/>
      </c>
      <c r="J1110" s="89" t="str">
        <f>IF('Student Record'!O1108="","",'Student Record'!O1108)</f>
        <v/>
      </c>
      <c r="K1110" s="89" t="str">
        <f>IF(StuData!$F1110="","",IF(AND(StuData!$C1110&gt;8,StuData!$C1110&lt;11,StuData!$J1110="GEN"),200,IF(AND(StuData!$C1110&gt;=11,StuData!$J1110="GEN"),300,IF(AND(StuData!$C1110&gt;8,StuData!$C1110&lt;11,StuData!$J1110&lt;&gt;"GEN"),100,IF(AND(StuData!$C1110&gt;=11,StuData!$J1110&lt;&gt;"GEN"),150,"")))))</f>
        <v/>
      </c>
      <c r="L1110" s="89" t="str">
        <f>IF(StuData!$F1110="","",IF(AND(StuData!$C1110&gt;8,StuData!$C1110&lt;11),50,""))</f>
        <v/>
      </c>
      <c r="M1110" s="89" t="str">
        <f>IF(StuData!$F1110="","",IF(AND(StuData!$C1110&gt;=11,'School Fees'!$L$3="Yes"),100,""))</f>
        <v/>
      </c>
      <c r="N1110" s="89" t="str">
        <f>IF(StuData!$F1110="","",IF(AND(StuData!$C1110&gt;8,StuData!$H1110="F"),5,IF(StuData!$C1110&lt;9,"",10)))</f>
        <v/>
      </c>
      <c r="O1110" s="89" t="str">
        <f>IF(StuData!$F1110="","",IF(StuData!$C1110&gt;8,5,""))</f>
        <v/>
      </c>
      <c r="P1110" s="89" t="str">
        <f>IF(StuData!$C1110=9,'School Fees'!$K$6,IF(StuData!$C1110=10,'School Fees'!$K$7,IF(StuData!$C1110=11,'School Fees'!$K$8,IF(StuData!$C1110=12,'School Fees'!$K$9,""))))</f>
        <v/>
      </c>
      <c r="Q1110" s="89"/>
      <c r="R1110" s="89"/>
      <c r="S1110" s="89" t="str">
        <f>IF(SUM(StuData!$K1110:$R1110)=0,"",SUM(StuData!$K1110:$R1110))</f>
        <v/>
      </c>
      <c r="T1110" s="92"/>
      <c r="U1110" s="89"/>
      <c r="V1110" s="23"/>
      <c r="W1110" s="23"/>
    </row>
    <row r="1111" ht="15.75" customHeight="1">
      <c r="A1111" s="23"/>
      <c r="B1111" s="89" t="str">
        <f t="shared" si="1"/>
        <v/>
      </c>
      <c r="C1111" s="89" t="str">
        <f>IF('Student Record'!A1109="","",'Student Record'!A1109)</f>
        <v/>
      </c>
      <c r="D1111" s="89" t="str">
        <f>IF('Student Record'!B1109="","",'Student Record'!B1109)</f>
        <v/>
      </c>
      <c r="E1111" s="89" t="str">
        <f>IF('Student Record'!C1109="","",'Student Record'!C1109)</f>
        <v/>
      </c>
      <c r="F1111" s="90" t="str">
        <f>IF('Student Record'!E1109="","",'Student Record'!E1109)</f>
        <v/>
      </c>
      <c r="G1111" s="90" t="str">
        <f>IF('Student Record'!G1109="","",'Student Record'!G1109)</f>
        <v/>
      </c>
      <c r="H1111" s="89" t="str">
        <f>IF('Student Record'!I1109="","",'Student Record'!I1109)</f>
        <v/>
      </c>
      <c r="I1111" s="91" t="str">
        <f>IF('Student Record'!J1109="","",'Student Record'!J1109)</f>
        <v/>
      </c>
      <c r="J1111" s="89" t="str">
        <f>IF('Student Record'!O1109="","",'Student Record'!O1109)</f>
        <v/>
      </c>
      <c r="K1111" s="89" t="str">
        <f>IF(StuData!$F1111="","",IF(AND(StuData!$C1111&gt;8,StuData!$C1111&lt;11,StuData!$J1111="GEN"),200,IF(AND(StuData!$C1111&gt;=11,StuData!$J1111="GEN"),300,IF(AND(StuData!$C1111&gt;8,StuData!$C1111&lt;11,StuData!$J1111&lt;&gt;"GEN"),100,IF(AND(StuData!$C1111&gt;=11,StuData!$J1111&lt;&gt;"GEN"),150,"")))))</f>
        <v/>
      </c>
      <c r="L1111" s="89" t="str">
        <f>IF(StuData!$F1111="","",IF(AND(StuData!$C1111&gt;8,StuData!$C1111&lt;11),50,""))</f>
        <v/>
      </c>
      <c r="M1111" s="89" t="str">
        <f>IF(StuData!$F1111="","",IF(AND(StuData!$C1111&gt;=11,'School Fees'!$L$3="Yes"),100,""))</f>
        <v/>
      </c>
      <c r="N1111" s="89" t="str">
        <f>IF(StuData!$F1111="","",IF(AND(StuData!$C1111&gt;8,StuData!$H1111="F"),5,IF(StuData!$C1111&lt;9,"",10)))</f>
        <v/>
      </c>
      <c r="O1111" s="89" t="str">
        <f>IF(StuData!$F1111="","",IF(StuData!$C1111&gt;8,5,""))</f>
        <v/>
      </c>
      <c r="P1111" s="89" t="str">
        <f>IF(StuData!$C1111=9,'School Fees'!$K$6,IF(StuData!$C1111=10,'School Fees'!$K$7,IF(StuData!$C1111=11,'School Fees'!$K$8,IF(StuData!$C1111=12,'School Fees'!$K$9,""))))</f>
        <v/>
      </c>
      <c r="Q1111" s="89"/>
      <c r="R1111" s="89"/>
      <c r="S1111" s="89" t="str">
        <f>IF(SUM(StuData!$K1111:$R1111)=0,"",SUM(StuData!$K1111:$R1111))</f>
        <v/>
      </c>
      <c r="T1111" s="92"/>
      <c r="U1111" s="89"/>
      <c r="V1111" s="23"/>
      <c r="W1111" s="23"/>
    </row>
    <row r="1112" ht="15.75" customHeight="1">
      <c r="A1112" s="23"/>
      <c r="B1112" s="89" t="str">
        <f t="shared" si="1"/>
        <v/>
      </c>
      <c r="C1112" s="89" t="str">
        <f>IF('Student Record'!A1110="","",'Student Record'!A1110)</f>
        <v/>
      </c>
      <c r="D1112" s="89" t="str">
        <f>IF('Student Record'!B1110="","",'Student Record'!B1110)</f>
        <v/>
      </c>
      <c r="E1112" s="89" t="str">
        <f>IF('Student Record'!C1110="","",'Student Record'!C1110)</f>
        <v/>
      </c>
      <c r="F1112" s="90" t="str">
        <f>IF('Student Record'!E1110="","",'Student Record'!E1110)</f>
        <v/>
      </c>
      <c r="G1112" s="90" t="str">
        <f>IF('Student Record'!G1110="","",'Student Record'!G1110)</f>
        <v/>
      </c>
      <c r="H1112" s="89" t="str">
        <f>IF('Student Record'!I1110="","",'Student Record'!I1110)</f>
        <v/>
      </c>
      <c r="I1112" s="91" t="str">
        <f>IF('Student Record'!J1110="","",'Student Record'!J1110)</f>
        <v/>
      </c>
      <c r="J1112" s="89" t="str">
        <f>IF('Student Record'!O1110="","",'Student Record'!O1110)</f>
        <v/>
      </c>
      <c r="K1112" s="89" t="str">
        <f>IF(StuData!$F1112="","",IF(AND(StuData!$C1112&gt;8,StuData!$C1112&lt;11,StuData!$J1112="GEN"),200,IF(AND(StuData!$C1112&gt;=11,StuData!$J1112="GEN"),300,IF(AND(StuData!$C1112&gt;8,StuData!$C1112&lt;11,StuData!$J1112&lt;&gt;"GEN"),100,IF(AND(StuData!$C1112&gt;=11,StuData!$J1112&lt;&gt;"GEN"),150,"")))))</f>
        <v/>
      </c>
      <c r="L1112" s="89" t="str">
        <f>IF(StuData!$F1112="","",IF(AND(StuData!$C1112&gt;8,StuData!$C1112&lt;11),50,""))</f>
        <v/>
      </c>
      <c r="M1112" s="89" t="str">
        <f>IF(StuData!$F1112="","",IF(AND(StuData!$C1112&gt;=11,'School Fees'!$L$3="Yes"),100,""))</f>
        <v/>
      </c>
      <c r="N1112" s="89" t="str">
        <f>IF(StuData!$F1112="","",IF(AND(StuData!$C1112&gt;8,StuData!$H1112="F"),5,IF(StuData!$C1112&lt;9,"",10)))</f>
        <v/>
      </c>
      <c r="O1112" s="89" t="str">
        <f>IF(StuData!$F1112="","",IF(StuData!$C1112&gt;8,5,""))</f>
        <v/>
      </c>
      <c r="P1112" s="89" t="str">
        <f>IF(StuData!$C1112=9,'School Fees'!$K$6,IF(StuData!$C1112=10,'School Fees'!$K$7,IF(StuData!$C1112=11,'School Fees'!$K$8,IF(StuData!$C1112=12,'School Fees'!$K$9,""))))</f>
        <v/>
      </c>
      <c r="Q1112" s="89"/>
      <c r="R1112" s="89"/>
      <c r="S1112" s="89" t="str">
        <f>IF(SUM(StuData!$K1112:$R1112)=0,"",SUM(StuData!$K1112:$R1112))</f>
        <v/>
      </c>
      <c r="T1112" s="92"/>
      <c r="U1112" s="89"/>
      <c r="V1112" s="23"/>
      <c r="W1112" s="23"/>
    </row>
    <row r="1113" ht="15.75" customHeight="1">
      <c r="A1113" s="23"/>
      <c r="B1113" s="89" t="str">
        <f t="shared" si="1"/>
        <v/>
      </c>
      <c r="C1113" s="89" t="str">
        <f>IF('Student Record'!A1111="","",'Student Record'!A1111)</f>
        <v/>
      </c>
      <c r="D1113" s="89" t="str">
        <f>IF('Student Record'!B1111="","",'Student Record'!B1111)</f>
        <v/>
      </c>
      <c r="E1113" s="89" t="str">
        <f>IF('Student Record'!C1111="","",'Student Record'!C1111)</f>
        <v/>
      </c>
      <c r="F1113" s="90" t="str">
        <f>IF('Student Record'!E1111="","",'Student Record'!E1111)</f>
        <v/>
      </c>
      <c r="G1113" s="90" t="str">
        <f>IF('Student Record'!G1111="","",'Student Record'!G1111)</f>
        <v/>
      </c>
      <c r="H1113" s="89" t="str">
        <f>IF('Student Record'!I1111="","",'Student Record'!I1111)</f>
        <v/>
      </c>
      <c r="I1113" s="91" t="str">
        <f>IF('Student Record'!J1111="","",'Student Record'!J1111)</f>
        <v/>
      </c>
      <c r="J1113" s="89" t="str">
        <f>IF('Student Record'!O1111="","",'Student Record'!O1111)</f>
        <v/>
      </c>
      <c r="K1113" s="89" t="str">
        <f>IF(StuData!$F1113="","",IF(AND(StuData!$C1113&gt;8,StuData!$C1113&lt;11,StuData!$J1113="GEN"),200,IF(AND(StuData!$C1113&gt;=11,StuData!$J1113="GEN"),300,IF(AND(StuData!$C1113&gt;8,StuData!$C1113&lt;11,StuData!$J1113&lt;&gt;"GEN"),100,IF(AND(StuData!$C1113&gt;=11,StuData!$J1113&lt;&gt;"GEN"),150,"")))))</f>
        <v/>
      </c>
      <c r="L1113" s="89" t="str">
        <f>IF(StuData!$F1113="","",IF(AND(StuData!$C1113&gt;8,StuData!$C1113&lt;11),50,""))</f>
        <v/>
      </c>
      <c r="M1113" s="89" t="str">
        <f>IF(StuData!$F1113="","",IF(AND(StuData!$C1113&gt;=11,'School Fees'!$L$3="Yes"),100,""))</f>
        <v/>
      </c>
      <c r="N1113" s="89" t="str">
        <f>IF(StuData!$F1113="","",IF(AND(StuData!$C1113&gt;8,StuData!$H1113="F"),5,IF(StuData!$C1113&lt;9,"",10)))</f>
        <v/>
      </c>
      <c r="O1113" s="89" t="str">
        <f>IF(StuData!$F1113="","",IF(StuData!$C1113&gt;8,5,""))</f>
        <v/>
      </c>
      <c r="P1113" s="89" t="str">
        <f>IF(StuData!$C1113=9,'School Fees'!$K$6,IF(StuData!$C1113=10,'School Fees'!$K$7,IF(StuData!$C1113=11,'School Fees'!$K$8,IF(StuData!$C1113=12,'School Fees'!$K$9,""))))</f>
        <v/>
      </c>
      <c r="Q1113" s="89"/>
      <c r="R1113" s="89"/>
      <c r="S1113" s="89" t="str">
        <f>IF(SUM(StuData!$K1113:$R1113)=0,"",SUM(StuData!$K1113:$R1113))</f>
        <v/>
      </c>
      <c r="T1113" s="92"/>
      <c r="U1113" s="89"/>
      <c r="V1113" s="23"/>
      <c r="W1113" s="23"/>
    </row>
    <row r="1114" ht="15.75" customHeight="1">
      <c r="A1114" s="23"/>
      <c r="B1114" s="89" t="str">
        <f t="shared" si="1"/>
        <v/>
      </c>
      <c r="C1114" s="89" t="str">
        <f>IF('Student Record'!A1112="","",'Student Record'!A1112)</f>
        <v/>
      </c>
      <c r="D1114" s="89" t="str">
        <f>IF('Student Record'!B1112="","",'Student Record'!B1112)</f>
        <v/>
      </c>
      <c r="E1114" s="89" t="str">
        <f>IF('Student Record'!C1112="","",'Student Record'!C1112)</f>
        <v/>
      </c>
      <c r="F1114" s="90" t="str">
        <f>IF('Student Record'!E1112="","",'Student Record'!E1112)</f>
        <v/>
      </c>
      <c r="G1114" s="90" t="str">
        <f>IF('Student Record'!G1112="","",'Student Record'!G1112)</f>
        <v/>
      </c>
      <c r="H1114" s="89" t="str">
        <f>IF('Student Record'!I1112="","",'Student Record'!I1112)</f>
        <v/>
      </c>
      <c r="I1114" s="91" t="str">
        <f>IF('Student Record'!J1112="","",'Student Record'!J1112)</f>
        <v/>
      </c>
      <c r="J1114" s="89" t="str">
        <f>IF('Student Record'!O1112="","",'Student Record'!O1112)</f>
        <v/>
      </c>
      <c r="K1114" s="89" t="str">
        <f>IF(StuData!$F1114="","",IF(AND(StuData!$C1114&gt;8,StuData!$C1114&lt;11,StuData!$J1114="GEN"),200,IF(AND(StuData!$C1114&gt;=11,StuData!$J1114="GEN"),300,IF(AND(StuData!$C1114&gt;8,StuData!$C1114&lt;11,StuData!$J1114&lt;&gt;"GEN"),100,IF(AND(StuData!$C1114&gt;=11,StuData!$J1114&lt;&gt;"GEN"),150,"")))))</f>
        <v/>
      </c>
      <c r="L1114" s="89" t="str">
        <f>IF(StuData!$F1114="","",IF(AND(StuData!$C1114&gt;8,StuData!$C1114&lt;11),50,""))</f>
        <v/>
      </c>
      <c r="M1114" s="89" t="str">
        <f>IF(StuData!$F1114="","",IF(AND(StuData!$C1114&gt;=11,'School Fees'!$L$3="Yes"),100,""))</f>
        <v/>
      </c>
      <c r="N1114" s="89" t="str">
        <f>IF(StuData!$F1114="","",IF(AND(StuData!$C1114&gt;8,StuData!$H1114="F"),5,IF(StuData!$C1114&lt;9,"",10)))</f>
        <v/>
      </c>
      <c r="O1114" s="89" t="str">
        <f>IF(StuData!$F1114="","",IF(StuData!$C1114&gt;8,5,""))</f>
        <v/>
      </c>
      <c r="P1114" s="89" t="str">
        <f>IF(StuData!$C1114=9,'School Fees'!$K$6,IF(StuData!$C1114=10,'School Fees'!$K$7,IF(StuData!$C1114=11,'School Fees'!$K$8,IF(StuData!$C1114=12,'School Fees'!$K$9,""))))</f>
        <v/>
      </c>
      <c r="Q1114" s="89"/>
      <c r="R1114" s="89"/>
      <c r="S1114" s="89" t="str">
        <f>IF(SUM(StuData!$K1114:$R1114)=0,"",SUM(StuData!$K1114:$R1114))</f>
        <v/>
      </c>
      <c r="T1114" s="92"/>
      <c r="U1114" s="89"/>
      <c r="V1114" s="23"/>
      <c r="W1114" s="23"/>
    </row>
    <row r="1115" ht="15.75" customHeight="1">
      <c r="A1115" s="23"/>
      <c r="B1115" s="89" t="str">
        <f t="shared" si="1"/>
        <v/>
      </c>
      <c r="C1115" s="89" t="str">
        <f>IF('Student Record'!A1113="","",'Student Record'!A1113)</f>
        <v/>
      </c>
      <c r="D1115" s="89" t="str">
        <f>IF('Student Record'!B1113="","",'Student Record'!B1113)</f>
        <v/>
      </c>
      <c r="E1115" s="89" t="str">
        <f>IF('Student Record'!C1113="","",'Student Record'!C1113)</f>
        <v/>
      </c>
      <c r="F1115" s="90" t="str">
        <f>IF('Student Record'!E1113="","",'Student Record'!E1113)</f>
        <v/>
      </c>
      <c r="G1115" s="90" t="str">
        <f>IF('Student Record'!G1113="","",'Student Record'!G1113)</f>
        <v/>
      </c>
      <c r="H1115" s="89" t="str">
        <f>IF('Student Record'!I1113="","",'Student Record'!I1113)</f>
        <v/>
      </c>
      <c r="I1115" s="91" t="str">
        <f>IF('Student Record'!J1113="","",'Student Record'!J1113)</f>
        <v/>
      </c>
      <c r="J1115" s="89" t="str">
        <f>IF('Student Record'!O1113="","",'Student Record'!O1113)</f>
        <v/>
      </c>
      <c r="K1115" s="89" t="str">
        <f>IF(StuData!$F1115="","",IF(AND(StuData!$C1115&gt;8,StuData!$C1115&lt;11,StuData!$J1115="GEN"),200,IF(AND(StuData!$C1115&gt;=11,StuData!$J1115="GEN"),300,IF(AND(StuData!$C1115&gt;8,StuData!$C1115&lt;11,StuData!$J1115&lt;&gt;"GEN"),100,IF(AND(StuData!$C1115&gt;=11,StuData!$J1115&lt;&gt;"GEN"),150,"")))))</f>
        <v/>
      </c>
      <c r="L1115" s="89" t="str">
        <f>IF(StuData!$F1115="","",IF(AND(StuData!$C1115&gt;8,StuData!$C1115&lt;11),50,""))</f>
        <v/>
      </c>
      <c r="M1115" s="89" t="str">
        <f>IF(StuData!$F1115="","",IF(AND(StuData!$C1115&gt;=11,'School Fees'!$L$3="Yes"),100,""))</f>
        <v/>
      </c>
      <c r="N1115" s="89" t="str">
        <f>IF(StuData!$F1115="","",IF(AND(StuData!$C1115&gt;8,StuData!$H1115="F"),5,IF(StuData!$C1115&lt;9,"",10)))</f>
        <v/>
      </c>
      <c r="O1115" s="89" t="str">
        <f>IF(StuData!$F1115="","",IF(StuData!$C1115&gt;8,5,""))</f>
        <v/>
      </c>
      <c r="P1115" s="89" t="str">
        <f>IF(StuData!$C1115=9,'School Fees'!$K$6,IF(StuData!$C1115=10,'School Fees'!$K$7,IF(StuData!$C1115=11,'School Fees'!$K$8,IF(StuData!$C1115=12,'School Fees'!$K$9,""))))</f>
        <v/>
      </c>
      <c r="Q1115" s="89"/>
      <c r="R1115" s="89"/>
      <c r="S1115" s="89" t="str">
        <f>IF(SUM(StuData!$K1115:$R1115)=0,"",SUM(StuData!$K1115:$R1115))</f>
        <v/>
      </c>
      <c r="T1115" s="92"/>
      <c r="U1115" s="89"/>
      <c r="V1115" s="23"/>
      <c r="W1115" s="23"/>
    </row>
    <row r="1116" ht="15.75" customHeight="1">
      <c r="A1116" s="23"/>
      <c r="B1116" s="89" t="str">
        <f t="shared" si="1"/>
        <v/>
      </c>
      <c r="C1116" s="89" t="str">
        <f>IF('Student Record'!A1114="","",'Student Record'!A1114)</f>
        <v/>
      </c>
      <c r="D1116" s="89" t="str">
        <f>IF('Student Record'!B1114="","",'Student Record'!B1114)</f>
        <v/>
      </c>
      <c r="E1116" s="89" t="str">
        <f>IF('Student Record'!C1114="","",'Student Record'!C1114)</f>
        <v/>
      </c>
      <c r="F1116" s="90" t="str">
        <f>IF('Student Record'!E1114="","",'Student Record'!E1114)</f>
        <v/>
      </c>
      <c r="G1116" s="90" t="str">
        <f>IF('Student Record'!G1114="","",'Student Record'!G1114)</f>
        <v/>
      </c>
      <c r="H1116" s="89" t="str">
        <f>IF('Student Record'!I1114="","",'Student Record'!I1114)</f>
        <v/>
      </c>
      <c r="I1116" s="91" t="str">
        <f>IF('Student Record'!J1114="","",'Student Record'!J1114)</f>
        <v/>
      </c>
      <c r="J1116" s="89" t="str">
        <f>IF('Student Record'!O1114="","",'Student Record'!O1114)</f>
        <v/>
      </c>
      <c r="K1116" s="89" t="str">
        <f>IF(StuData!$F1116="","",IF(AND(StuData!$C1116&gt;8,StuData!$C1116&lt;11,StuData!$J1116="GEN"),200,IF(AND(StuData!$C1116&gt;=11,StuData!$J1116="GEN"),300,IF(AND(StuData!$C1116&gt;8,StuData!$C1116&lt;11,StuData!$J1116&lt;&gt;"GEN"),100,IF(AND(StuData!$C1116&gt;=11,StuData!$J1116&lt;&gt;"GEN"),150,"")))))</f>
        <v/>
      </c>
      <c r="L1116" s="89" t="str">
        <f>IF(StuData!$F1116="","",IF(AND(StuData!$C1116&gt;8,StuData!$C1116&lt;11),50,""))</f>
        <v/>
      </c>
      <c r="M1116" s="89" t="str">
        <f>IF(StuData!$F1116="","",IF(AND(StuData!$C1116&gt;=11,'School Fees'!$L$3="Yes"),100,""))</f>
        <v/>
      </c>
      <c r="N1116" s="89" t="str">
        <f>IF(StuData!$F1116="","",IF(AND(StuData!$C1116&gt;8,StuData!$H1116="F"),5,IF(StuData!$C1116&lt;9,"",10)))</f>
        <v/>
      </c>
      <c r="O1116" s="89" t="str">
        <f>IF(StuData!$F1116="","",IF(StuData!$C1116&gt;8,5,""))</f>
        <v/>
      </c>
      <c r="P1116" s="89" t="str">
        <f>IF(StuData!$C1116=9,'School Fees'!$K$6,IF(StuData!$C1116=10,'School Fees'!$K$7,IF(StuData!$C1116=11,'School Fees'!$K$8,IF(StuData!$C1116=12,'School Fees'!$K$9,""))))</f>
        <v/>
      </c>
      <c r="Q1116" s="89"/>
      <c r="R1116" s="89"/>
      <c r="S1116" s="89" t="str">
        <f>IF(SUM(StuData!$K1116:$R1116)=0,"",SUM(StuData!$K1116:$R1116))</f>
        <v/>
      </c>
      <c r="T1116" s="92"/>
      <c r="U1116" s="89"/>
      <c r="V1116" s="23"/>
      <c r="W1116" s="23"/>
    </row>
    <row r="1117" ht="15.75" customHeight="1">
      <c r="A1117" s="23"/>
      <c r="B1117" s="89" t="str">
        <f t="shared" si="1"/>
        <v/>
      </c>
      <c r="C1117" s="89" t="str">
        <f>IF('Student Record'!A1115="","",'Student Record'!A1115)</f>
        <v/>
      </c>
      <c r="D1117" s="89" t="str">
        <f>IF('Student Record'!B1115="","",'Student Record'!B1115)</f>
        <v/>
      </c>
      <c r="E1117" s="89" t="str">
        <f>IF('Student Record'!C1115="","",'Student Record'!C1115)</f>
        <v/>
      </c>
      <c r="F1117" s="90" t="str">
        <f>IF('Student Record'!E1115="","",'Student Record'!E1115)</f>
        <v/>
      </c>
      <c r="G1117" s="90" t="str">
        <f>IF('Student Record'!G1115="","",'Student Record'!G1115)</f>
        <v/>
      </c>
      <c r="H1117" s="89" t="str">
        <f>IF('Student Record'!I1115="","",'Student Record'!I1115)</f>
        <v/>
      </c>
      <c r="I1117" s="91" t="str">
        <f>IF('Student Record'!J1115="","",'Student Record'!J1115)</f>
        <v/>
      </c>
      <c r="J1117" s="89" t="str">
        <f>IF('Student Record'!O1115="","",'Student Record'!O1115)</f>
        <v/>
      </c>
      <c r="K1117" s="89" t="str">
        <f>IF(StuData!$F1117="","",IF(AND(StuData!$C1117&gt;8,StuData!$C1117&lt;11,StuData!$J1117="GEN"),200,IF(AND(StuData!$C1117&gt;=11,StuData!$J1117="GEN"),300,IF(AND(StuData!$C1117&gt;8,StuData!$C1117&lt;11,StuData!$J1117&lt;&gt;"GEN"),100,IF(AND(StuData!$C1117&gt;=11,StuData!$J1117&lt;&gt;"GEN"),150,"")))))</f>
        <v/>
      </c>
      <c r="L1117" s="89" t="str">
        <f>IF(StuData!$F1117="","",IF(AND(StuData!$C1117&gt;8,StuData!$C1117&lt;11),50,""))</f>
        <v/>
      </c>
      <c r="M1117" s="89" t="str">
        <f>IF(StuData!$F1117="","",IF(AND(StuData!$C1117&gt;=11,'School Fees'!$L$3="Yes"),100,""))</f>
        <v/>
      </c>
      <c r="N1117" s="89" t="str">
        <f>IF(StuData!$F1117="","",IF(AND(StuData!$C1117&gt;8,StuData!$H1117="F"),5,IF(StuData!$C1117&lt;9,"",10)))</f>
        <v/>
      </c>
      <c r="O1117" s="89" t="str">
        <f>IF(StuData!$F1117="","",IF(StuData!$C1117&gt;8,5,""))</f>
        <v/>
      </c>
      <c r="P1117" s="89" t="str">
        <f>IF(StuData!$C1117=9,'School Fees'!$K$6,IF(StuData!$C1117=10,'School Fees'!$K$7,IF(StuData!$C1117=11,'School Fees'!$K$8,IF(StuData!$C1117=12,'School Fees'!$K$9,""))))</f>
        <v/>
      </c>
      <c r="Q1117" s="89"/>
      <c r="R1117" s="89"/>
      <c r="S1117" s="89" t="str">
        <f>IF(SUM(StuData!$K1117:$R1117)=0,"",SUM(StuData!$K1117:$R1117))</f>
        <v/>
      </c>
      <c r="T1117" s="92"/>
      <c r="U1117" s="89"/>
      <c r="V1117" s="23"/>
      <c r="W1117" s="23"/>
    </row>
    <row r="1118" ht="15.75" customHeight="1">
      <c r="A1118" s="23"/>
      <c r="B1118" s="89" t="str">
        <f t="shared" si="1"/>
        <v/>
      </c>
      <c r="C1118" s="89" t="str">
        <f>IF('Student Record'!A1116="","",'Student Record'!A1116)</f>
        <v/>
      </c>
      <c r="D1118" s="89" t="str">
        <f>IF('Student Record'!B1116="","",'Student Record'!B1116)</f>
        <v/>
      </c>
      <c r="E1118" s="89" t="str">
        <f>IF('Student Record'!C1116="","",'Student Record'!C1116)</f>
        <v/>
      </c>
      <c r="F1118" s="90" t="str">
        <f>IF('Student Record'!E1116="","",'Student Record'!E1116)</f>
        <v/>
      </c>
      <c r="G1118" s="90" t="str">
        <f>IF('Student Record'!G1116="","",'Student Record'!G1116)</f>
        <v/>
      </c>
      <c r="H1118" s="89" t="str">
        <f>IF('Student Record'!I1116="","",'Student Record'!I1116)</f>
        <v/>
      </c>
      <c r="I1118" s="91" t="str">
        <f>IF('Student Record'!J1116="","",'Student Record'!J1116)</f>
        <v/>
      </c>
      <c r="J1118" s="89" t="str">
        <f>IF('Student Record'!O1116="","",'Student Record'!O1116)</f>
        <v/>
      </c>
      <c r="K1118" s="89" t="str">
        <f>IF(StuData!$F1118="","",IF(AND(StuData!$C1118&gt;8,StuData!$C1118&lt;11,StuData!$J1118="GEN"),200,IF(AND(StuData!$C1118&gt;=11,StuData!$J1118="GEN"),300,IF(AND(StuData!$C1118&gt;8,StuData!$C1118&lt;11,StuData!$J1118&lt;&gt;"GEN"),100,IF(AND(StuData!$C1118&gt;=11,StuData!$J1118&lt;&gt;"GEN"),150,"")))))</f>
        <v/>
      </c>
      <c r="L1118" s="89" t="str">
        <f>IF(StuData!$F1118="","",IF(AND(StuData!$C1118&gt;8,StuData!$C1118&lt;11),50,""))</f>
        <v/>
      </c>
      <c r="M1118" s="89" t="str">
        <f>IF(StuData!$F1118="","",IF(AND(StuData!$C1118&gt;=11,'School Fees'!$L$3="Yes"),100,""))</f>
        <v/>
      </c>
      <c r="N1118" s="89" t="str">
        <f>IF(StuData!$F1118="","",IF(AND(StuData!$C1118&gt;8,StuData!$H1118="F"),5,IF(StuData!$C1118&lt;9,"",10)))</f>
        <v/>
      </c>
      <c r="O1118" s="89" t="str">
        <f>IF(StuData!$F1118="","",IF(StuData!$C1118&gt;8,5,""))</f>
        <v/>
      </c>
      <c r="P1118" s="89" t="str">
        <f>IF(StuData!$C1118=9,'School Fees'!$K$6,IF(StuData!$C1118=10,'School Fees'!$K$7,IF(StuData!$C1118=11,'School Fees'!$K$8,IF(StuData!$C1118=12,'School Fees'!$K$9,""))))</f>
        <v/>
      </c>
      <c r="Q1118" s="89"/>
      <c r="R1118" s="89"/>
      <c r="S1118" s="89" t="str">
        <f>IF(SUM(StuData!$K1118:$R1118)=0,"",SUM(StuData!$K1118:$R1118))</f>
        <v/>
      </c>
      <c r="T1118" s="92"/>
      <c r="U1118" s="89"/>
      <c r="V1118" s="23"/>
      <c r="W1118" s="23"/>
    </row>
    <row r="1119" ht="15.75" customHeight="1">
      <c r="A1119" s="23"/>
      <c r="B1119" s="89" t="str">
        <f t="shared" si="1"/>
        <v/>
      </c>
      <c r="C1119" s="89" t="str">
        <f>IF('Student Record'!A1117="","",'Student Record'!A1117)</f>
        <v/>
      </c>
      <c r="D1119" s="89" t="str">
        <f>IF('Student Record'!B1117="","",'Student Record'!B1117)</f>
        <v/>
      </c>
      <c r="E1119" s="89" t="str">
        <f>IF('Student Record'!C1117="","",'Student Record'!C1117)</f>
        <v/>
      </c>
      <c r="F1119" s="90" t="str">
        <f>IF('Student Record'!E1117="","",'Student Record'!E1117)</f>
        <v/>
      </c>
      <c r="G1119" s="90" t="str">
        <f>IF('Student Record'!G1117="","",'Student Record'!G1117)</f>
        <v/>
      </c>
      <c r="H1119" s="89" t="str">
        <f>IF('Student Record'!I1117="","",'Student Record'!I1117)</f>
        <v/>
      </c>
      <c r="I1119" s="91" t="str">
        <f>IF('Student Record'!J1117="","",'Student Record'!J1117)</f>
        <v/>
      </c>
      <c r="J1119" s="89" t="str">
        <f>IF('Student Record'!O1117="","",'Student Record'!O1117)</f>
        <v/>
      </c>
      <c r="K1119" s="89" t="str">
        <f>IF(StuData!$F1119="","",IF(AND(StuData!$C1119&gt;8,StuData!$C1119&lt;11,StuData!$J1119="GEN"),200,IF(AND(StuData!$C1119&gt;=11,StuData!$J1119="GEN"),300,IF(AND(StuData!$C1119&gt;8,StuData!$C1119&lt;11,StuData!$J1119&lt;&gt;"GEN"),100,IF(AND(StuData!$C1119&gt;=11,StuData!$J1119&lt;&gt;"GEN"),150,"")))))</f>
        <v/>
      </c>
      <c r="L1119" s="89" t="str">
        <f>IF(StuData!$F1119="","",IF(AND(StuData!$C1119&gt;8,StuData!$C1119&lt;11),50,""))</f>
        <v/>
      </c>
      <c r="M1119" s="89" t="str">
        <f>IF(StuData!$F1119="","",IF(AND(StuData!$C1119&gt;=11,'School Fees'!$L$3="Yes"),100,""))</f>
        <v/>
      </c>
      <c r="N1119" s="89" t="str">
        <f>IF(StuData!$F1119="","",IF(AND(StuData!$C1119&gt;8,StuData!$H1119="F"),5,IF(StuData!$C1119&lt;9,"",10)))</f>
        <v/>
      </c>
      <c r="O1119" s="89" t="str">
        <f>IF(StuData!$F1119="","",IF(StuData!$C1119&gt;8,5,""))</f>
        <v/>
      </c>
      <c r="P1119" s="89" t="str">
        <f>IF(StuData!$C1119=9,'School Fees'!$K$6,IF(StuData!$C1119=10,'School Fees'!$K$7,IF(StuData!$C1119=11,'School Fees'!$K$8,IF(StuData!$C1119=12,'School Fees'!$K$9,""))))</f>
        <v/>
      </c>
      <c r="Q1119" s="89"/>
      <c r="R1119" s="89"/>
      <c r="S1119" s="89" t="str">
        <f>IF(SUM(StuData!$K1119:$R1119)=0,"",SUM(StuData!$K1119:$R1119))</f>
        <v/>
      </c>
      <c r="T1119" s="92"/>
      <c r="U1119" s="89"/>
      <c r="V1119" s="23"/>
      <c r="W1119" s="23"/>
    </row>
    <row r="1120" ht="15.75" customHeight="1">
      <c r="A1120" s="23"/>
      <c r="B1120" s="89" t="str">
        <f t="shared" si="1"/>
        <v/>
      </c>
      <c r="C1120" s="89" t="str">
        <f>IF('Student Record'!A1118="","",'Student Record'!A1118)</f>
        <v/>
      </c>
      <c r="D1120" s="89" t="str">
        <f>IF('Student Record'!B1118="","",'Student Record'!B1118)</f>
        <v/>
      </c>
      <c r="E1120" s="89" t="str">
        <f>IF('Student Record'!C1118="","",'Student Record'!C1118)</f>
        <v/>
      </c>
      <c r="F1120" s="90" t="str">
        <f>IF('Student Record'!E1118="","",'Student Record'!E1118)</f>
        <v/>
      </c>
      <c r="G1120" s="90" t="str">
        <f>IF('Student Record'!G1118="","",'Student Record'!G1118)</f>
        <v/>
      </c>
      <c r="H1120" s="89" t="str">
        <f>IF('Student Record'!I1118="","",'Student Record'!I1118)</f>
        <v/>
      </c>
      <c r="I1120" s="91" t="str">
        <f>IF('Student Record'!J1118="","",'Student Record'!J1118)</f>
        <v/>
      </c>
      <c r="J1120" s="89" t="str">
        <f>IF('Student Record'!O1118="","",'Student Record'!O1118)</f>
        <v/>
      </c>
      <c r="K1120" s="89" t="str">
        <f>IF(StuData!$F1120="","",IF(AND(StuData!$C1120&gt;8,StuData!$C1120&lt;11,StuData!$J1120="GEN"),200,IF(AND(StuData!$C1120&gt;=11,StuData!$J1120="GEN"),300,IF(AND(StuData!$C1120&gt;8,StuData!$C1120&lt;11,StuData!$J1120&lt;&gt;"GEN"),100,IF(AND(StuData!$C1120&gt;=11,StuData!$J1120&lt;&gt;"GEN"),150,"")))))</f>
        <v/>
      </c>
      <c r="L1120" s="89" t="str">
        <f>IF(StuData!$F1120="","",IF(AND(StuData!$C1120&gt;8,StuData!$C1120&lt;11),50,""))</f>
        <v/>
      </c>
      <c r="M1120" s="89" t="str">
        <f>IF(StuData!$F1120="","",IF(AND(StuData!$C1120&gt;=11,'School Fees'!$L$3="Yes"),100,""))</f>
        <v/>
      </c>
      <c r="N1120" s="89" t="str">
        <f>IF(StuData!$F1120="","",IF(AND(StuData!$C1120&gt;8,StuData!$H1120="F"),5,IF(StuData!$C1120&lt;9,"",10)))</f>
        <v/>
      </c>
      <c r="O1120" s="89" t="str">
        <f>IF(StuData!$F1120="","",IF(StuData!$C1120&gt;8,5,""))</f>
        <v/>
      </c>
      <c r="P1120" s="89" t="str">
        <f>IF(StuData!$C1120=9,'School Fees'!$K$6,IF(StuData!$C1120=10,'School Fees'!$K$7,IF(StuData!$C1120=11,'School Fees'!$K$8,IF(StuData!$C1120=12,'School Fees'!$K$9,""))))</f>
        <v/>
      </c>
      <c r="Q1120" s="89"/>
      <c r="R1120" s="89"/>
      <c r="S1120" s="89" t="str">
        <f>IF(SUM(StuData!$K1120:$R1120)=0,"",SUM(StuData!$K1120:$R1120))</f>
        <v/>
      </c>
      <c r="T1120" s="92"/>
      <c r="U1120" s="89"/>
      <c r="V1120" s="23"/>
      <c r="W1120" s="23"/>
    </row>
    <row r="1121" ht="15.75" customHeight="1">
      <c r="A1121" s="23"/>
      <c r="B1121" s="89" t="str">
        <f t="shared" si="1"/>
        <v/>
      </c>
      <c r="C1121" s="89" t="str">
        <f>IF('Student Record'!A1119="","",'Student Record'!A1119)</f>
        <v/>
      </c>
      <c r="D1121" s="89" t="str">
        <f>IF('Student Record'!B1119="","",'Student Record'!B1119)</f>
        <v/>
      </c>
      <c r="E1121" s="89" t="str">
        <f>IF('Student Record'!C1119="","",'Student Record'!C1119)</f>
        <v/>
      </c>
      <c r="F1121" s="90" t="str">
        <f>IF('Student Record'!E1119="","",'Student Record'!E1119)</f>
        <v/>
      </c>
      <c r="G1121" s="90" t="str">
        <f>IF('Student Record'!G1119="","",'Student Record'!G1119)</f>
        <v/>
      </c>
      <c r="H1121" s="89" t="str">
        <f>IF('Student Record'!I1119="","",'Student Record'!I1119)</f>
        <v/>
      </c>
      <c r="I1121" s="91" t="str">
        <f>IF('Student Record'!J1119="","",'Student Record'!J1119)</f>
        <v/>
      </c>
      <c r="J1121" s="89" t="str">
        <f>IF('Student Record'!O1119="","",'Student Record'!O1119)</f>
        <v/>
      </c>
      <c r="K1121" s="89" t="str">
        <f>IF(StuData!$F1121="","",IF(AND(StuData!$C1121&gt;8,StuData!$C1121&lt;11,StuData!$J1121="GEN"),200,IF(AND(StuData!$C1121&gt;=11,StuData!$J1121="GEN"),300,IF(AND(StuData!$C1121&gt;8,StuData!$C1121&lt;11,StuData!$J1121&lt;&gt;"GEN"),100,IF(AND(StuData!$C1121&gt;=11,StuData!$J1121&lt;&gt;"GEN"),150,"")))))</f>
        <v/>
      </c>
      <c r="L1121" s="89" t="str">
        <f>IF(StuData!$F1121="","",IF(AND(StuData!$C1121&gt;8,StuData!$C1121&lt;11),50,""))</f>
        <v/>
      </c>
      <c r="M1121" s="89" t="str">
        <f>IF(StuData!$F1121="","",IF(AND(StuData!$C1121&gt;=11,'School Fees'!$L$3="Yes"),100,""))</f>
        <v/>
      </c>
      <c r="N1121" s="89" t="str">
        <f>IF(StuData!$F1121="","",IF(AND(StuData!$C1121&gt;8,StuData!$H1121="F"),5,IF(StuData!$C1121&lt;9,"",10)))</f>
        <v/>
      </c>
      <c r="O1121" s="89" t="str">
        <f>IF(StuData!$F1121="","",IF(StuData!$C1121&gt;8,5,""))</f>
        <v/>
      </c>
      <c r="P1121" s="89" t="str">
        <f>IF(StuData!$C1121=9,'School Fees'!$K$6,IF(StuData!$C1121=10,'School Fees'!$K$7,IF(StuData!$C1121=11,'School Fees'!$K$8,IF(StuData!$C1121=12,'School Fees'!$K$9,""))))</f>
        <v/>
      </c>
      <c r="Q1121" s="89"/>
      <c r="R1121" s="89"/>
      <c r="S1121" s="89" t="str">
        <f>IF(SUM(StuData!$K1121:$R1121)=0,"",SUM(StuData!$K1121:$R1121))</f>
        <v/>
      </c>
      <c r="T1121" s="92"/>
      <c r="U1121" s="89"/>
      <c r="V1121" s="23"/>
      <c r="W1121" s="23"/>
    </row>
    <row r="1122" ht="15.75" customHeight="1">
      <c r="A1122" s="23"/>
      <c r="B1122" s="89" t="str">
        <f t="shared" si="1"/>
        <v/>
      </c>
      <c r="C1122" s="89" t="str">
        <f>IF('Student Record'!A1120="","",'Student Record'!A1120)</f>
        <v/>
      </c>
      <c r="D1122" s="89" t="str">
        <f>IF('Student Record'!B1120="","",'Student Record'!B1120)</f>
        <v/>
      </c>
      <c r="E1122" s="89" t="str">
        <f>IF('Student Record'!C1120="","",'Student Record'!C1120)</f>
        <v/>
      </c>
      <c r="F1122" s="90" t="str">
        <f>IF('Student Record'!E1120="","",'Student Record'!E1120)</f>
        <v/>
      </c>
      <c r="G1122" s="90" t="str">
        <f>IF('Student Record'!G1120="","",'Student Record'!G1120)</f>
        <v/>
      </c>
      <c r="H1122" s="89" t="str">
        <f>IF('Student Record'!I1120="","",'Student Record'!I1120)</f>
        <v/>
      </c>
      <c r="I1122" s="91" t="str">
        <f>IF('Student Record'!J1120="","",'Student Record'!J1120)</f>
        <v/>
      </c>
      <c r="J1122" s="89" t="str">
        <f>IF('Student Record'!O1120="","",'Student Record'!O1120)</f>
        <v/>
      </c>
      <c r="K1122" s="89" t="str">
        <f>IF(StuData!$F1122="","",IF(AND(StuData!$C1122&gt;8,StuData!$C1122&lt;11,StuData!$J1122="GEN"),200,IF(AND(StuData!$C1122&gt;=11,StuData!$J1122="GEN"),300,IF(AND(StuData!$C1122&gt;8,StuData!$C1122&lt;11,StuData!$J1122&lt;&gt;"GEN"),100,IF(AND(StuData!$C1122&gt;=11,StuData!$J1122&lt;&gt;"GEN"),150,"")))))</f>
        <v/>
      </c>
      <c r="L1122" s="89" t="str">
        <f>IF(StuData!$F1122="","",IF(AND(StuData!$C1122&gt;8,StuData!$C1122&lt;11),50,""))</f>
        <v/>
      </c>
      <c r="M1122" s="89" t="str">
        <f>IF(StuData!$F1122="","",IF(AND(StuData!$C1122&gt;=11,'School Fees'!$L$3="Yes"),100,""))</f>
        <v/>
      </c>
      <c r="N1122" s="89" t="str">
        <f>IF(StuData!$F1122="","",IF(AND(StuData!$C1122&gt;8,StuData!$H1122="F"),5,IF(StuData!$C1122&lt;9,"",10)))</f>
        <v/>
      </c>
      <c r="O1122" s="89" t="str">
        <f>IF(StuData!$F1122="","",IF(StuData!$C1122&gt;8,5,""))</f>
        <v/>
      </c>
      <c r="P1122" s="89" t="str">
        <f>IF(StuData!$C1122=9,'School Fees'!$K$6,IF(StuData!$C1122=10,'School Fees'!$K$7,IF(StuData!$C1122=11,'School Fees'!$K$8,IF(StuData!$C1122=12,'School Fees'!$K$9,""))))</f>
        <v/>
      </c>
      <c r="Q1122" s="89"/>
      <c r="R1122" s="89"/>
      <c r="S1122" s="89" t="str">
        <f>IF(SUM(StuData!$K1122:$R1122)=0,"",SUM(StuData!$K1122:$R1122))</f>
        <v/>
      </c>
      <c r="T1122" s="92"/>
      <c r="U1122" s="89"/>
      <c r="V1122" s="23"/>
      <c r="W1122" s="23"/>
    </row>
    <row r="1123" ht="15.75" customHeight="1">
      <c r="A1123" s="23"/>
      <c r="B1123" s="89" t="str">
        <f t="shared" si="1"/>
        <v/>
      </c>
      <c r="C1123" s="89" t="str">
        <f>IF('Student Record'!A1121="","",'Student Record'!A1121)</f>
        <v/>
      </c>
      <c r="D1123" s="89" t="str">
        <f>IF('Student Record'!B1121="","",'Student Record'!B1121)</f>
        <v/>
      </c>
      <c r="E1123" s="89" t="str">
        <f>IF('Student Record'!C1121="","",'Student Record'!C1121)</f>
        <v/>
      </c>
      <c r="F1123" s="90" t="str">
        <f>IF('Student Record'!E1121="","",'Student Record'!E1121)</f>
        <v/>
      </c>
      <c r="G1123" s="90" t="str">
        <f>IF('Student Record'!G1121="","",'Student Record'!G1121)</f>
        <v/>
      </c>
      <c r="H1123" s="89" t="str">
        <f>IF('Student Record'!I1121="","",'Student Record'!I1121)</f>
        <v/>
      </c>
      <c r="I1123" s="91" t="str">
        <f>IF('Student Record'!J1121="","",'Student Record'!J1121)</f>
        <v/>
      </c>
      <c r="J1123" s="89" t="str">
        <f>IF('Student Record'!O1121="","",'Student Record'!O1121)</f>
        <v/>
      </c>
      <c r="K1123" s="89" t="str">
        <f>IF(StuData!$F1123="","",IF(AND(StuData!$C1123&gt;8,StuData!$C1123&lt;11,StuData!$J1123="GEN"),200,IF(AND(StuData!$C1123&gt;=11,StuData!$J1123="GEN"),300,IF(AND(StuData!$C1123&gt;8,StuData!$C1123&lt;11,StuData!$J1123&lt;&gt;"GEN"),100,IF(AND(StuData!$C1123&gt;=11,StuData!$J1123&lt;&gt;"GEN"),150,"")))))</f>
        <v/>
      </c>
      <c r="L1123" s="89" t="str">
        <f>IF(StuData!$F1123="","",IF(AND(StuData!$C1123&gt;8,StuData!$C1123&lt;11),50,""))</f>
        <v/>
      </c>
      <c r="M1123" s="89" t="str">
        <f>IF(StuData!$F1123="","",IF(AND(StuData!$C1123&gt;=11,'School Fees'!$L$3="Yes"),100,""))</f>
        <v/>
      </c>
      <c r="N1123" s="89" t="str">
        <f>IF(StuData!$F1123="","",IF(AND(StuData!$C1123&gt;8,StuData!$H1123="F"),5,IF(StuData!$C1123&lt;9,"",10)))</f>
        <v/>
      </c>
      <c r="O1123" s="89" t="str">
        <f>IF(StuData!$F1123="","",IF(StuData!$C1123&gt;8,5,""))</f>
        <v/>
      </c>
      <c r="P1123" s="89" t="str">
        <f>IF(StuData!$C1123=9,'School Fees'!$K$6,IF(StuData!$C1123=10,'School Fees'!$K$7,IF(StuData!$C1123=11,'School Fees'!$K$8,IF(StuData!$C1123=12,'School Fees'!$K$9,""))))</f>
        <v/>
      </c>
      <c r="Q1123" s="89"/>
      <c r="R1123" s="89"/>
      <c r="S1123" s="89" t="str">
        <f>IF(SUM(StuData!$K1123:$R1123)=0,"",SUM(StuData!$K1123:$R1123))</f>
        <v/>
      </c>
      <c r="T1123" s="92"/>
      <c r="U1123" s="89"/>
      <c r="V1123" s="23"/>
      <c r="W1123" s="23"/>
    </row>
    <row r="1124" ht="15.75" customHeight="1">
      <c r="A1124" s="23"/>
      <c r="B1124" s="89" t="str">
        <f t="shared" si="1"/>
        <v/>
      </c>
      <c r="C1124" s="89" t="str">
        <f>IF('Student Record'!A1122="","",'Student Record'!A1122)</f>
        <v/>
      </c>
      <c r="D1124" s="89" t="str">
        <f>IF('Student Record'!B1122="","",'Student Record'!B1122)</f>
        <v/>
      </c>
      <c r="E1124" s="89" t="str">
        <f>IF('Student Record'!C1122="","",'Student Record'!C1122)</f>
        <v/>
      </c>
      <c r="F1124" s="90" t="str">
        <f>IF('Student Record'!E1122="","",'Student Record'!E1122)</f>
        <v/>
      </c>
      <c r="G1124" s="90" t="str">
        <f>IF('Student Record'!G1122="","",'Student Record'!G1122)</f>
        <v/>
      </c>
      <c r="H1124" s="89" t="str">
        <f>IF('Student Record'!I1122="","",'Student Record'!I1122)</f>
        <v/>
      </c>
      <c r="I1124" s="91" t="str">
        <f>IF('Student Record'!J1122="","",'Student Record'!J1122)</f>
        <v/>
      </c>
      <c r="J1124" s="89" t="str">
        <f>IF('Student Record'!O1122="","",'Student Record'!O1122)</f>
        <v/>
      </c>
      <c r="K1124" s="89" t="str">
        <f>IF(StuData!$F1124="","",IF(AND(StuData!$C1124&gt;8,StuData!$C1124&lt;11,StuData!$J1124="GEN"),200,IF(AND(StuData!$C1124&gt;=11,StuData!$J1124="GEN"),300,IF(AND(StuData!$C1124&gt;8,StuData!$C1124&lt;11,StuData!$J1124&lt;&gt;"GEN"),100,IF(AND(StuData!$C1124&gt;=11,StuData!$J1124&lt;&gt;"GEN"),150,"")))))</f>
        <v/>
      </c>
      <c r="L1124" s="89" t="str">
        <f>IF(StuData!$F1124="","",IF(AND(StuData!$C1124&gt;8,StuData!$C1124&lt;11),50,""))</f>
        <v/>
      </c>
      <c r="M1124" s="89" t="str">
        <f>IF(StuData!$F1124="","",IF(AND(StuData!$C1124&gt;=11,'School Fees'!$L$3="Yes"),100,""))</f>
        <v/>
      </c>
      <c r="N1124" s="89" t="str">
        <f>IF(StuData!$F1124="","",IF(AND(StuData!$C1124&gt;8,StuData!$H1124="F"),5,IF(StuData!$C1124&lt;9,"",10)))</f>
        <v/>
      </c>
      <c r="O1124" s="89" t="str">
        <f>IF(StuData!$F1124="","",IF(StuData!$C1124&gt;8,5,""))</f>
        <v/>
      </c>
      <c r="P1124" s="89" t="str">
        <f>IF(StuData!$C1124=9,'School Fees'!$K$6,IF(StuData!$C1124=10,'School Fees'!$K$7,IF(StuData!$C1124=11,'School Fees'!$K$8,IF(StuData!$C1124=12,'School Fees'!$K$9,""))))</f>
        <v/>
      </c>
      <c r="Q1124" s="89"/>
      <c r="R1124" s="89"/>
      <c r="S1124" s="89" t="str">
        <f>IF(SUM(StuData!$K1124:$R1124)=0,"",SUM(StuData!$K1124:$R1124))</f>
        <v/>
      </c>
      <c r="T1124" s="92"/>
      <c r="U1124" s="89"/>
      <c r="V1124" s="23"/>
      <c r="W1124" s="23"/>
    </row>
    <row r="1125" ht="15.75" customHeight="1">
      <c r="A1125" s="23"/>
      <c r="B1125" s="89" t="str">
        <f t="shared" si="1"/>
        <v/>
      </c>
      <c r="C1125" s="89" t="str">
        <f>IF('Student Record'!A1123="","",'Student Record'!A1123)</f>
        <v/>
      </c>
      <c r="D1125" s="89" t="str">
        <f>IF('Student Record'!B1123="","",'Student Record'!B1123)</f>
        <v/>
      </c>
      <c r="E1125" s="89" t="str">
        <f>IF('Student Record'!C1123="","",'Student Record'!C1123)</f>
        <v/>
      </c>
      <c r="F1125" s="90" t="str">
        <f>IF('Student Record'!E1123="","",'Student Record'!E1123)</f>
        <v/>
      </c>
      <c r="G1125" s="90" t="str">
        <f>IF('Student Record'!G1123="","",'Student Record'!G1123)</f>
        <v/>
      </c>
      <c r="H1125" s="89" t="str">
        <f>IF('Student Record'!I1123="","",'Student Record'!I1123)</f>
        <v/>
      </c>
      <c r="I1125" s="91" t="str">
        <f>IF('Student Record'!J1123="","",'Student Record'!J1123)</f>
        <v/>
      </c>
      <c r="J1125" s="89" t="str">
        <f>IF('Student Record'!O1123="","",'Student Record'!O1123)</f>
        <v/>
      </c>
      <c r="K1125" s="89" t="str">
        <f>IF(StuData!$F1125="","",IF(AND(StuData!$C1125&gt;8,StuData!$C1125&lt;11,StuData!$J1125="GEN"),200,IF(AND(StuData!$C1125&gt;=11,StuData!$J1125="GEN"),300,IF(AND(StuData!$C1125&gt;8,StuData!$C1125&lt;11,StuData!$J1125&lt;&gt;"GEN"),100,IF(AND(StuData!$C1125&gt;=11,StuData!$J1125&lt;&gt;"GEN"),150,"")))))</f>
        <v/>
      </c>
      <c r="L1125" s="89" t="str">
        <f>IF(StuData!$F1125="","",IF(AND(StuData!$C1125&gt;8,StuData!$C1125&lt;11),50,""))</f>
        <v/>
      </c>
      <c r="M1125" s="89" t="str">
        <f>IF(StuData!$F1125="","",IF(AND(StuData!$C1125&gt;=11,'School Fees'!$L$3="Yes"),100,""))</f>
        <v/>
      </c>
      <c r="N1125" s="89" t="str">
        <f>IF(StuData!$F1125="","",IF(AND(StuData!$C1125&gt;8,StuData!$H1125="F"),5,IF(StuData!$C1125&lt;9,"",10)))</f>
        <v/>
      </c>
      <c r="O1125" s="89" t="str">
        <f>IF(StuData!$F1125="","",IF(StuData!$C1125&gt;8,5,""))</f>
        <v/>
      </c>
      <c r="P1125" s="89" t="str">
        <f>IF(StuData!$C1125=9,'School Fees'!$K$6,IF(StuData!$C1125=10,'School Fees'!$K$7,IF(StuData!$C1125=11,'School Fees'!$K$8,IF(StuData!$C1125=12,'School Fees'!$K$9,""))))</f>
        <v/>
      </c>
      <c r="Q1125" s="89"/>
      <c r="R1125" s="89"/>
      <c r="S1125" s="89" t="str">
        <f>IF(SUM(StuData!$K1125:$R1125)=0,"",SUM(StuData!$K1125:$R1125))</f>
        <v/>
      </c>
      <c r="T1125" s="92"/>
      <c r="U1125" s="89"/>
      <c r="V1125" s="23"/>
      <c r="W1125" s="23"/>
    </row>
    <row r="1126" ht="15.75" customHeight="1">
      <c r="A1126" s="23"/>
      <c r="B1126" s="89" t="str">
        <f t="shared" si="1"/>
        <v/>
      </c>
      <c r="C1126" s="89" t="str">
        <f>IF('Student Record'!A1124="","",'Student Record'!A1124)</f>
        <v/>
      </c>
      <c r="D1126" s="89" t="str">
        <f>IF('Student Record'!B1124="","",'Student Record'!B1124)</f>
        <v/>
      </c>
      <c r="E1126" s="89" t="str">
        <f>IF('Student Record'!C1124="","",'Student Record'!C1124)</f>
        <v/>
      </c>
      <c r="F1126" s="90" t="str">
        <f>IF('Student Record'!E1124="","",'Student Record'!E1124)</f>
        <v/>
      </c>
      <c r="G1126" s="90" t="str">
        <f>IF('Student Record'!G1124="","",'Student Record'!G1124)</f>
        <v/>
      </c>
      <c r="H1126" s="89" t="str">
        <f>IF('Student Record'!I1124="","",'Student Record'!I1124)</f>
        <v/>
      </c>
      <c r="I1126" s="91" t="str">
        <f>IF('Student Record'!J1124="","",'Student Record'!J1124)</f>
        <v/>
      </c>
      <c r="J1126" s="89" t="str">
        <f>IF('Student Record'!O1124="","",'Student Record'!O1124)</f>
        <v/>
      </c>
      <c r="K1126" s="89" t="str">
        <f>IF(StuData!$F1126="","",IF(AND(StuData!$C1126&gt;8,StuData!$C1126&lt;11,StuData!$J1126="GEN"),200,IF(AND(StuData!$C1126&gt;=11,StuData!$J1126="GEN"),300,IF(AND(StuData!$C1126&gt;8,StuData!$C1126&lt;11,StuData!$J1126&lt;&gt;"GEN"),100,IF(AND(StuData!$C1126&gt;=11,StuData!$J1126&lt;&gt;"GEN"),150,"")))))</f>
        <v/>
      </c>
      <c r="L1126" s="89" t="str">
        <f>IF(StuData!$F1126="","",IF(AND(StuData!$C1126&gt;8,StuData!$C1126&lt;11),50,""))</f>
        <v/>
      </c>
      <c r="M1126" s="89" t="str">
        <f>IF(StuData!$F1126="","",IF(AND(StuData!$C1126&gt;=11,'School Fees'!$L$3="Yes"),100,""))</f>
        <v/>
      </c>
      <c r="N1126" s="89" t="str">
        <f>IF(StuData!$F1126="","",IF(AND(StuData!$C1126&gt;8,StuData!$H1126="F"),5,IF(StuData!$C1126&lt;9,"",10)))</f>
        <v/>
      </c>
      <c r="O1126" s="89" t="str">
        <f>IF(StuData!$F1126="","",IF(StuData!$C1126&gt;8,5,""))</f>
        <v/>
      </c>
      <c r="P1126" s="89" t="str">
        <f>IF(StuData!$C1126=9,'School Fees'!$K$6,IF(StuData!$C1126=10,'School Fees'!$K$7,IF(StuData!$C1126=11,'School Fees'!$K$8,IF(StuData!$C1126=12,'School Fees'!$K$9,""))))</f>
        <v/>
      </c>
      <c r="Q1126" s="89"/>
      <c r="R1126" s="89"/>
      <c r="S1126" s="89" t="str">
        <f>IF(SUM(StuData!$K1126:$R1126)=0,"",SUM(StuData!$K1126:$R1126))</f>
        <v/>
      </c>
      <c r="T1126" s="92"/>
      <c r="U1126" s="89"/>
      <c r="V1126" s="23"/>
      <c r="W1126" s="23"/>
    </row>
    <row r="1127" ht="15.75" customHeight="1">
      <c r="A1127" s="23"/>
      <c r="B1127" s="89" t="str">
        <f t="shared" si="1"/>
        <v/>
      </c>
      <c r="C1127" s="89" t="str">
        <f>IF('Student Record'!A1125="","",'Student Record'!A1125)</f>
        <v/>
      </c>
      <c r="D1127" s="89" t="str">
        <f>IF('Student Record'!B1125="","",'Student Record'!B1125)</f>
        <v/>
      </c>
      <c r="E1127" s="89" t="str">
        <f>IF('Student Record'!C1125="","",'Student Record'!C1125)</f>
        <v/>
      </c>
      <c r="F1127" s="90" t="str">
        <f>IF('Student Record'!E1125="","",'Student Record'!E1125)</f>
        <v/>
      </c>
      <c r="G1127" s="90" t="str">
        <f>IF('Student Record'!G1125="","",'Student Record'!G1125)</f>
        <v/>
      </c>
      <c r="H1127" s="89" t="str">
        <f>IF('Student Record'!I1125="","",'Student Record'!I1125)</f>
        <v/>
      </c>
      <c r="I1127" s="91" t="str">
        <f>IF('Student Record'!J1125="","",'Student Record'!J1125)</f>
        <v/>
      </c>
      <c r="J1127" s="89" t="str">
        <f>IF('Student Record'!O1125="","",'Student Record'!O1125)</f>
        <v/>
      </c>
      <c r="K1127" s="89" t="str">
        <f>IF(StuData!$F1127="","",IF(AND(StuData!$C1127&gt;8,StuData!$C1127&lt;11,StuData!$J1127="GEN"),200,IF(AND(StuData!$C1127&gt;=11,StuData!$J1127="GEN"),300,IF(AND(StuData!$C1127&gt;8,StuData!$C1127&lt;11,StuData!$J1127&lt;&gt;"GEN"),100,IF(AND(StuData!$C1127&gt;=11,StuData!$J1127&lt;&gt;"GEN"),150,"")))))</f>
        <v/>
      </c>
      <c r="L1127" s="89" t="str">
        <f>IF(StuData!$F1127="","",IF(AND(StuData!$C1127&gt;8,StuData!$C1127&lt;11),50,""))</f>
        <v/>
      </c>
      <c r="M1127" s="89" t="str">
        <f>IF(StuData!$F1127="","",IF(AND(StuData!$C1127&gt;=11,'School Fees'!$L$3="Yes"),100,""))</f>
        <v/>
      </c>
      <c r="N1127" s="89" t="str">
        <f>IF(StuData!$F1127="","",IF(AND(StuData!$C1127&gt;8,StuData!$H1127="F"),5,IF(StuData!$C1127&lt;9,"",10)))</f>
        <v/>
      </c>
      <c r="O1127" s="89" t="str">
        <f>IF(StuData!$F1127="","",IF(StuData!$C1127&gt;8,5,""))</f>
        <v/>
      </c>
      <c r="P1127" s="89" t="str">
        <f>IF(StuData!$C1127=9,'School Fees'!$K$6,IF(StuData!$C1127=10,'School Fees'!$K$7,IF(StuData!$C1127=11,'School Fees'!$K$8,IF(StuData!$C1127=12,'School Fees'!$K$9,""))))</f>
        <v/>
      </c>
      <c r="Q1127" s="89"/>
      <c r="R1127" s="89"/>
      <c r="S1127" s="89" t="str">
        <f>IF(SUM(StuData!$K1127:$R1127)=0,"",SUM(StuData!$K1127:$R1127))</f>
        <v/>
      </c>
      <c r="T1127" s="92"/>
      <c r="U1127" s="89"/>
      <c r="V1127" s="23"/>
      <c r="W1127" s="23"/>
    </row>
    <row r="1128" ht="15.75" customHeight="1">
      <c r="A1128" s="23"/>
      <c r="B1128" s="89" t="str">
        <f t="shared" si="1"/>
        <v/>
      </c>
      <c r="C1128" s="89" t="str">
        <f>IF('Student Record'!A1126="","",'Student Record'!A1126)</f>
        <v/>
      </c>
      <c r="D1128" s="89" t="str">
        <f>IF('Student Record'!B1126="","",'Student Record'!B1126)</f>
        <v/>
      </c>
      <c r="E1128" s="89" t="str">
        <f>IF('Student Record'!C1126="","",'Student Record'!C1126)</f>
        <v/>
      </c>
      <c r="F1128" s="90" t="str">
        <f>IF('Student Record'!E1126="","",'Student Record'!E1126)</f>
        <v/>
      </c>
      <c r="G1128" s="90" t="str">
        <f>IF('Student Record'!G1126="","",'Student Record'!G1126)</f>
        <v/>
      </c>
      <c r="H1128" s="89" t="str">
        <f>IF('Student Record'!I1126="","",'Student Record'!I1126)</f>
        <v/>
      </c>
      <c r="I1128" s="91" t="str">
        <f>IF('Student Record'!J1126="","",'Student Record'!J1126)</f>
        <v/>
      </c>
      <c r="J1128" s="89" t="str">
        <f>IF('Student Record'!O1126="","",'Student Record'!O1126)</f>
        <v/>
      </c>
      <c r="K1128" s="89" t="str">
        <f>IF(StuData!$F1128="","",IF(AND(StuData!$C1128&gt;8,StuData!$C1128&lt;11,StuData!$J1128="GEN"),200,IF(AND(StuData!$C1128&gt;=11,StuData!$J1128="GEN"),300,IF(AND(StuData!$C1128&gt;8,StuData!$C1128&lt;11,StuData!$J1128&lt;&gt;"GEN"),100,IF(AND(StuData!$C1128&gt;=11,StuData!$J1128&lt;&gt;"GEN"),150,"")))))</f>
        <v/>
      </c>
      <c r="L1128" s="89" t="str">
        <f>IF(StuData!$F1128="","",IF(AND(StuData!$C1128&gt;8,StuData!$C1128&lt;11),50,""))</f>
        <v/>
      </c>
      <c r="M1128" s="89" t="str">
        <f>IF(StuData!$F1128="","",IF(AND(StuData!$C1128&gt;=11,'School Fees'!$L$3="Yes"),100,""))</f>
        <v/>
      </c>
      <c r="N1128" s="89" t="str">
        <f>IF(StuData!$F1128="","",IF(AND(StuData!$C1128&gt;8,StuData!$H1128="F"),5,IF(StuData!$C1128&lt;9,"",10)))</f>
        <v/>
      </c>
      <c r="O1128" s="89" t="str">
        <f>IF(StuData!$F1128="","",IF(StuData!$C1128&gt;8,5,""))</f>
        <v/>
      </c>
      <c r="P1128" s="89" t="str">
        <f>IF(StuData!$C1128=9,'School Fees'!$K$6,IF(StuData!$C1128=10,'School Fees'!$K$7,IF(StuData!$C1128=11,'School Fees'!$K$8,IF(StuData!$C1128=12,'School Fees'!$K$9,""))))</f>
        <v/>
      </c>
      <c r="Q1128" s="89"/>
      <c r="R1128" s="89"/>
      <c r="S1128" s="89" t="str">
        <f>IF(SUM(StuData!$K1128:$R1128)=0,"",SUM(StuData!$K1128:$R1128))</f>
        <v/>
      </c>
      <c r="T1128" s="92"/>
      <c r="U1128" s="89"/>
      <c r="V1128" s="23"/>
      <c r="W1128" s="23"/>
    </row>
    <row r="1129" ht="15.75" customHeight="1">
      <c r="A1129" s="23"/>
      <c r="B1129" s="89" t="str">
        <f t="shared" si="1"/>
        <v/>
      </c>
      <c r="C1129" s="89" t="str">
        <f>IF('Student Record'!A1127="","",'Student Record'!A1127)</f>
        <v/>
      </c>
      <c r="D1129" s="89" t="str">
        <f>IF('Student Record'!B1127="","",'Student Record'!B1127)</f>
        <v/>
      </c>
      <c r="E1129" s="89" t="str">
        <f>IF('Student Record'!C1127="","",'Student Record'!C1127)</f>
        <v/>
      </c>
      <c r="F1129" s="90" t="str">
        <f>IF('Student Record'!E1127="","",'Student Record'!E1127)</f>
        <v/>
      </c>
      <c r="G1129" s="90" t="str">
        <f>IF('Student Record'!G1127="","",'Student Record'!G1127)</f>
        <v/>
      </c>
      <c r="H1129" s="89" t="str">
        <f>IF('Student Record'!I1127="","",'Student Record'!I1127)</f>
        <v/>
      </c>
      <c r="I1129" s="91" t="str">
        <f>IF('Student Record'!J1127="","",'Student Record'!J1127)</f>
        <v/>
      </c>
      <c r="J1129" s="89" t="str">
        <f>IF('Student Record'!O1127="","",'Student Record'!O1127)</f>
        <v/>
      </c>
      <c r="K1129" s="89" t="str">
        <f>IF(StuData!$F1129="","",IF(AND(StuData!$C1129&gt;8,StuData!$C1129&lt;11,StuData!$J1129="GEN"),200,IF(AND(StuData!$C1129&gt;=11,StuData!$J1129="GEN"),300,IF(AND(StuData!$C1129&gt;8,StuData!$C1129&lt;11,StuData!$J1129&lt;&gt;"GEN"),100,IF(AND(StuData!$C1129&gt;=11,StuData!$J1129&lt;&gt;"GEN"),150,"")))))</f>
        <v/>
      </c>
      <c r="L1129" s="89" t="str">
        <f>IF(StuData!$F1129="","",IF(AND(StuData!$C1129&gt;8,StuData!$C1129&lt;11),50,""))</f>
        <v/>
      </c>
      <c r="M1129" s="89" t="str">
        <f>IF(StuData!$F1129="","",IF(AND(StuData!$C1129&gt;=11,'School Fees'!$L$3="Yes"),100,""))</f>
        <v/>
      </c>
      <c r="N1129" s="89" t="str">
        <f>IF(StuData!$F1129="","",IF(AND(StuData!$C1129&gt;8,StuData!$H1129="F"),5,IF(StuData!$C1129&lt;9,"",10)))</f>
        <v/>
      </c>
      <c r="O1129" s="89" t="str">
        <f>IF(StuData!$F1129="","",IF(StuData!$C1129&gt;8,5,""))</f>
        <v/>
      </c>
      <c r="P1129" s="89" t="str">
        <f>IF(StuData!$C1129=9,'School Fees'!$K$6,IF(StuData!$C1129=10,'School Fees'!$K$7,IF(StuData!$C1129=11,'School Fees'!$K$8,IF(StuData!$C1129=12,'School Fees'!$K$9,""))))</f>
        <v/>
      </c>
      <c r="Q1129" s="89"/>
      <c r="R1129" s="89"/>
      <c r="S1129" s="89" t="str">
        <f>IF(SUM(StuData!$K1129:$R1129)=0,"",SUM(StuData!$K1129:$R1129))</f>
        <v/>
      </c>
      <c r="T1129" s="92"/>
      <c r="U1129" s="89"/>
      <c r="V1129" s="23"/>
      <c r="W1129" s="23"/>
    </row>
    <row r="1130" ht="15.75" customHeight="1">
      <c r="A1130" s="23"/>
      <c r="B1130" s="89" t="str">
        <f t="shared" si="1"/>
        <v/>
      </c>
      <c r="C1130" s="89" t="str">
        <f>IF('Student Record'!A1128="","",'Student Record'!A1128)</f>
        <v/>
      </c>
      <c r="D1130" s="89" t="str">
        <f>IF('Student Record'!B1128="","",'Student Record'!B1128)</f>
        <v/>
      </c>
      <c r="E1130" s="89" t="str">
        <f>IF('Student Record'!C1128="","",'Student Record'!C1128)</f>
        <v/>
      </c>
      <c r="F1130" s="90" t="str">
        <f>IF('Student Record'!E1128="","",'Student Record'!E1128)</f>
        <v/>
      </c>
      <c r="G1130" s="90" t="str">
        <f>IF('Student Record'!G1128="","",'Student Record'!G1128)</f>
        <v/>
      </c>
      <c r="H1130" s="89" t="str">
        <f>IF('Student Record'!I1128="","",'Student Record'!I1128)</f>
        <v/>
      </c>
      <c r="I1130" s="91" t="str">
        <f>IF('Student Record'!J1128="","",'Student Record'!J1128)</f>
        <v/>
      </c>
      <c r="J1130" s="89" t="str">
        <f>IF('Student Record'!O1128="","",'Student Record'!O1128)</f>
        <v/>
      </c>
      <c r="K1130" s="89" t="str">
        <f>IF(StuData!$F1130="","",IF(AND(StuData!$C1130&gt;8,StuData!$C1130&lt;11,StuData!$J1130="GEN"),200,IF(AND(StuData!$C1130&gt;=11,StuData!$J1130="GEN"),300,IF(AND(StuData!$C1130&gt;8,StuData!$C1130&lt;11,StuData!$J1130&lt;&gt;"GEN"),100,IF(AND(StuData!$C1130&gt;=11,StuData!$J1130&lt;&gt;"GEN"),150,"")))))</f>
        <v/>
      </c>
      <c r="L1130" s="89" t="str">
        <f>IF(StuData!$F1130="","",IF(AND(StuData!$C1130&gt;8,StuData!$C1130&lt;11),50,""))</f>
        <v/>
      </c>
      <c r="M1130" s="89" t="str">
        <f>IF(StuData!$F1130="","",IF(AND(StuData!$C1130&gt;=11,'School Fees'!$L$3="Yes"),100,""))</f>
        <v/>
      </c>
      <c r="N1130" s="89" t="str">
        <f>IF(StuData!$F1130="","",IF(AND(StuData!$C1130&gt;8,StuData!$H1130="F"),5,IF(StuData!$C1130&lt;9,"",10)))</f>
        <v/>
      </c>
      <c r="O1130" s="89" t="str">
        <f>IF(StuData!$F1130="","",IF(StuData!$C1130&gt;8,5,""))</f>
        <v/>
      </c>
      <c r="P1130" s="89" t="str">
        <f>IF(StuData!$C1130=9,'School Fees'!$K$6,IF(StuData!$C1130=10,'School Fees'!$K$7,IF(StuData!$C1130=11,'School Fees'!$K$8,IF(StuData!$C1130=12,'School Fees'!$K$9,""))))</f>
        <v/>
      </c>
      <c r="Q1130" s="89"/>
      <c r="R1130" s="89"/>
      <c r="S1130" s="89" t="str">
        <f>IF(SUM(StuData!$K1130:$R1130)=0,"",SUM(StuData!$K1130:$R1130))</f>
        <v/>
      </c>
      <c r="T1130" s="92"/>
      <c r="U1130" s="89"/>
      <c r="V1130" s="23"/>
      <c r="W1130" s="23"/>
    </row>
    <row r="1131" ht="15.75" customHeight="1">
      <c r="A1131" s="23"/>
      <c r="B1131" s="89" t="str">
        <f t="shared" si="1"/>
        <v/>
      </c>
      <c r="C1131" s="89" t="str">
        <f>IF('Student Record'!A1129="","",'Student Record'!A1129)</f>
        <v/>
      </c>
      <c r="D1131" s="89" t="str">
        <f>IF('Student Record'!B1129="","",'Student Record'!B1129)</f>
        <v/>
      </c>
      <c r="E1131" s="89" t="str">
        <f>IF('Student Record'!C1129="","",'Student Record'!C1129)</f>
        <v/>
      </c>
      <c r="F1131" s="90" t="str">
        <f>IF('Student Record'!E1129="","",'Student Record'!E1129)</f>
        <v/>
      </c>
      <c r="G1131" s="90" t="str">
        <f>IF('Student Record'!G1129="","",'Student Record'!G1129)</f>
        <v/>
      </c>
      <c r="H1131" s="89" t="str">
        <f>IF('Student Record'!I1129="","",'Student Record'!I1129)</f>
        <v/>
      </c>
      <c r="I1131" s="91" t="str">
        <f>IF('Student Record'!J1129="","",'Student Record'!J1129)</f>
        <v/>
      </c>
      <c r="J1131" s="89" t="str">
        <f>IF('Student Record'!O1129="","",'Student Record'!O1129)</f>
        <v/>
      </c>
      <c r="K1131" s="89" t="str">
        <f>IF(StuData!$F1131="","",IF(AND(StuData!$C1131&gt;8,StuData!$C1131&lt;11,StuData!$J1131="GEN"),200,IF(AND(StuData!$C1131&gt;=11,StuData!$J1131="GEN"),300,IF(AND(StuData!$C1131&gt;8,StuData!$C1131&lt;11,StuData!$J1131&lt;&gt;"GEN"),100,IF(AND(StuData!$C1131&gt;=11,StuData!$J1131&lt;&gt;"GEN"),150,"")))))</f>
        <v/>
      </c>
      <c r="L1131" s="89" t="str">
        <f>IF(StuData!$F1131="","",IF(AND(StuData!$C1131&gt;8,StuData!$C1131&lt;11),50,""))</f>
        <v/>
      </c>
      <c r="M1131" s="89" t="str">
        <f>IF(StuData!$F1131="","",IF(AND(StuData!$C1131&gt;=11,'School Fees'!$L$3="Yes"),100,""))</f>
        <v/>
      </c>
      <c r="N1131" s="89" t="str">
        <f>IF(StuData!$F1131="","",IF(AND(StuData!$C1131&gt;8,StuData!$H1131="F"),5,IF(StuData!$C1131&lt;9,"",10)))</f>
        <v/>
      </c>
      <c r="O1131" s="89" t="str">
        <f>IF(StuData!$F1131="","",IF(StuData!$C1131&gt;8,5,""))</f>
        <v/>
      </c>
      <c r="P1131" s="89" t="str">
        <f>IF(StuData!$C1131=9,'School Fees'!$K$6,IF(StuData!$C1131=10,'School Fees'!$K$7,IF(StuData!$C1131=11,'School Fees'!$K$8,IF(StuData!$C1131=12,'School Fees'!$K$9,""))))</f>
        <v/>
      </c>
      <c r="Q1131" s="89"/>
      <c r="R1131" s="89"/>
      <c r="S1131" s="89" t="str">
        <f>IF(SUM(StuData!$K1131:$R1131)=0,"",SUM(StuData!$K1131:$R1131))</f>
        <v/>
      </c>
      <c r="T1131" s="92"/>
      <c r="U1131" s="89"/>
      <c r="V1131" s="23"/>
      <c r="W1131" s="23"/>
    </row>
    <row r="1132" ht="15.75" customHeight="1">
      <c r="A1132" s="23"/>
      <c r="B1132" s="89" t="str">
        <f t="shared" si="1"/>
        <v/>
      </c>
      <c r="C1132" s="89" t="str">
        <f>IF('Student Record'!A1130="","",'Student Record'!A1130)</f>
        <v/>
      </c>
      <c r="D1132" s="89" t="str">
        <f>IF('Student Record'!B1130="","",'Student Record'!B1130)</f>
        <v/>
      </c>
      <c r="E1132" s="89" t="str">
        <f>IF('Student Record'!C1130="","",'Student Record'!C1130)</f>
        <v/>
      </c>
      <c r="F1132" s="90" t="str">
        <f>IF('Student Record'!E1130="","",'Student Record'!E1130)</f>
        <v/>
      </c>
      <c r="G1132" s="90" t="str">
        <f>IF('Student Record'!G1130="","",'Student Record'!G1130)</f>
        <v/>
      </c>
      <c r="H1132" s="89" t="str">
        <f>IF('Student Record'!I1130="","",'Student Record'!I1130)</f>
        <v/>
      </c>
      <c r="I1132" s="91" t="str">
        <f>IF('Student Record'!J1130="","",'Student Record'!J1130)</f>
        <v/>
      </c>
      <c r="J1132" s="89" t="str">
        <f>IF('Student Record'!O1130="","",'Student Record'!O1130)</f>
        <v/>
      </c>
      <c r="K1132" s="89" t="str">
        <f>IF(StuData!$F1132="","",IF(AND(StuData!$C1132&gt;8,StuData!$C1132&lt;11,StuData!$J1132="GEN"),200,IF(AND(StuData!$C1132&gt;=11,StuData!$J1132="GEN"),300,IF(AND(StuData!$C1132&gt;8,StuData!$C1132&lt;11,StuData!$J1132&lt;&gt;"GEN"),100,IF(AND(StuData!$C1132&gt;=11,StuData!$J1132&lt;&gt;"GEN"),150,"")))))</f>
        <v/>
      </c>
      <c r="L1132" s="89" t="str">
        <f>IF(StuData!$F1132="","",IF(AND(StuData!$C1132&gt;8,StuData!$C1132&lt;11),50,""))</f>
        <v/>
      </c>
      <c r="M1132" s="89" t="str">
        <f>IF(StuData!$F1132="","",IF(AND(StuData!$C1132&gt;=11,'School Fees'!$L$3="Yes"),100,""))</f>
        <v/>
      </c>
      <c r="N1132" s="89" t="str">
        <f>IF(StuData!$F1132="","",IF(AND(StuData!$C1132&gt;8,StuData!$H1132="F"),5,IF(StuData!$C1132&lt;9,"",10)))</f>
        <v/>
      </c>
      <c r="O1132" s="89" t="str">
        <f>IF(StuData!$F1132="","",IF(StuData!$C1132&gt;8,5,""))</f>
        <v/>
      </c>
      <c r="P1132" s="89" t="str">
        <f>IF(StuData!$C1132=9,'School Fees'!$K$6,IF(StuData!$C1132=10,'School Fees'!$K$7,IF(StuData!$C1132=11,'School Fees'!$K$8,IF(StuData!$C1132=12,'School Fees'!$K$9,""))))</f>
        <v/>
      </c>
      <c r="Q1132" s="89"/>
      <c r="R1132" s="89"/>
      <c r="S1132" s="89" t="str">
        <f>IF(SUM(StuData!$K1132:$R1132)=0,"",SUM(StuData!$K1132:$R1132))</f>
        <v/>
      </c>
      <c r="T1132" s="92"/>
      <c r="U1132" s="89"/>
      <c r="V1132" s="23"/>
      <c r="W1132" s="23"/>
    </row>
    <row r="1133" ht="15.75" customHeight="1">
      <c r="A1133" s="23"/>
      <c r="B1133" s="89" t="str">
        <f t="shared" si="1"/>
        <v/>
      </c>
      <c r="C1133" s="89" t="str">
        <f>IF('Student Record'!A1131="","",'Student Record'!A1131)</f>
        <v/>
      </c>
      <c r="D1133" s="89" t="str">
        <f>IF('Student Record'!B1131="","",'Student Record'!B1131)</f>
        <v/>
      </c>
      <c r="E1133" s="89" t="str">
        <f>IF('Student Record'!C1131="","",'Student Record'!C1131)</f>
        <v/>
      </c>
      <c r="F1133" s="90" t="str">
        <f>IF('Student Record'!E1131="","",'Student Record'!E1131)</f>
        <v/>
      </c>
      <c r="G1133" s="90" t="str">
        <f>IF('Student Record'!G1131="","",'Student Record'!G1131)</f>
        <v/>
      </c>
      <c r="H1133" s="89" t="str">
        <f>IF('Student Record'!I1131="","",'Student Record'!I1131)</f>
        <v/>
      </c>
      <c r="I1133" s="91" t="str">
        <f>IF('Student Record'!J1131="","",'Student Record'!J1131)</f>
        <v/>
      </c>
      <c r="J1133" s="89" t="str">
        <f>IF('Student Record'!O1131="","",'Student Record'!O1131)</f>
        <v/>
      </c>
      <c r="K1133" s="89" t="str">
        <f>IF(StuData!$F1133="","",IF(AND(StuData!$C1133&gt;8,StuData!$C1133&lt;11,StuData!$J1133="GEN"),200,IF(AND(StuData!$C1133&gt;=11,StuData!$J1133="GEN"),300,IF(AND(StuData!$C1133&gt;8,StuData!$C1133&lt;11,StuData!$J1133&lt;&gt;"GEN"),100,IF(AND(StuData!$C1133&gt;=11,StuData!$J1133&lt;&gt;"GEN"),150,"")))))</f>
        <v/>
      </c>
      <c r="L1133" s="89" t="str">
        <f>IF(StuData!$F1133="","",IF(AND(StuData!$C1133&gt;8,StuData!$C1133&lt;11),50,""))</f>
        <v/>
      </c>
      <c r="M1133" s="89" t="str">
        <f>IF(StuData!$F1133="","",IF(AND(StuData!$C1133&gt;=11,'School Fees'!$L$3="Yes"),100,""))</f>
        <v/>
      </c>
      <c r="N1133" s="89" t="str">
        <f>IF(StuData!$F1133="","",IF(AND(StuData!$C1133&gt;8,StuData!$H1133="F"),5,IF(StuData!$C1133&lt;9,"",10)))</f>
        <v/>
      </c>
      <c r="O1133" s="89" t="str">
        <f>IF(StuData!$F1133="","",IF(StuData!$C1133&gt;8,5,""))</f>
        <v/>
      </c>
      <c r="P1133" s="89" t="str">
        <f>IF(StuData!$C1133=9,'School Fees'!$K$6,IF(StuData!$C1133=10,'School Fees'!$K$7,IF(StuData!$C1133=11,'School Fees'!$K$8,IF(StuData!$C1133=12,'School Fees'!$K$9,""))))</f>
        <v/>
      </c>
      <c r="Q1133" s="89"/>
      <c r="R1133" s="89"/>
      <c r="S1133" s="89" t="str">
        <f>IF(SUM(StuData!$K1133:$R1133)=0,"",SUM(StuData!$K1133:$R1133))</f>
        <v/>
      </c>
      <c r="T1133" s="92"/>
      <c r="U1133" s="89"/>
      <c r="V1133" s="23"/>
      <c r="W1133" s="23"/>
    </row>
    <row r="1134" ht="15.75" customHeight="1">
      <c r="A1134" s="23"/>
      <c r="B1134" s="89" t="str">
        <f t="shared" si="1"/>
        <v/>
      </c>
      <c r="C1134" s="89" t="str">
        <f>IF('Student Record'!A1132="","",'Student Record'!A1132)</f>
        <v/>
      </c>
      <c r="D1134" s="89" t="str">
        <f>IF('Student Record'!B1132="","",'Student Record'!B1132)</f>
        <v/>
      </c>
      <c r="E1134" s="89" t="str">
        <f>IF('Student Record'!C1132="","",'Student Record'!C1132)</f>
        <v/>
      </c>
      <c r="F1134" s="90" t="str">
        <f>IF('Student Record'!E1132="","",'Student Record'!E1132)</f>
        <v/>
      </c>
      <c r="G1134" s="90" t="str">
        <f>IF('Student Record'!G1132="","",'Student Record'!G1132)</f>
        <v/>
      </c>
      <c r="H1134" s="89" t="str">
        <f>IF('Student Record'!I1132="","",'Student Record'!I1132)</f>
        <v/>
      </c>
      <c r="I1134" s="91" t="str">
        <f>IF('Student Record'!J1132="","",'Student Record'!J1132)</f>
        <v/>
      </c>
      <c r="J1134" s="89" t="str">
        <f>IF('Student Record'!O1132="","",'Student Record'!O1132)</f>
        <v/>
      </c>
      <c r="K1134" s="89" t="str">
        <f>IF(StuData!$F1134="","",IF(AND(StuData!$C1134&gt;8,StuData!$C1134&lt;11,StuData!$J1134="GEN"),200,IF(AND(StuData!$C1134&gt;=11,StuData!$J1134="GEN"),300,IF(AND(StuData!$C1134&gt;8,StuData!$C1134&lt;11,StuData!$J1134&lt;&gt;"GEN"),100,IF(AND(StuData!$C1134&gt;=11,StuData!$J1134&lt;&gt;"GEN"),150,"")))))</f>
        <v/>
      </c>
      <c r="L1134" s="89" t="str">
        <f>IF(StuData!$F1134="","",IF(AND(StuData!$C1134&gt;8,StuData!$C1134&lt;11),50,""))</f>
        <v/>
      </c>
      <c r="M1134" s="89" t="str">
        <f>IF(StuData!$F1134="","",IF(AND(StuData!$C1134&gt;=11,'School Fees'!$L$3="Yes"),100,""))</f>
        <v/>
      </c>
      <c r="N1134" s="89" t="str">
        <f>IF(StuData!$F1134="","",IF(AND(StuData!$C1134&gt;8,StuData!$H1134="F"),5,IF(StuData!$C1134&lt;9,"",10)))</f>
        <v/>
      </c>
      <c r="O1134" s="89" t="str">
        <f>IF(StuData!$F1134="","",IF(StuData!$C1134&gt;8,5,""))</f>
        <v/>
      </c>
      <c r="P1134" s="89" t="str">
        <f>IF(StuData!$C1134=9,'School Fees'!$K$6,IF(StuData!$C1134=10,'School Fees'!$K$7,IF(StuData!$C1134=11,'School Fees'!$K$8,IF(StuData!$C1134=12,'School Fees'!$K$9,""))))</f>
        <v/>
      </c>
      <c r="Q1134" s="89"/>
      <c r="R1134" s="89"/>
      <c r="S1134" s="89" t="str">
        <f>IF(SUM(StuData!$K1134:$R1134)=0,"",SUM(StuData!$K1134:$R1134))</f>
        <v/>
      </c>
      <c r="T1134" s="92"/>
      <c r="U1134" s="89"/>
      <c r="V1134" s="23"/>
      <c r="W1134" s="23"/>
    </row>
    <row r="1135" ht="15.75" customHeight="1">
      <c r="A1135" s="23"/>
      <c r="B1135" s="89" t="str">
        <f t="shared" si="1"/>
        <v/>
      </c>
      <c r="C1135" s="89" t="str">
        <f>IF('Student Record'!A1133="","",'Student Record'!A1133)</f>
        <v/>
      </c>
      <c r="D1135" s="89" t="str">
        <f>IF('Student Record'!B1133="","",'Student Record'!B1133)</f>
        <v/>
      </c>
      <c r="E1135" s="89" t="str">
        <f>IF('Student Record'!C1133="","",'Student Record'!C1133)</f>
        <v/>
      </c>
      <c r="F1135" s="90" t="str">
        <f>IF('Student Record'!E1133="","",'Student Record'!E1133)</f>
        <v/>
      </c>
      <c r="G1135" s="90" t="str">
        <f>IF('Student Record'!G1133="","",'Student Record'!G1133)</f>
        <v/>
      </c>
      <c r="H1135" s="89" t="str">
        <f>IF('Student Record'!I1133="","",'Student Record'!I1133)</f>
        <v/>
      </c>
      <c r="I1135" s="91" t="str">
        <f>IF('Student Record'!J1133="","",'Student Record'!J1133)</f>
        <v/>
      </c>
      <c r="J1135" s="89" t="str">
        <f>IF('Student Record'!O1133="","",'Student Record'!O1133)</f>
        <v/>
      </c>
      <c r="K1135" s="89" t="str">
        <f>IF(StuData!$F1135="","",IF(AND(StuData!$C1135&gt;8,StuData!$C1135&lt;11,StuData!$J1135="GEN"),200,IF(AND(StuData!$C1135&gt;=11,StuData!$J1135="GEN"),300,IF(AND(StuData!$C1135&gt;8,StuData!$C1135&lt;11,StuData!$J1135&lt;&gt;"GEN"),100,IF(AND(StuData!$C1135&gt;=11,StuData!$J1135&lt;&gt;"GEN"),150,"")))))</f>
        <v/>
      </c>
      <c r="L1135" s="89" t="str">
        <f>IF(StuData!$F1135="","",IF(AND(StuData!$C1135&gt;8,StuData!$C1135&lt;11),50,""))</f>
        <v/>
      </c>
      <c r="M1135" s="89" t="str">
        <f>IF(StuData!$F1135="","",IF(AND(StuData!$C1135&gt;=11,'School Fees'!$L$3="Yes"),100,""))</f>
        <v/>
      </c>
      <c r="N1135" s="89" t="str">
        <f>IF(StuData!$F1135="","",IF(AND(StuData!$C1135&gt;8,StuData!$H1135="F"),5,IF(StuData!$C1135&lt;9,"",10)))</f>
        <v/>
      </c>
      <c r="O1135" s="89" t="str">
        <f>IF(StuData!$F1135="","",IF(StuData!$C1135&gt;8,5,""))</f>
        <v/>
      </c>
      <c r="P1135" s="89" t="str">
        <f>IF(StuData!$C1135=9,'School Fees'!$K$6,IF(StuData!$C1135=10,'School Fees'!$K$7,IF(StuData!$C1135=11,'School Fees'!$K$8,IF(StuData!$C1135=12,'School Fees'!$K$9,""))))</f>
        <v/>
      </c>
      <c r="Q1135" s="89"/>
      <c r="R1135" s="89"/>
      <c r="S1135" s="89" t="str">
        <f>IF(SUM(StuData!$K1135:$R1135)=0,"",SUM(StuData!$K1135:$R1135))</f>
        <v/>
      </c>
      <c r="T1135" s="92"/>
      <c r="U1135" s="89"/>
      <c r="V1135" s="23"/>
      <c r="W1135" s="23"/>
    </row>
    <row r="1136" ht="15.75" customHeight="1">
      <c r="A1136" s="23"/>
      <c r="B1136" s="89" t="str">
        <f t="shared" si="1"/>
        <v/>
      </c>
      <c r="C1136" s="89" t="str">
        <f>IF('Student Record'!A1134="","",'Student Record'!A1134)</f>
        <v/>
      </c>
      <c r="D1136" s="89" t="str">
        <f>IF('Student Record'!B1134="","",'Student Record'!B1134)</f>
        <v/>
      </c>
      <c r="E1136" s="89" t="str">
        <f>IF('Student Record'!C1134="","",'Student Record'!C1134)</f>
        <v/>
      </c>
      <c r="F1136" s="90" t="str">
        <f>IF('Student Record'!E1134="","",'Student Record'!E1134)</f>
        <v/>
      </c>
      <c r="G1136" s="90" t="str">
        <f>IF('Student Record'!G1134="","",'Student Record'!G1134)</f>
        <v/>
      </c>
      <c r="H1136" s="89" t="str">
        <f>IF('Student Record'!I1134="","",'Student Record'!I1134)</f>
        <v/>
      </c>
      <c r="I1136" s="91" t="str">
        <f>IF('Student Record'!J1134="","",'Student Record'!J1134)</f>
        <v/>
      </c>
      <c r="J1136" s="89" t="str">
        <f>IF('Student Record'!O1134="","",'Student Record'!O1134)</f>
        <v/>
      </c>
      <c r="K1136" s="89" t="str">
        <f>IF(StuData!$F1136="","",IF(AND(StuData!$C1136&gt;8,StuData!$C1136&lt;11,StuData!$J1136="GEN"),200,IF(AND(StuData!$C1136&gt;=11,StuData!$J1136="GEN"),300,IF(AND(StuData!$C1136&gt;8,StuData!$C1136&lt;11,StuData!$J1136&lt;&gt;"GEN"),100,IF(AND(StuData!$C1136&gt;=11,StuData!$J1136&lt;&gt;"GEN"),150,"")))))</f>
        <v/>
      </c>
      <c r="L1136" s="89" t="str">
        <f>IF(StuData!$F1136="","",IF(AND(StuData!$C1136&gt;8,StuData!$C1136&lt;11),50,""))</f>
        <v/>
      </c>
      <c r="M1136" s="89" t="str">
        <f>IF(StuData!$F1136="","",IF(AND(StuData!$C1136&gt;=11,'School Fees'!$L$3="Yes"),100,""))</f>
        <v/>
      </c>
      <c r="N1136" s="89" t="str">
        <f>IF(StuData!$F1136="","",IF(AND(StuData!$C1136&gt;8,StuData!$H1136="F"),5,IF(StuData!$C1136&lt;9,"",10)))</f>
        <v/>
      </c>
      <c r="O1136" s="89" t="str">
        <f>IF(StuData!$F1136="","",IF(StuData!$C1136&gt;8,5,""))</f>
        <v/>
      </c>
      <c r="P1136" s="89" t="str">
        <f>IF(StuData!$C1136=9,'School Fees'!$K$6,IF(StuData!$C1136=10,'School Fees'!$K$7,IF(StuData!$C1136=11,'School Fees'!$K$8,IF(StuData!$C1136=12,'School Fees'!$K$9,""))))</f>
        <v/>
      </c>
      <c r="Q1136" s="89"/>
      <c r="R1136" s="89"/>
      <c r="S1136" s="89" t="str">
        <f>IF(SUM(StuData!$K1136:$R1136)=0,"",SUM(StuData!$K1136:$R1136))</f>
        <v/>
      </c>
      <c r="T1136" s="92"/>
      <c r="U1136" s="89"/>
      <c r="V1136" s="23"/>
      <c r="W1136" s="23"/>
    </row>
    <row r="1137" ht="15.75" customHeight="1">
      <c r="A1137" s="23"/>
      <c r="B1137" s="89" t="str">
        <f t="shared" si="1"/>
        <v/>
      </c>
      <c r="C1137" s="89" t="str">
        <f>IF('Student Record'!A1135="","",'Student Record'!A1135)</f>
        <v/>
      </c>
      <c r="D1137" s="89" t="str">
        <f>IF('Student Record'!B1135="","",'Student Record'!B1135)</f>
        <v/>
      </c>
      <c r="E1137" s="89" t="str">
        <f>IF('Student Record'!C1135="","",'Student Record'!C1135)</f>
        <v/>
      </c>
      <c r="F1137" s="90" t="str">
        <f>IF('Student Record'!E1135="","",'Student Record'!E1135)</f>
        <v/>
      </c>
      <c r="G1137" s="90" t="str">
        <f>IF('Student Record'!G1135="","",'Student Record'!G1135)</f>
        <v/>
      </c>
      <c r="H1137" s="89" t="str">
        <f>IF('Student Record'!I1135="","",'Student Record'!I1135)</f>
        <v/>
      </c>
      <c r="I1137" s="91" t="str">
        <f>IF('Student Record'!J1135="","",'Student Record'!J1135)</f>
        <v/>
      </c>
      <c r="J1137" s="89" t="str">
        <f>IF('Student Record'!O1135="","",'Student Record'!O1135)</f>
        <v/>
      </c>
      <c r="K1137" s="89" t="str">
        <f>IF(StuData!$F1137="","",IF(AND(StuData!$C1137&gt;8,StuData!$C1137&lt;11,StuData!$J1137="GEN"),200,IF(AND(StuData!$C1137&gt;=11,StuData!$J1137="GEN"),300,IF(AND(StuData!$C1137&gt;8,StuData!$C1137&lt;11,StuData!$J1137&lt;&gt;"GEN"),100,IF(AND(StuData!$C1137&gt;=11,StuData!$J1137&lt;&gt;"GEN"),150,"")))))</f>
        <v/>
      </c>
      <c r="L1137" s="89" t="str">
        <f>IF(StuData!$F1137="","",IF(AND(StuData!$C1137&gt;8,StuData!$C1137&lt;11),50,""))</f>
        <v/>
      </c>
      <c r="M1137" s="89" t="str">
        <f>IF(StuData!$F1137="","",IF(AND(StuData!$C1137&gt;=11,'School Fees'!$L$3="Yes"),100,""))</f>
        <v/>
      </c>
      <c r="N1137" s="89" t="str">
        <f>IF(StuData!$F1137="","",IF(AND(StuData!$C1137&gt;8,StuData!$H1137="F"),5,IF(StuData!$C1137&lt;9,"",10)))</f>
        <v/>
      </c>
      <c r="O1137" s="89" t="str">
        <f>IF(StuData!$F1137="","",IF(StuData!$C1137&gt;8,5,""))</f>
        <v/>
      </c>
      <c r="P1137" s="89" t="str">
        <f>IF(StuData!$C1137=9,'School Fees'!$K$6,IF(StuData!$C1137=10,'School Fees'!$K$7,IF(StuData!$C1137=11,'School Fees'!$K$8,IF(StuData!$C1137=12,'School Fees'!$K$9,""))))</f>
        <v/>
      </c>
      <c r="Q1137" s="89"/>
      <c r="R1137" s="89"/>
      <c r="S1137" s="89" t="str">
        <f>IF(SUM(StuData!$K1137:$R1137)=0,"",SUM(StuData!$K1137:$R1137))</f>
        <v/>
      </c>
      <c r="T1137" s="92"/>
      <c r="U1137" s="89"/>
      <c r="V1137" s="23"/>
      <c r="W1137" s="23"/>
    </row>
    <row r="1138" ht="15.75" customHeight="1">
      <c r="A1138" s="23"/>
      <c r="B1138" s="89" t="str">
        <f t="shared" si="1"/>
        <v/>
      </c>
      <c r="C1138" s="89" t="str">
        <f>IF('Student Record'!A1136="","",'Student Record'!A1136)</f>
        <v/>
      </c>
      <c r="D1138" s="89" t="str">
        <f>IF('Student Record'!B1136="","",'Student Record'!B1136)</f>
        <v/>
      </c>
      <c r="E1138" s="89" t="str">
        <f>IF('Student Record'!C1136="","",'Student Record'!C1136)</f>
        <v/>
      </c>
      <c r="F1138" s="90" t="str">
        <f>IF('Student Record'!E1136="","",'Student Record'!E1136)</f>
        <v/>
      </c>
      <c r="G1138" s="90" t="str">
        <f>IF('Student Record'!G1136="","",'Student Record'!G1136)</f>
        <v/>
      </c>
      <c r="H1138" s="89" t="str">
        <f>IF('Student Record'!I1136="","",'Student Record'!I1136)</f>
        <v/>
      </c>
      <c r="I1138" s="91" t="str">
        <f>IF('Student Record'!J1136="","",'Student Record'!J1136)</f>
        <v/>
      </c>
      <c r="J1138" s="89" t="str">
        <f>IF('Student Record'!O1136="","",'Student Record'!O1136)</f>
        <v/>
      </c>
      <c r="K1138" s="89" t="str">
        <f>IF(StuData!$F1138="","",IF(AND(StuData!$C1138&gt;8,StuData!$C1138&lt;11,StuData!$J1138="GEN"),200,IF(AND(StuData!$C1138&gt;=11,StuData!$J1138="GEN"),300,IF(AND(StuData!$C1138&gt;8,StuData!$C1138&lt;11,StuData!$J1138&lt;&gt;"GEN"),100,IF(AND(StuData!$C1138&gt;=11,StuData!$J1138&lt;&gt;"GEN"),150,"")))))</f>
        <v/>
      </c>
      <c r="L1138" s="89" t="str">
        <f>IF(StuData!$F1138="","",IF(AND(StuData!$C1138&gt;8,StuData!$C1138&lt;11),50,""))</f>
        <v/>
      </c>
      <c r="M1138" s="89" t="str">
        <f>IF(StuData!$F1138="","",IF(AND(StuData!$C1138&gt;=11,'School Fees'!$L$3="Yes"),100,""))</f>
        <v/>
      </c>
      <c r="N1138" s="89" t="str">
        <f>IF(StuData!$F1138="","",IF(AND(StuData!$C1138&gt;8,StuData!$H1138="F"),5,IF(StuData!$C1138&lt;9,"",10)))</f>
        <v/>
      </c>
      <c r="O1138" s="89" t="str">
        <f>IF(StuData!$F1138="","",IF(StuData!$C1138&gt;8,5,""))</f>
        <v/>
      </c>
      <c r="P1138" s="89" t="str">
        <f>IF(StuData!$C1138=9,'School Fees'!$K$6,IF(StuData!$C1138=10,'School Fees'!$K$7,IF(StuData!$C1138=11,'School Fees'!$K$8,IF(StuData!$C1138=12,'School Fees'!$K$9,""))))</f>
        <v/>
      </c>
      <c r="Q1138" s="89"/>
      <c r="R1138" s="89"/>
      <c r="S1138" s="89" t="str">
        <f>IF(SUM(StuData!$K1138:$R1138)=0,"",SUM(StuData!$K1138:$R1138))</f>
        <v/>
      </c>
      <c r="T1138" s="92"/>
      <c r="U1138" s="89"/>
      <c r="V1138" s="23"/>
      <c r="W1138" s="23"/>
    </row>
    <row r="1139" ht="15.75" customHeight="1">
      <c r="A1139" s="23"/>
      <c r="B1139" s="89" t="str">
        <f t="shared" si="1"/>
        <v/>
      </c>
      <c r="C1139" s="89" t="str">
        <f>IF('Student Record'!A1137="","",'Student Record'!A1137)</f>
        <v/>
      </c>
      <c r="D1139" s="89" t="str">
        <f>IF('Student Record'!B1137="","",'Student Record'!B1137)</f>
        <v/>
      </c>
      <c r="E1139" s="89" t="str">
        <f>IF('Student Record'!C1137="","",'Student Record'!C1137)</f>
        <v/>
      </c>
      <c r="F1139" s="90" t="str">
        <f>IF('Student Record'!E1137="","",'Student Record'!E1137)</f>
        <v/>
      </c>
      <c r="G1139" s="90" t="str">
        <f>IF('Student Record'!G1137="","",'Student Record'!G1137)</f>
        <v/>
      </c>
      <c r="H1139" s="89" t="str">
        <f>IF('Student Record'!I1137="","",'Student Record'!I1137)</f>
        <v/>
      </c>
      <c r="I1139" s="91" t="str">
        <f>IF('Student Record'!J1137="","",'Student Record'!J1137)</f>
        <v/>
      </c>
      <c r="J1139" s="89" t="str">
        <f>IF('Student Record'!O1137="","",'Student Record'!O1137)</f>
        <v/>
      </c>
      <c r="K1139" s="89" t="str">
        <f>IF(StuData!$F1139="","",IF(AND(StuData!$C1139&gt;8,StuData!$C1139&lt;11,StuData!$J1139="GEN"),200,IF(AND(StuData!$C1139&gt;=11,StuData!$J1139="GEN"),300,IF(AND(StuData!$C1139&gt;8,StuData!$C1139&lt;11,StuData!$J1139&lt;&gt;"GEN"),100,IF(AND(StuData!$C1139&gt;=11,StuData!$J1139&lt;&gt;"GEN"),150,"")))))</f>
        <v/>
      </c>
      <c r="L1139" s="89" t="str">
        <f>IF(StuData!$F1139="","",IF(AND(StuData!$C1139&gt;8,StuData!$C1139&lt;11),50,""))</f>
        <v/>
      </c>
      <c r="M1139" s="89" t="str">
        <f>IF(StuData!$F1139="","",IF(AND(StuData!$C1139&gt;=11,'School Fees'!$L$3="Yes"),100,""))</f>
        <v/>
      </c>
      <c r="N1139" s="89" t="str">
        <f>IF(StuData!$F1139="","",IF(AND(StuData!$C1139&gt;8,StuData!$H1139="F"),5,IF(StuData!$C1139&lt;9,"",10)))</f>
        <v/>
      </c>
      <c r="O1139" s="89" t="str">
        <f>IF(StuData!$F1139="","",IF(StuData!$C1139&gt;8,5,""))</f>
        <v/>
      </c>
      <c r="P1139" s="89" t="str">
        <f>IF(StuData!$C1139=9,'School Fees'!$K$6,IF(StuData!$C1139=10,'School Fees'!$K$7,IF(StuData!$C1139=11,'School Fees'!$K$8,IF(StuData!$C1139=12,'School Fees'!$K$9,""))))</f>
        <v/>
      </c>
      <c r="Q1139" s="89"/>
      <c r="R1139" s="89"/>
      <c r="S1139" s="89" t="str">
        <f>IF(SUM(StuData!$K1139:$R1139)=0,"",SUM(StuData!$K1139:$R1139))</f>
        <v/>
      </c>
      <c r="T1139" s="92"/>
      <c r="U1139" s="89"/>
      <c r="V1139" s="23"/>
      <c r="W1139" s="23"/>
    </row>
    <row r="1140" ht="15.75" customHeight="1">
      <c r="A1140" s="23"/>
      <c r="B1140" s="89" t="str">
        <f t="shared" si="1"/>
        <v/>
      </c>
      <c r="C1140" s="89" t="str">
        <f>IF('Student Record'!A1138="","",'Student Record'!A1138)</f>
        <v/>
      </c>
      <c r="D1140" s="89" t="str">
        <f>IF('Student Record'!B1138="","",'Student Record'!B1138)</f>
        <v/>
      </c>
      <c r="E1140" s="89" t="str">
        <f>IF('Student Record'!C1138="","",'Student Record'!C1138)</f>
        <v/>
      </c>
      <c r="F1140" s="90" t="str">
        <f>IF('Student Record'!E1138="","",'Student Record'!E1138)</f>
        <v/>
      </c>
      <c r="G1140" s="90" t="str">
        <f>IF('Student Record'!G1138="","",'Student Record'!G1138)</f>
        <v/>
      </c>
      <c r="H1140" s="89" t="str">
        <f>IF('Student Record'!I1138="","",'Student Record'!I1138)</f>
        <v/>
      </c>
      <c r="I1140" s="91" t="str">
        <f>IF('Student Record'!J1138="","",'Student Record'!J1138)</f>
        <v/>
      </c>
      <c r="J1140" s="89" t="str">
        <f>IF('Student Record'!O1138="","",'Student Record'!O1138)</f>
        <v/>
      </c>
      <c r="K1140" s="89" t="str">
        <f>IF(StuData!$F1140="","",IF(AND(StuData!$C1140&gt;8,StuData!$C1140&lt;11,StuData!$J1140="GEN"),200,IF(AND(StuData!$C1140&gt;=11,StuData!$J1140="GEN"),300,IF(AND(StuData!$C1140&gt;8,StuData!$C1140&lt;11,StuData!$J1140&lt;&gt;"GEN"),100,IF(AND(StuData!$C1140&gt;=11,StuData!$J1140&lt;&gt;"GEN"),150,"")))))</f>
        <v/>
      </c>
      <c r="L1140" s="89" t="str">
        <f>IF(StuData!$F1140="","",IF(AND(StuData!$C1140&gt;8,StuData!$C1140&lt;11),50,""))</f>
        <v/>
      </c>
      <c r="M1140" s="89" t="str">
        <f>IF(StuData!$F1140="","",IF(AND(StuData!$C1140&gt;=11,'School Fees'!$L$3="Yes"),100,""))</f>
        <v/>
      </c>
      <c r="N1140" s="89" t="str">
        <f>IF(StuData!$F1140="","",IF(AND(StuData!$C1140&gt;8,StuData!$H1140="F"),5,IF(StuData!$C1140&lt;9,"",10)))</f>
        <v/>
      </c>
      <c r="O1140" s="89" t="str">
        <f>IF(StuData!$F1140="","",IF(StuData!$C1140&gt;8,5,""))</f>
        <v/>
      </c>
      <c r="P1140" s="89" t="str">
        <f>IF(StuData!$C1140=9,'School Fees'!$K$6,IF(StuData!$C1140=10,'School Fees'!$K$7,IF(StuData!$C1140=11,'School Fees'!$K$8,IF(StuData!$C1140=12,'School Fees'!$K$9,""))))</f>
        <v/>
      </c>
      <c r="Q1140" s="89"/>
      <c r="R1140" s="89"/>
      <c r="S1140" s="89" t="str">
        <f>IF(SUM(StuData!$K1140:$R1140)=0,"",SUM(StuData!$K1140:$R1140))</f>
        <v/>
      </c>
      <c r="T1140" s="92"/>
      <c r="U1140" s="89"/>
      <c r="V1140" s="23"/>
      <c r="W1140" s="23"/>
    </row>
    <row r="1141" ht="15.75" customHeight="1">
      <c r="A1141" s="23"/>
      <c r="B1141" s="89" t="str">
        <f t="shared" si="1"/>
        <v/>
      </c>
      <c r="C1141" s="89" t="str">
        <f>IF('Student Record'!A1139="","",'Student Record'!A1139)</f>
        <v/>
      </c>
      <c r="D1141" s="89" t="str">
        <f>IF('Student Record'!B1139="","",'Student Record'!B1139)</f>
        <v/>
      </c>
      <c r="E1141" s="89" t="str">
        <f>IF('Student Record'!C1139="","",'Student Record'!C1139)</f>
        <v/>
      </c>
      <c r="F1141" s="90" t="str">
        <f>IF('Student Record'!E1139="","",'Student Record'!E1139)</f>
        <v/>
      </c>
      <c r="G1141" s="90" t="str">
        <f>IF('Student Record'!G1139="","",'Student Record'!G1139)</f>
        <v/>
      </c>
      <c r="H1141" s="89" t="str">
        <f>IF('Student Record'!I1139="","",'Student Record'!I1139)</f>
        <v/>
      </c>
      <c r="I1141" s="91" t="str">
        <f>IF('Student Record'!J1139="","",'Student Record'!J1139)</f>
        <v/>
      </c>
      <c r="J1141" s="89" t="str">
        <f>IF('Student Record'!O1139="","",'Student Record'!O1139)</f>
        <v/>
      </c>
      <c r="K1141" s="89" t="str">
        <f>IF(StuData!$F1141="","",IF(AND(StuData!$C1141&gt;8,StuData!$C1141&lt;11,StuData!$J1141="GEN"),200,IF(AND(StuData!$C1141&gt;=11,StuData!$J1141="GEN"),300,IF(AND(StuData!$C1141&gt;8,StuData!$C1141&lt;11,StuData!$J1141&lt;&gt;"GEN"),100,IF(AND(StuData!$C1141&gt;=11,StuData!$J1141&lt;&gt;"GEN"),150,"")))))</f>
        <v/>
      </c>
      <c r="L1141" s="89" t="str">
        <f>IF(StuData!$F1141="","",IF(AND(StuData!$C1141&gt;8,StuData!$C1141&lt;11),50,""))</f>
        <v/>
      </c>
      <c r="M1141" s="89" t="str">
        <f>IF(StuData!$F1141="","",IF(AND(StuData!$C1141&gt;=11,'School Fees'!$L$3="Yes"),100,""))</f>
        <v/>
      </c>
      <c r="N1141" s="89" t="str">
        <f>IF(StuData!$F1141="","",IF(AND(StuData!$C1141&gt;8,StuData!$H1141="F"),5,IF(StuData!$C1141&lt;9,"",10)))</f>
        <v/>
      </c>
      <c r="O1141" s="89" t="str">
        <f>IF(StuData!$F1141="","",IF(StuData!$C1141&gt;8,5,""))</f>
        <v/>
      </c>
      <c r="P1141" s="89" t="str">
        <f>IF(StuData!$C1141=9,'School Fees'!$K$6,IF(StuData!$C1141=10,'School Fees'!$K$7,IF(StuData!$C1141=11,'School Fees'!$K$8,IF(StuData!$C1141=12,'School Fees'!$K$9,""))))</f>
        <v/>
      </c>
      <c r="Q1141" s="89"/>
      <c r="R1141" s="89"/>
      <c r="S1141" s="89" t="str">
        <f>IF(SUM(StuData!$K1141:$R1141)=0,"",SUM(StuData!$K1141:$R1141))</f>
        <v/>
      </c>
      <c r="T1141" s="92"/>
      <c r="U1141" s="89"/>
      <c r="V1141" s="23"/>
      <c r="W1141" s="23"/>
    </row>
    <row r="1142" ht="15.75" customHeight="1">
      <c r="A1142" s="23"/>
      <c r="B1142" s="89" t="str">
        <f t="shared" si="1"/>
        <v/>
      </c>
      <c r="C1142" s="89" t="str">
        <f>IF('Student Record'!A1140="","",'Student Record'!A1140)</f>
        <v/>
      </c>
      <c r="D1142" s="89" t="str">
        <f>IF('Student Record'!B1140="","",'Student Record'!B1140)</f>
        <v/>
      </c>
      <c r="E1142" s="89" t="str">
        <f>IF('Student Record'!C1140="","",'Student Record'!C1140)</f>
        <v/>
      </c>
      <c r="F1142" s="90" t="str">
        <f>IF('Student Record'!E1140="","",'Student Record'!E1140)</f>
        <v/>
      </c>
      <c r="G1142" s="90" t="str">
        <f>IF('Student Record'!G1140="","",'Student Record'!G1140)</f>
        <v/>
      </c>
      <c r="H1142" s="89" t="str">
        <f>IF('Student Record'!I1140="","",'Student Record'!I1140)</f>
        <v/>
      </c>
      <c r="I1142" s="91" t="str">
        <f>IF('Student Record'!J1140="","",'Student Record'!J1140)</f>
        <v/>
      </c>
      <c r="J1142" s="89" t="str">
        <f>IF('Student Record'!O1140="","",'Student Record'!O1140)</f>
        <v/>
      </c>
      <c r="K1142" s="89" t="str">
        <f>IF(StuData!$F1142="","",IF(AND(StuData!$C1142&gt;8,StuData!$C1142&lt;11,StuData!$J1142="GEN"),200,IF(AND(StuData!$C1142&gt;=11,StuData!$J1142="GEN"),300,IF(AND(StuData!$C1142&gt;8,StuData!$C1142&lt;11,StuData!$J1142&lt;&gt;"GEN"),100,IF(AND(StuData!$C1142&gt;=11,StuData!$J1142&lt;&gt;"GEN"),150,"")))))</f>
        <v/>
      </c>
      <c r="L1142" s="89" t="str">
        <f>IF(StuData!$F1142="","",IF(AND(StuData!$C1142&gt;8,StuData!$C1142&lt;11),50,""))</f>
        <v/>
      </c>
      <c r="M1142" s="89" t="str">
        <f>IF(StuData!$F1142="","",IF(AND(StuData!$C1142&gt;=11,'School Fees'!$L$3="Yes"),100,""))</f>
        <v/>
      </c>
      <c r="N1142" s="89" t="str">
        <f>IF(StuData!$F1142="","",IF(AND(StuData!$C1142&gt;8,StuData!$H1142="F"),5,IF(StuData!$C1142&lt;9,"",10)))</f>
        <v/>
      </c>
      <c r="O1142" s="89" t="str">
        <f>IF(StuData!$F1142="","",IF(StuData!$C1142&gt;8,5,""))</f>
        <v/>
      </c>
      <c r="P1142" s="89" t="str">
        <f>IF(StuData!$C1142=9,'School Fees'!$K$6,IF(StuData!$C1142=10,'School Fees'!$K$7,IF(StuData!$C1142=11,'School Fees'!$K$8,IF(StuData!$C1142=12,'School Fees'!$K$9,""))))</f>
        <v/>
      </c>
      <c r="Q1142" s="89"/>
      <c r="R1142" s="89"/>
      <c r="S1142" s="89" t="str">
        <f>IF(SUM(StuData!$K1142:$R1142)=0,"",SUM(StuData!$K1142:$R1142))</f>
        <v/>
      </c>
      <c r="T1142" s="92"/>
      <c r="U1142" s="89"/>
      <c r="V1142" s="23"/>
      <c r="W1142" s="23"/>
    </row>
    <row r="1143" ht="15.75" customHeight="1">
      <c r="A1143" s="23"/>
      <c r="B1143" s="89" t="str">
        <f t="shared" si="1"/>
        <v/>
      </c>
      <c r="C1143" s="89" t="str">
        <f>IF('Student Record'!A1141="","",'Student Record'!A1141)</f>
        <v/>
      </c>
      <c r="D1143" s="89" t="str">
        <f>IF('Student Record'!B1141="","",'Student Record'!B1141)</f>
        <v/>
      </c>
      <c r="E1143" s="89" t="str">
        <f>IF('Student Record'!C1141="","",'Student Record'!C1141)</f>
        <v/>
      </c>
      <c r="F1143" s="90" t="str">
        <f>IF('Student Record'!E1141="","",'Student Record'!E1141)</f>
        <v/>
      </c>
      <c r="G1143" s="90" t="str">
        <f>IF('Student Record'!G1141="","",'Student Record'!G1141)</f>
        <v/>
      </c>
      <c r="H1143" s="89" t="str">
        <f>IF('Student Record'!I1141="","",'Student Record'!I1141)</f>
        <v/>
      </c>
      <c r="I1143" s="91" t="str">
        <f>IF('Student Record'!J1141="","",'Student Record'!J1141)</f>
        <v/>
      </c>
      <c r="J1143" s="89" t="str">
        <f>IF('Student Record'!O1141="","",'Student Record'!O1141)</f>
        <v/>
      </c>
      <c r="K1143" s="89" t="str">
        <f>IF(StuData!$F1143="","",IF(AND(StuData!$C1143&gt;8,StuData!$C1143&lt;11,StuData!$J1143="GEN"),200,IF(AND(StuData!$C1143&gt;=11,StuData!$J1143="GEN"),300,IF(AND(StuData!$C1143&gt;8,StuData!$C1143&lt;11,StuData!$J1143&lt;&gt;"GEN"),100,IF(AND(StuData!$C1143&gt;=11,StuData!$J1143&lt;&gt;"GEN"),150,"")))))</f>
        <v/>
      </c>
      <c r="L1143" s="89" t="str">
        <f>IF(StuData!$F1143="","",IF(AND(StuData!$C1143&gt;8,StuData!$C1143&lt;11),50,""))</f>
        <v/>
      </c>
      <c r="M1143" s="89" t="str">
        <f>IF(StuData!$F1143="","",IF(AND(StuData!$C1143&gt;=11,'School Fees'!$L$3="Yes"),100,""))</f>
        <v/>
      </c>
      <c r="N1143" s="89" t="str">
        <f>IF(StuData!$F1143="","",IF(AND(StuData!$C1143&gt;8,StuData!$H1143="F"),5,IF(StuData!$C1143&lt;9,"",10)))</f>
        <v/>
      </c>
      <c r="O1143" s="89" t="str">
        <f>IF(StuData!$F1143="","",IF(StuData!$C1143&gt;8,5,""))</f>
        <v/>
      </c>
      <c r="P1143" s="89" t="str">
        <f>IF(StuData!$C1143=9,'School Fees'!$K$6,IF(StuData!$C1143=10,'School Fees'!$K$7,IF(StuData!$C1143=11,'School Fees'!$K$8,IF(StuData!$C1143=12,'School Fees'!$K$9,""))))</f>
        <v/>
      </c>
      <c r="Q1143" s="89"/>
      <c r="R1143" s="89"/>
      <c r="S1143" s="89" t="str">
        <f>IF(SUM(StuData!$K1143:$R1143)=0,"",SUM(StuData!$K1143:$R1143))</f>
        <v/>
      </c>
      <c r="T1143" s="92"/>
      <c r="U1143" s="89"/>
      <c r="V1143" s="23"/>
      <c r="W1143" s="23"/>
    </row>
    <row r="1144" ht="15.75" customHeight="1">
      <c r="A1144" s="23"/>
      <c r="B1144" s="89" t="str">
        <f t="shared" si="1"/>
        <v/>
      </c>
      <c r="C1144" s="89" t="str">
        <f>IF('Student Record'!A1142="","",'Student Record'!A1142)</f>
        <v/>
      </c>
      <c r="D1144" s="89" t="str">
        <f>IF('Student Record'!B1142="","",'Student Record'!B1142)</f>
        <v/>
      </c>
      <c r="E1144" s="89" t="str">
        <f>IF('Student Record'!C1142="","",'Student Record'!C1142)</f>
        <v/>
      </c>
      <c r="F1144" s="90" t="str">
        <f>IF('Student Record'!E1142="","",'Student Record'!E1142)</f>
        <v/>
      </c>
      <c r="G1144" s="90" t="str">
        <f>IF('Student Record'!G1142="","",'Student Record'!G1142)</f>
        <v/>
      </c>
      <c r="H1144" s="89" t="str">
        <f>IF('Student Record'!I1142="","",'Student Record'!I1142)</f>
        <v/>
      </c>
      <c r="I1144" s="91" t="str">
        <f>IF('Student Record'!J1142="","",'Student Record'!J1142)</f>
        <v/>
      </c>
      <c r="J1144" s="89" t="str">
        <f>IF('Student Record'!O1142="","",'Student Record'!O1142)</f>
        <v/>
      </c>
      <c r="K1144" s="89" t="str">
        <f>IF(StuData!$F1144="","",IF(AND(StuData!$C1144&gt;8,StuData!$C1144&lt;11,StuData!$J1144="GEN"),200,IF(AND(StuData!$C1144&gt;=11,StuData!$J1144="GEN"),300,IF(AND(StuData!$C1144&gt;8,StuData!$C1144&lt;11,StuData!$J1144&lt;&gt;"GEN"),100,IF(AND(StuData!$C1144&gt;=11,StuData!$J1144&lt;&gt;"GEN"),150,"")))))</f>
        <v/>
      </c>
      <c r="L1144" s="89" t="str">
        <f>IF(StuData!$F1144="","",IF(AND(StuData!$C1144&gt;8,StuData!$C1144&lt;11),50,""))</f>
        <v/>
      </c>
      <c r="M1144" s="89" t="str">
        <f>IF(StuData!$F1144="","",IF(AND(StuData!$C1144&gt;=11,'School Fees'!$L$3="Yes"),100,""))</f>
        <v/>
      </c>
      <c r="N1144" s="89" t="str">
        <f>IF(StuData!$F1144="","",IF(AND(StuData!$C1144&gt;8,StuData!$H1144="F"),5,IF(StuData!$C1144&lt;9,"",10)))</f>
        <v/>
      </c>
      <c r="O1144" s="89" t="str">
        <f>IF(StuData!$F1144="","",IF(StuData!$C1144&gt;8,5,""))</f>
        <v/>
      </c>
      <c r="P1144" s="89" t="str">
        <f>IF(StuData!$C1144=9,'School Fees'!$K$6,IF(StuData!$C1144=10,'School Fees'!$K$7,IF(StuData!$C1144=11,'School Fees'!$K$8,IF(StuData!$C1144=12,'School Fees'!$K$9,""))))</f>
        <v/>
      </c>
      <c r="Q1144" s="89"/>
      <c r="R1144" s="89"/>
      <c r="S1144" s="89" t="str">
        <f>IF(SUM(StuData!$K1144:$R1144)=0,"",SUM(StuData!$K1144:$R1144))</f>
        <v/>
      </c>
      <c r="T1144" s="92"/>
      <c r="U1144" s="89"/>
      <c r="V1144" s="23"/>
      <c r="W1144" s="23"/>
    </row>
    <row r="1145" ht="15.75" customHeight="1">
      <c r="A1145" s="23"/>
      <c r="B1145" s="89" t="str">
        <f t="shared" si="1"/>
        <v/>
      </c>
      <c r="C1145" s="89" t="str">
        <f>IF('Student Record'!A1143="","",'Student Record'!A1143)</f>
        <v/>
      </c>
      <c r="D1145" s="89" t="str">
        <f>IF('Student Record'!B1143="","",'Student Record'!B1143)</f>
        <v/>
      </c>
      <c r="E1145" s="89" t="str">
        <f>IF('Student Record'!C1143="","",'Student Record'!C1143)</f>
        <v/>
      </c>
      <c r="F1145" s="90" t="str">
        <f>IF('Student Record'!E1143="","",'Student Record'!E1143)</f>
        <v/>
      </c>
      <c r="G1145" s="90" t="str">
        <f>IF('Student Record'!G1143="","",'Student Record'!G1143)</f>
        <v/>
      </c>
      <c r="H1145" s="89" t="str">
        <f>IF('Student Record'!I1143="","",'Student Record'!I1143)</f>
        <v/>
      </c>
      <c r="I1145" s="91" t="str">
        <f>IF('Student Record'!J1143="","",'Student Record'!J1143)</f>
        <v/>
      </c>
      <c r="J1145" s="89" t="str">
        <f>IF('Student Record'!O1143="","",'Student Record'!O1143)</f>
        <v/>
      </c>
      <c r="K1145" s="89" t="str">
        <f>IF(StuData!$F1145="","",IF(AND(StuData!$C1145&gt;8,StuData!$C1145&lt;11,StuData!$J1145="GEN"),200,IF(AND(StuData!$C1145&gt;=11,StuData!$J1145="GEN"),300,IF(AND(StuData!$C1145&gt;8,StuData!$C1145&lt;11,StuData!$J1145&lt;&gt;"GEN"),100,IF(AND(StuData!$C1145&gt;=11,StuData!$J1145&lt;&gt;"GEN"),150,"")))))</f>
        <v/>
      </c>
      <c r="L1145" s="89" t="str">
        <f>IF(StuData!$F1145="","",IF(AND(StuData!$C1145&gt;8,StuData!$C1145&lt;11),50,""))</f>
        <v/>
      </c>
      <c r="M1145" s="89" t="str">
        <f>IF(StuData!$F1145="","",IF(AND(StuData!$C1145&gt;=11,'School Fees'!$L$3="Yes"),100,""))</f>
        <v/>
      </c>
      <c r="N1145" s="89" t="str">
        <f>IF(StuData!$F1145="","",IF(AND(StuData!$C1145&gt;8,StuData!$H1145="F"),5,IF(StuData!$C1145&lt;9,"",10)))</f>
        <v/>
      </c>
      <c r="O1145" s="89" t="str">
        <f>IF(StuData!$F1145="","",IF(StuData!$C1145&gt;8,5,""))</f>
        <v/>
      </c>
      <c r="P1145" s="89" t="str">
        <f>IF(StuData!$C1145=9,'School Fees'!$K$6,IF(StuData!$C1145=10,'School Fees'!$K$7,IF(StuData!$C1145=11,'School Fees'!$K$8,IF(StuData!$C1145=12,'School Fees'!$K$9,""))))</f>
        <v/>
      </c>
      <c r="Q1145" s="89"/>
      <c r="R1145" s="89"/>
      <c r="S1145" s="89" t="str">
        <f>IF(SUM(StuData!$K1145:$R1145)=0,"",SUM(StuData!$K1145:$R1145))</f>
        <v/>
      </c>
      <c r="T1145" s="92"/>
      <c r="U1145" s="89"/>
      <c r="V1145" s="23"/>
      <c r="W1145" s="23"/>
    </row>
    <row r="1146" ht="15.75" customHeight="1">
      <c r="A1146" s="23"/>
      <c r="B1146" s="89" t="str">
        <f t="shared" si="1"/>
        <v/>
      </c>
      <c r="C1146" s="89" t="str">
        <f>IF('Student Record'!A1144="","",'Student Record'!A1144)</f>
        <v/>
      </c>
      <c r="D1146" s="89" t="str">
        <f>IF('Student Record'!B1144="","",'Student Record'!B1144)</f>
        <v/>
      </c>
      <c r="E1146" s="89" t="str">
        <f>IF('Student Record'!C1144="","",'Student Record'!C1144)</f>
        <v/>
      </c>
      <c r="F1146" s="90" t="str">
        <f>IF('Student Record'!E1144="","",'Student Record'!E1144)</f>
        <v/>
      </c>
      <c r="G1146" s="90" t="str">
        <f>IF('Student Record'!G1144="","",'Student Record'!G1144)</f>
        <v/>
      </c>
      <c r="H1146" s="89" t="str">
        <f>IF('Student Record'!I1144="","",'Student Record'!I1144)</f>
        <v/>
      </c>
      <c r="I1146" s="91" t="str">
        <f>IF('Student Record'!J1144="","",'Student Record'!J1144)</f>
        <v/>
      </c>
      <c r="J1146" s="89" t="str">
        <f>IF('Student Record'!O1144="","",'Student Record'!O1144)</f>
        <v/>
      </c>
      <c r="K1146" s="89" t="str">
        <f>IF(StuData!$F1146="","",IF(AND(StuData!$C1146&gt;8,StuData!$C1146&lt;11,StuData!$J1146="GEN"),200,IF(AND(StuData!$C1146&gt;=11,StuData!$J1146="GEN"),300,IF(AND(StuData!$C1146&gt;8,StuData!$C1146&lt;11,StuData!$J1146&lt;&gt;"GEN"),100,IF(AND(StuData!$C1146&gt;=11,StuData!$J1146&lt;&gt;"GEN"),150,"")))))</f>
        <v/>
      </c>
      <c r="L1146" s="89" t="str">
        <f>IF(StuData!$F1146="","",IF(AND(StuData!$C1146&gt;8,StuData!$C1146&lt;11),50,""))</f>
        <v/>
      </c>
      <c r="M1146" s="89" t="str">
        <f>IF(StuData!$F1146="","",IF(AND(StuData!$C1146&gt;=11,'School Fees'!$L$3="Yes"),100,""))</f>
        <v/>
      </c>
      <c r="N1146" s="89" t="str">
        <f>IF(StuData!$F1146="","",IF(AND(StuData!$C1146&gt;8,StuData!$H1146="F"),5,IF(StuData!$C1146&lt;9,"",10)))</f>
        <v/>
      </c>
      <c r="O1146" s="89" t="str">
        <f>IF(StuData!$F1146="","",IF(StuData!$C1146&gt;8,5,""))</f>
        <v/>
      </c>
      <c r="P1146" s="89" t="str">
        <f>IF(StuData!$C1146=9,'School Fees'!$K$6,IF(StuData!$C1146=10,'School Fees'!$K$7,IF(StuData!$C1146=11,'School Fees'!$K$8,IF(StuData!$C1146=12,'School Fees'!$K$9,""))))</f>
        <v/>
      </c>
      <c r="Q1146" s="89"/>
      <c r="R1146" s="89"/>
      <c r="S1146" s="89" t="str">
        <f>IF(SUM(StuData!$K1146:$R1146)=0,"",SUM(StuData!$K1146:$R1146))</f>
        <v/>
      </c>
      <c r="T1146" s="92"/>
      <c r="U1146" s="89"/>
      <c r="V1146" s="23"/>
      <c r="W1146" s="23"/>
    </row>
    <row r="1147" ht="15.75" customHeight="1">
      <c r="A1147" s="23"/>
      <c r="B1147" s="89" t="str">
        <f t="shared" si="1"/>
        <v/>
      </c>
      <c r="C1147" s="89" t="str">
        <f>IF('Student Record'!A1145="","",'Student Record'!A1145)</f>
        <v/>
      </c>
      <c r="D1147" s="89" t="str">
        <f>IF('Student Record'!B1145="","",'Student Record'!B1145)</f>
        <v/>
      </c>
      <c r="E1147" s="89" t="str">
        <f>IF('Student Record'!C1145="","",'Student Record'!C1145)</f>
        <v/>
      </c>
      <c r="F1147" s="90" t="str">
        <f>IF('Student Record'!E1145="","",'Student Record'!E1145)</f>
        <v/>
      </c>
      <c r="G1147" s="90" t="str">
        <f>IF('Student Record'!G1145="","",'Student Record'!G1145)</f>
        <v/>
      </c>
      <c r="H1147" s="89" t="str">
        <f>IF('Student Record'!I1145="","",'Student Record'!I1145)</f>
        <v/>
      </c>
      <c r="I1147" s="91" t="str">
        <f>IF('Student Record'!J1145="","",'Student Record'!J1145)</f>
        <v/>
      </c>
      <c r="J1147" s="89" t="str">
        <f>IF('Student Record'!O1145="","",'Student Record'!O1145)</f>
        <v/>
      </c>
      <c r="K1147" s="89" t="str">
        <f>IF(StuData!$F1147="","",IF(AND(StuData!$C1147&gt;8,StuData!$C1147&lt;11,StuData!$J1147="GEN"),200,IF(AND(StuData!$C1147&gt;=11,StuData!$J1147="GEN"),300,IF(AND(StuData!$C1147&gt;8,StuData!$C1147&lt;11,StuData!$J1147&lt;&gt;"GEN"),100,IF(AND(StuData!$C1147&gt;=11,StuData!$J1147&lt;&gt;"GEN"),150,"")))))</f>
        <v/>
      </c>
      <c r="L1147" s="89" t="str">
        <f>IF(StuData!$F1147="","",IF(AND(StuData!$C1147&gt;8,StuData!$C1147&lt;11),50,""))</f>
        <v/>
      </c>
      <c r="M1147" s="89" t="str">
        <f>IF(StuData!$F1147="","",IF(AND(StuData!$C1147&gt;=11,'School Fees'!$L$3="Yes"),100,""))</f>
        <v/>
      </c>
      <c r="N1147" s="89" t="str">
        <f>IF(StuData!$F1147="","",IF(AND(StuData!$C1147&gt;8,StuData!$H1147="F"),5,IF(StuData!$C1147&lt;9,"",10)))</f>
        <v/>
      </c>
      <c r="O1147" s="89" t="str">
        <f>IF(StuData!$F1147="","",IF(StuData!$C1147&gt;8,5,""))</f>
        <v/>
      </c>
      <c r="P1147" s="89" t="str">
        <f>IF(StuData!$C1147=9,'School Fees'!$K$6,IF(StuData!$C1147=10,'School Fees'!$K$7,IF(StuData!$C1147=11,'School Fees'!$K$8,IF(StuData!$C1147=12,'School Fees'!$K$9,""))))</f>
        <v/>
      </c>
      <c r="Q1147" s="89"/>
      <c r="R1147" s="89"/>
      <c r="S1147" s="89" t="str">
        <f>IF(SUM(StuData!$K1147:$R1147)=0,"",SUM(StuData!$K1147:$R1147))</f>
        <v/>
      </c>
      <c r="T1147" s="92"/>
      <c r="U1147" s="89"/>
      <c r="V1147" s="23"/>
      <c r="W1147" s="23"/>
    </row>
    <row r="1148" ht="15.75" customHeight="1">
      <c r="A1148" s="23"/>
      <c r="B1148" s="89" t="str">
        <f t="shared" si="1"/>
        <v/>
      </c>
      <c r="C1148" s="89" t="str">
        <f>IF('Student Record'!A1146="","",'Student Record'!A1146)</f>
        <v/>
      </c>
      <c r="D1148" s="89" t="str">
        <f>IF('Student Record'!B1146="","",'Student Record'!B1146)</f>
        <v/>
      </c>
      <c r="E1148" s="89" t="str">
        <f>IF('Student Record'!C1146="","",'Student Record'!C1146)</f>
        <v/>
      </c>
      <c r="F1148" s="90" t="str">
        <f>IF('Student Record'!E1146="","",'Student Record'!E1146)</f>
        <v/>
      </c>
      <c r="G1148" s="90" t="str">
        <f>IF('Student Record'!G1146="","",'Student Record'!G1146)</f>
        <v/>
      </c>
      <c r="H1148" s="89" t="str">
        <f>IF('Student Record'!I1146="","",'Student Record'!I1146)</f>
        <v/>
      </c>
      <c r="I1148" s="91" t="str">
        <f>IF('Student Record'!J1146="","",'Student Record'!J1146)</f>
        <v/>
      </c>
      <c r="J1148" s="89" t="str">
        <f>IF('Student Record'!O1146="","",'Student Record'!O1146)</f>
        <v/>
      </c>
      <c r="K1148" s="89" t="str">
        <f>IF(StuData!$F1148="","",IF(AND(StuData!$C1148&gt;8,StuData!$C1148&lt;11,StuData!$J1148="GEN"),200,IF(AND(StuData!$C1148&gt;=11,StuData!$J1148="GEN"),300,IF(AND(StuData!$C1148&gt;8,StuData!$C1148&lt;11,StuData!$J1148&lt;&gt;"GEN"),100,IF(AND(StuData!$C1148&gt;=11,StuData!$J1148&lt;&gt;"GEN"),150,"")))))</f>
        <v/>
      </c>
      <c r="L1148" s="89" t="str">
        <f>IF(StuData!$F1148="","",IF(AND(StuData!$C1148&gt;8,StuData!$C1148&lt;11),50,""))</f>
        <v/>
      </c>
      <c r="M1148" s="89" t="str">
        <f>IF(StuData!$F1148="","",IF(AND(StuData!$C1148&gt;=11,'School Fees'!$L$3="Yes"),100,""))</f>
        <v/>
      </c>
      <c r="N1148" s="89" t="str">
        <f>IF(StuData!$F1148="","",IF(AND(StuData!$C1148&gt;8,StuData!$H1148="F"),5,IF(StuData!$C1148&lt;9,"",10)))</f>
        <v/>
      </c>
      <c r="O1148" s="89" t="str">
        <f>IF(StuData!$F1148="","",IF(StuData!$C1148&gt;8,5,""))</f>
        <v/>
      </c>
      <c r="P1148" s="89" t="str">
        <f>IF(StuData!$C1148=9,'School Fees'!$K$6,IF(StuData!$C1148=10,'School Fees'!$K$7,IF(StuData!$C1148=11,'School Fees'!$K$8,IF(StuData!$C1148=12,'School Fees'!$K$9,""))))</f>
        <v/>
      </c>
      <c r="Q1148" s="89"/>
      <c r="R1148" s="89"/>
      <c r="S1148" s="89" t="str">
        <f>IF(SUM(StuData!$K1148:$R1148)=0,"",SUM(StuData!$K1148:$R1148))</f>
        <v/>
      </c>
      <c r="T1148" s="92"/>
      <c r="U1148" s="89"/>
      <c r="V1148" s="23"/>
      <c r="W1148" s="23"/>
    </row>
    <row r="1149" ht="15.75" customHeight="1">
      <c r="A1149" s="23"/>
      <c r="B1149" s="89" t="str">
        <f t="shared" si="1"/>
        <v/>
      </c>
      <c r="C1149" s="89" t="str">
        <f>IF('Student Record'!A1147="","",'Student Record'!A1147)</f>
        <v/>
      </c>
      <c r="D1149" s="89" t="str">
        <f>IF('Student Record'!B1147="","",'Student Record'!B1147)</f>
        <v/>
      </c>
      <c r="E1149" s="89" t="str">
        <f>IF('Student Record'!C1147="","",'Student Record'!C1147)</f>
        <v/>
      </c>
      <c r="F1149" s="90" t="str">
        <f>IF('Student Record'!E1147="","",'Student Record'!E1147)</f>
        <v/>
      </c>
      <c r="G1149" s="90" t="str">
        <f>IF('Student Record'!G1147="","",'Student Record'!G1147)</f>
        <v/>
      </c>
      <c r="H1149" s="89" t="str">
        <f>IF('Student Record'!I1147="","",'Student Record'!I1147)</f>
        <v/>
      </c>
      <c r="I1149" s="91" t="str">
        <f>IF('Student Record'!J1147="","",'Student Record'!J1147)</f>
        <v/>
      </c>
      <c r="J1149" s="89" t="str">
        <f>IF('Student Record'!O1147="","",'Student Record'!O1147)</f>
        <v/>
      </c>
      <c r="K1149" s="89" t="str">
        <f>IF(StuData!$F1149="","",IF(AND(StuData!$C1149&gt;8,StuData!$C1149&lt;11,StuData!$J1149="GEN"),200,IF(AND(StuData!$C1149&gt;=11,StuData!$J1149="GEN"),300,IF(AND(StuData!$C1149&gt;8,StuData!$C1149&lt;11,StuData!$J1149&lt;&gt;"GEN"),100,IF(AND(StuData!$C1149&gt;=11,StuData!$J1149&lt;&gt;"GEN"),150,"")))))</f>
        <v/>
      </c>
      <c r="L1149" s="89" t="str">
        <f>IF(StuData!$F1149="","",IF(AND(StuData!$C1149&gt;8,StuData!$C1149&lt;11),50,""))</f>
        <v/>
      </c>
      <c r="M1149" s="89" t="str">
        <f>IF(StuData!$F1149="","",IF(AND(StuData!$C1149&gt;=11,'School Fees'!$L$3="Yes"),100,""))</f>
        <v/>
      </c>
      <c r="N1149" s="89" t="str">
        <f>IF(StuData!$F1149="","",IF(AND(StuData!$C1149&gt;8,StuData!$H1149="F"),5,IF(StuData!$C1149&lt;9,"",10)))</f>
        <v/>
      </c>
      <c r="O1149" s="89" t="str">
        <f>IF(StuData!$F1149="","",IF(StuData!$C1149&gt;8,5,""))</f>
        <v/>
      </c>
      <c r="P1149" s="89" t="str">
        <f>IF(StuData!$C1149=9,'School Fees'!$K$6,IF(StuData!$C1149=10,'School Fees'!$K$7,IF(StuData!$C1149=11,'School Fees'!$K$8,IF(StuData!$C1149=12,'School Fees'!$K$9,""))))</f>
        <v/>
      </c>
      <c r="Q1149" s="89"/>
      <c r="R1149" s="89"/>
      <c r="S1149" s="89" t="str">
        <f>IF(SUM(StuData!$K1149:$R1149)=0,"",SUM(StuData!$K1149:$R1149))</f>
        <v/>
      </c>
      <c r="T1149" s="92"/>
      <c r="U1149" s="89"/>
      <c r="V1149" s="23"/>
      <c r="W1149" s="23"/>
    </row>
    <row r="1150" ht="15.75" customHeight="1">
      <c r="A1150" s="23"/>
      <c r="B1150" s="89" t="str">
        <f t="shared" si="1"/>
        <v/>
      </c>
      <c r="C1150" s="89" t="str">
        <f>IF('Student Record'!A1148="","",'Student Record'!A1148)</f>
        <v/>
      </c>
      <c r="D1150" s="89" t="str">
        <f>IF('Student Record'!B1148="","",'Student Record'!B1148)</f>
        <v/>
      </c>
      <c r="E1150" s="89" t="str">
        <f>IF('Student Record'!C1148="","",'Student Record'!C1148)</f>
        <v/>
      </c>
      <c r="F1150" s="90" t="str">
        <f>IF('Student Record'!E1148="","",'Student Record'!E1148)</f>
        <v/>
      </c>
      <c r="G1150" s="90" t="str">
        <f>IF('Student Record'!G1148="","",'Student Record'!G1148)</f>
        <v/>
      </c>
      <c r="H1150" s="89" t="str">
        <f>IF('Student Record'!I1148="","",'Student Record'!I1148)</f>
        <v/>
      </c>
      <c r="I1150" s="91" t="str">
        <f>IF('Student Record'!J1148="","",'Student Record'!J1148)</f>
        <v/>
      </c>
      <c r="J1150" s="89" t="str">
        <f>IF('Student Record'!O1148="","",'Student Record'!O1148)</f>
        <v/>
      </c>
      <c r="K1150" s="89" t="str">
        <f>IF(StuData!$F1150="","",IF(AND(StuData!$C1150&gt;8,StuData!$C1150&lt;11,StuData!$J1150="GEN"),200,IF(AND(StuData!$C1150&gt;=11,StuData!$J1150="GEN"),300,IF(AND(StuData!$C1150&gt;8,StuData!$C1150&lt;11,StuData!$J1150&lt;&gt;"GEN"),100,IF(AND(StuData!$C1150&gt;=11,StuData!$J1150&lt;&gt;"GEN"),150,"")))))</f>
        <v/>
      </c>
      <c r="L1150" s="89" t="str">
        <f>IF(StuData!$F1150="","",IF(AND(StuData!$C1150&gt;8,StuData!$C1150&lt;11),50,""))</f>
        <v/>
      </c>
      <c r="M1150" s="89" t="str">
        <f>IF(StuData!$F1150="","",IF(AND(StuData!$C1150&gt;=11,'School Fees'!$L$3="Yes"),100,""))</f>
        <v/>
      </c>
      <c r="N1150" s="89" t="str">
        <f>IF(StuData!$F1150="","",IF(AND(StuData!$C1150&gt;8,StuData!$H1150="F"),5,IF(StuData!$C1150&lt;9,"",10)))</f>
        <v/>
      </c>
      <c r="O1150" s="89" t="str">
        <f>IF(StuData!$F1150="","",IF(StuData!$C1150&gt;8,5,""))</f>
        <v/>
      </c>
      <c r="P1150" s="89" t="str">
        <f>IF(StuData!$C1150=9,'School Fees'!$K$6,IF(StuData!$C1150=10,'School Fees'!$K$7,IF(StuData!$C1150=11,'School Fees'!$K$8,IF(StuData!$C1150=12,'School Fees'!$K$9,""))))</f>
        <v/>
      </c>
      <c r="Q1150" s="89"/>
      <c r="R1150" s="89"/>
      <c r="S1150" s="89" t="str">
        <f>IF(SUM(StuData!$K1150:$R1150)=0,"",SUM(StuData!$K1150:$R1150))</f>
        <v/>
      </c>
      <c r="T1150" s="92"/>
      <c r="U1150" s="89"/>
      <c r="V1150" s="23"/>
      <c r="W1150" s="23"/>
    </row>
    <row r="1151" ht="15.75" customHeight="1">
      <c r="A1151" s="23"/>
      <c r="B1151" s="89" t="str">
        <f t="shared" si="1"/>
        <v/>
      </c>
      <c r="C1151" s="89" t="str">
        <f>IF('Student Record'!A1149="","",'Student Record'!A1149)</f>
        <v/>
      </c>
      <c r="D1151" s="89" t="str">
        <f>IF('Student Record'!B1149="","",'Student Record'!B1149)</f>
        <v/>
      </c>
      <c r="E1151" s="89" t="str">
        <f>IF('Student Record'!C1149="","",'Student Record'!C1149)</f>
        <v/>
      </c>
      <c r="F1151" s="90" t="str">
        <f>IF('Student Record'!E1149="","",'Student Record'!E1149)</f>
        <v/>
      </c>
      <c r="G1151" s="90" t="str">
        <f>IF('Student Record'!G1149="","",'Student Record'!G1149)</f>
        <v/>
      </c>
      <c r="H1151" s="89" t="str">
        <f>IF('Student Record'!I1149="","",'Student Record'!I1149)</f>
        <v/>
      </c>
      <c r="I1151" s="91" t="str">
        <f>IF('Student Record'!J1149="","",'Student Record'!J1149)</f>
        <v/>
      </c>
      <c r="J1151" s="89" t="str">
        <f>IF('Student Record'!O1149="","",'Student Record'!O1149)</f>
        <v/>
      </c>
      <c r="K1151" s="89" t="str">
        <f>IF(StuData!$F1151="","",IF(AND(StuData!$C1151&gt;8,StuData!$C1151&lt;11,StuData!$J1151="GEN"),200,IF(AND(StuData!$C1151&gt;=11,StuData!$J1151="GEN"),300,IF(AND(StuData!$C1151&gt;8,StuData!$C1151&lt;11,StuData!$J1151&lt;&gt;"GEN"),100,IF(AND(StuData!$C1151&gt;=11,StuData!$J1151&lt;&gt;"GEN"),150,"")))))</f>
        <v/>
      </c>
      <c r="L1151" s="89" t="str">
        <f>IF(StuData!$F1151="","",IF(AND(StuData!$C1151&gt;8,StuData!$C1151&lt;11),50,""))</f>
        <v/>
      </c>
      <c r="M1151" s="89" t="str">
        <f>IF(StuData!$F1151="","",IF(AND(StuData!$C1151&gt;=11,'School Fees'!$L$3="Yes"),100,""))</f>
        <v/>
      </c>
      <c r="N1151" s="89" t="str">
        <f>IF(StuData!$F1151="","",IF(AND(StuData!$C1151&gt;8,StuData!$H1151="F"),5,IF(StuData!$C1151&lt;9,"",10)))</f>
        <v/>
      </c>
      <c r="O1151" s="89" t="str">
        <f>IF(StuData!$F1151="","",IF(StuData!$C1151&gt;8,5,""))</f>
        <v/>
      </c>
      <c r="P1151" s="89" t="str">
        <f>IF(StuData!$C1151=9,'School Fees'!$K$6,IF(StuData!$C1151=10,'School Fees'!$K$7,IF(StuData!$C1151=11,'School Fees'!$K$8,IF(StuData!$C1151=12,'School Fees'!$K$9,""))))</f>
        <v/>
      </c>
      <c r="Q1151" s="89"/>
      <c r="R1151" s="89"/>
      <c r="S1151" s="89" t="str">
        <f>IF(SUM(StuData!$K1151:$R1151)=0,"",SUM(StuData!$K1151:$R1151))</f>
        <v/>
      </c>
      <c r="T1151" s="92"/>
      <c r="U1151" s="89"/>
      <c r="V1151" s="23"/>
      <c r="W1151" s="23"/>
    </row>
    <row r="1152" ht="15.75" customHeight="1">
      <c r="A1152" s="23"/>
      <c r="B1152" s="89" t="str">
        <f t="shared" si="1"/>
        <v/>
      </c>
      <c r="C1152" s="89" t="str">
        <f>IF('Student Record'!A1150="","",'Student Record'!A1150)</f>
        <v/>
      </c>
      <c r="D1152" s="89" t="str">
        <f>IF('Student Record'!B1150="","",'Student Record'!B1150)</f>
        <v/>
      </c>
      <c r="E1152" s="89" t="str">
        <f>IF('Student Record'!C1150="","",'Student Record'!C1150)</f>
        <v/>
      </c>
      <c r="F1152" s="90" t="str">
        <f>IF('Student Record'!E1150="","",'Student Record'!E1150)</f>
        <v/>
      </c>
      <c r="G1152" s="90" t="str">
        <f>IF('Student Record'!G1150="","",'Student Record'!G1150)</f>
        <v/>
      </c>
      <c r="H1152" s="89" t="str">
        <f>IF('Student Record'!I1150="","",'Student Record'!I1150)</f>
        <v/>
      </c>
      <c r="I1152" s="91" t="str">
        <f>IF('Student Record'!J1150="","",'Student Record'!J1150)</f>
        <v/>
      </c>
      <c r="J1152" s="89" t="str">
        <f>IF('Student Record'!O1150="","",'Student Record'!O1150)</f>
        <v/>
      </c>
      <c r="K1152" s="89" t="str">
        <f>IF(StuData!$F1152="","",IF(AND(StuData!$C1152&gt;8,StuData!$C1152&lt;11,StuData!$J1152="GEN"),200,IF(AND(StuData!$C1152&gt;=11,StuData!$J1152="GEN"),300,IF(AND(StuData!$C1152&gt;8,StuData!$C1152&lt;11,StuData!$J1152&lt;&gt;"GEN"),100,IF(AND(StuData!$C1152&gt;=11,StuData!$J1152&lt;&gt;"GEN"),150,"")))))</f>
        <v/>
      </c>
      <c r="L1152" s="89" t="str">
        <f>IF(StuData!$F1152="","",IF(AND(StuData!$C1152&gt;8,StuData!$C1152&lt;11),50,""))</f>
        <v/>
      </c>
      <c r="M1152" s="89" t="str">
        <f>IF(StuData!$F1152="","",IF(AND(StuData!$C1152&gt;=11,'School Fees'!$L$3="Yes"),100,""))</f>
        <v/>
      </c>
      <c r="N1152" s="89" t="str">
        <f>IF(StuData!$F1152="","",IF(AND(StuData!$C1152&gt;8,StuData!$H1152="F"),5,IF(StuData!$C1152&lt;9,"",10)))</f>
        <v/>
      </c>
      <c r="O1152" s="89" t="str">
        <f>IF(StuData!$F1152="","",IF(StuData!$C1152&gt;8,5,""))</f>
        <v/>
      </c>
      <c r="P1152" s="89" t="str">
        <f>IF(StuData!$C1152=9,'School Fees'!$K$6,IF(StuData!$C1152=10,'School Fees'!$K$7,IF(StuData!$C1152=11,'School Fees'!$K$8,IF(StuData!$C1152=12,'School Fees'!$K$9,""))))</f>
        <v/>
      </c>
      <c r="Q1152" s="89"/>
      <c r="R1152" s="89"/>
      <c r="S1152" s="89" t="str">
        <f>IF(SUM(StuData!$K1152:$R1152)=0,"",SUM(StuData!$K1152:$R1152))</f>
        <v/>
      </c>
      <c r="T1152" s="92"/>
      <c r="U1152" s="89"/>
      <c r="V1152" s="23"/>
      <c r="W1152" s="23"/>
    </row>
    <row r="1153" ht="15.75" customHeight="1">
      <c r="A1153" s="23"/>
      <c r="B1153" s="89" t="str">
        <f t="shared" si="1"/>
        <v/>
      </c>
      <c r="C1153" s="89" t="str">
        <f>IF('Student Record'!A1151="","",'Student Record'!A1151)</f>
        <v/>
      </c>
      <c r="D1153" s="89" t="str">
        <f>IF('Student Record'!B1151="","",'Student Record'!B1151)</f>
        <v/>
      </c>
      <c r="E1153" s="89" t="str">
        <f>IF('Student Record'!C1151="","",'Student Record'!C1151)</f>
        <v/>
      </c>
      <c r="F1153" s="90" t="str">
        <f>IF('Student Record'!E1151="","",'Student Record'!E1151)</f>
        <v/>
      </c>
      <c r="G1153" s="90" t="str">
        <f>IF('Student Record'!G1151="","",'Student Record'!G1151)</f>
        <v/>
      </c>
      <c r="H1153" s="89" t="str">
        <f>IF('Student Record'!I1151="","",'Student Record'!I1151)</f>
        <v/>
      </c>
      <c r="I1153" s="91" t="str">
        <f>IF('Student Record'!J1151="","",'Student Record'!J1151)</f>
        <v/>
      </c>
      <c r="J1153" s="89" t="str">
        <f>IF('Student Record'!O1151="","",'Student Record'!O1151)</f>
        <v/>
      </c>
      <c r="K1153" s="89" t="str">
        <f>IF(StuData!$F1153="","",IF(AND(StuData!$C1153&gt;8,StuData!$C1153&lt;11,StuData!$J1153="GEN"),200,IF(AND(StuData!$C1153&gt;=11,StuData!$J1153="GEN"),300,IF(AND(StuData!$C1153&gt;8,StuData!$C1153&lt;11,StuData!$J1153&lt;&gt;"GEN"),100,IF(AND(StuData!$C1153&gt;=11,StuData!$J1153&lt;&gt;"GEN"),150,"")))))</f>
        <v/>
      </c>
      <c r="L1153" s="89" t="str">
        <f>IF(StuData!$F1153="","",IF(AND(StuData!$C1153&gt;8,StuData!$C1153&lt;11),50,""))</f>
        <v/>
      </c>
      <c r="M1153" s="89" t="str">
        <f>IF(StuData!$F1153="","",IF(AND(StuData!$C1153&gt;=11,'School Fees'!$L$3="Yes"),100,""))</f>
        <v/>
      </c>
      <c r="N1153" s="89" t="str">
        <f>IF(StuData!$F1153="","",IF(AND(StuData!$C1153&gt;8,StuData!$H1153="F"),5,IF(StuData!$C1153&lt;9,"",10)))</f>
        <v/>
      </c>
      <c r="O1153" s="89" t="str">
        <f>IF(StuData!$F1153="","",IF(StuData!$C1153&gt;8,5,""))</f>
        <v/>
      </c>
      <c r="P1153" s="89" t="str">
        <f>IF(StuData!$C1153=9,'School Fees'!$K$6,IF(StuData!$C1153=10,'School Fees'!$K$7,IF(StuData!$C1153=11,'School Fees'!$K$8,IF(StuData!$C1153=12,'School Fees'!$K$9,""))))</f>
        <v/>
      </c>
      <c r="Q1153" s="89"/>
      <c r="R1153" s="89"/>
      <c r="S1153" s="89" t="str">
        <f>IF(SUM(StuData!$K1153:$R1153)=0,"",SUM(StuData!$K1153:$R1153))</f>
        <v/>
      </c>
      <c r="T1153" s="92"/>
      <c r="U1153" s="89"/>
      <c r="V1153" s="23"/>
      <c r="W1153" s="23"/>
    </row>
    <row r="1154" ht="15.75" customHeight="1">
      <c r="A1154" s="23"/>
      <c r="B1154" s="89" t="str">
        <f t="shared" si="1"/>
        <v/>
      </c>
      <c r="C1154" s="89" t="str">
        <f>IF('Student Record'!A1152="","",'Student Record'!A1152)</f>
        <v/>
      </c>
      <c r="D1154" s="89" t="str">
        <f>IF('Student Record'!B1152="","",'Student Record'!B1152)</f>
        <v/>
      </c>
      <c r="E1154" s="89" t="str">
        <f>IF('Student Record'!C1152="","",'Student Record'!C1152)</f>
        <v/>
      </c>
      <c r="F1154" s="90" t="str">
        <f>IF('Student Record'!E1152="","",'Student Record'!E1152)</f>
        <v/>
      </c>
      <c r="G1154" s="90" t="str">
        <f>IF('Student Record'!G1152="","",'Student Record'!G1152)</f>
        <v/>
      </c>
      <c r="H1154" s="89" t="str">
        <f>IF('Student Record'!I1152="","",'Student Record'!I1152)</f>
        <v/>
      </c>
      <c r="I1154" s="91" t="str">
        <f>IF('Student Record'!J1152="","",'Student Record'!J1152)</f>
        <v/>
      </c>
      <c r="J1154" s="89" t="str">
        <f>IF('Student Record'!O1152="","",'Student Record'!O1152)</f>
        <v/>
      </c>
      <c r="K1154" s="89" t="str">
        <f>IF(StuData!$F1154="","",IF(AND(StuData!$C1154&gt;8,StuData!$C1154&lt;11,StuData!$J1154="GEN"),200,IF(AND(StuData!$C1154&gt;=11,StuData!$J1154="GEN"),300,IF(AND(StuData!$C1154&gt;8,StuData!$C1154&lt;11,StuData!$J1154&lt;&gt;"GEN"),100,IF(AND(StuData!$C1154&gt;=11,StuData!$J1154&lt;&gt;"GEN"),150,"")))))</f>
        <v/>
      </c>
      <c r="L1154" s="89" t="str">
        <f>IF(StuData!$F1154="","",IF(AND(StuData!$C1154&gt;8,StuData!$C1154&lt;11),50,""))</f>
        <v/>
      </c>
      <c r="M1154" s="89" t="str">
        <f>IF(StuData!$F1154="","",IF(AND(StuData!$C1154&gt;=11,'School Fees'!$L$3="Yes"),100,""))</f>
        <v/>
      </c>
      <c r="N1154" s="89" t="str">
        <f>IF(StuData!$F1154="","",IF(AND(StuData!$C1154&gt;8,StuData!$H1154="F"),5,IF(StuData!$C1154&lt;9,"",10)))</f>
        <v/>
      </c>
      <c r="O1154" s="89" t="str">
        <f>IF(StuData!$F1154="","",IF(StuData!$C1154&gt;8,5,""))</f>
        <v/>
      </c>
      <c r="P1154" s="89" t="str">
        <f>IF(StuData!$C1154=9,'School Fees'!$K$6,IF(StuData!$C1154=10,'School Fees'!$K$7,IF(StuData!$C1154=11,'School Fees'!$K$8,IF(StuData!$C1154=12,'School Fees'!$K$9,""))))</f>
        <v/>
      </c>
      <c r="Q1154" s="89"/>
      <c r="R1154" s="89"/>
      <c r="S1154" s="89" t="str">
        <f>IF(SUM(StuData!$K1154:$R1154)=0,"",SUM(StuData!$K1154:$R1154))</f>
        <v/>
      </c>
      <c r="T1154" s="92"/>
      <c r="U1154" s="89"/>
      <c r="V1154" s="23"/>
      <c r="W1154" s="23"/>
    </row>
    <row r="1155" ht="15.75" customHeight="1">
      <c r="A1155" s="23"/>
      <c r="B1155" s="89" t="str">
        <f t="shared" si="1"/>
        <v/>
      </c>
      <c r="C1155" s="89" t="str">
        <f>IF('Student Record'!A1153="","",'Student Record'!A1153)</f>
        <v/>
      </c>
      <c r="D1155" s="89" t="str">
        <f>IF('Student Record'!B1153="","",'Student Record'!B1153)</f>
        <v/>
      </c>
      <c r="E1155" s="89" t="str">
        <f>IF('Student Record'!C1153="","",'Student Record'!C1153)</f>
        <v/>
      </c>
      <c r="F1155" s="90" t="str">
        <f>IF('Student Record'!E1153="","",'Student Record'!E1153)</f>
        <v/>
      </c>
      <c r="G1155" s="90" t="str">
        <f>IF('Student Record'!G1153="","",'Student Record'!G1153)</f>
        <v/>
      </c>
      <c r="H1155" s="89" t="str">
        <f>IF('Student Record'!I1153="","",'Student Record'!I1153)</f>
        <v/>
      </c>
      <c r="I1155" s="91" t="str">
        <f>IF('Student Record'!J1153="","",'Student Record'!J1153)</f>
        <v/>
      </c>
      <c r="J1155" s="89" t="str">
        <f>IF('Student Record'!O1153="","",'Student Record'!O1153)</f>
        <v/>
      </c>
      <c r="K1155" s="89" t="str">
        <f>IF(StuData!$F1155="","",IF(AND(StuData!$C1155&gt;8,StuData!$C1155&lt;11,StuData!$J1155="GEN"),200,IF(AND(StuData!$C1155&gt;=11,StuData!$J1155="GEN"),300,IF(AND(StuData!$C1155&gt;8,StuData!$C1155&lt;11,StuData!$J1155&lt;&gt;"GEN"),100,IF(AND(StuData!$C1155&gt;=11,StuData!$J1155&lt;&gt;"GEN"),150,"")))))</f>
        <v/>
      </c>
      <c r="L1155" s="89" t="str">
        <f>IF(StuData!$F1155="","",IF(AND(StuData!$C1155&gt;8,StuData!$C1155&lt;11),50,""))</f>
        <v/>
      </c>
      <c r="M1155" s="89" t="str">
        <f>IF(StuData!$F1155="","",IF(AND(StuData!$C1155&gt;=11,'School Fees'!$L$3="Yes"),100,""))</f>
        <v/>
      </c>
      <c r="N1155" s="89" t="str">
        <f>IF(StuData!$F1155="","",IF(AND(StuData!$C1155&gt;8,StuData!$H1155="F"),5,IF(StuData!$C1155&lt;9,"",10)))</f>
        <v/>
      </c>
      <c r="O1155" s="89" t="str">
        <f>IF(StuData!$F1155="","",IF(StuData!$C1155&gt;8,5,""))</f>
        <v/>
      </c>
      <c r="P1155" s="89" t="str">
        <f>IF(StuData!$C1155=9,'School Fees'!$K$6,IF(StuData!$C1155=10,'School Fees'!$K$7,IF(StuData!$C1155=11,'School Fees'!$K$8,IF(StuData!$C1155=12,'School Fees'!$K$9,""))))</f>
        <v/>
      </c>
      <c r="Q1155" s="89"/>
      <c r="R1155" s="89"/>
      <c r="S1155" s="89" t="str">
        <f>IF(SUM(StuData!$K1155:$R1155)=0,"",SUM(StuData!$K1155:$R1155))</f>
        <v/>
      </c>
      <c r="T1155" s="92"/>
      <c r="U1155" s="89"/>
      <c r="V1155" s="23"/>
      <c r="W1155" s="23"/>
    </row>
    <row r="1156" ht="15.75" customHeight="1">
      <c r="A1156" s="23"/>
      <c r="B1156" s="89" t="str">
        <f t="shared" si="1"/>
        <v/>
      </c>
      <c r="C1156" s="89" t="str">
        <f>IF('Student Record'!A1154="","",'Student Record'!A1154)</f>
        <v/>
      </c>
      <c r="D1156" s="89" t="str">
        <f>IF('Student Record'!B1154="","",'Student Record'!B1154)</f>
        <v/>
      </c>
      <c r="E1156" s="89" t="str">
        <f>IF('Student Record'!C1154="","",'Student Record'!C1154)</f>
        <v/>
      </c>
      <c r="F1156" s="90" t="str">
        <f>IF('Student Record'!E1154="","",'Student Record'!E1154)</f>
        <v/>
      </c>
      <c r="G1156" s="90" t="str">
        <f>IF('Student Record'!G1154="","",'Student Record'!G1154)</f>
        <v/>
      </c>
      <c r="H1156" s="89" t="str">
        <f>IF('Student Record'!I1154="","",'Student Record'!I1154)</f>
        <v/>
      </c>
      <c r="I1156" s="91" t="str">
        <f>IF('Student Record'!J1154="","",'Student Record'!J1154)</f>
        <v/>
      </c>
      <c r="J1156" s="89" t="str">
        <f>IF('Student Record'!O1154="","",'Student Record'!O1154)</f>
        <v/>
      </c>
      <c r="K1156" s="89" t="str">
        <f>IF(StuData!$F1156="","",IF(AND(StuData!$C1156&gt;8,StuData!$C1156&lt;11,StuData!$J1156="GEN"),200,IF(AND(StuData!$C1156&gt;=11,StuData!$J1156="GEN"),300,IF(AND(StuData!$C1156&gt;8,StuData!$C1156&lt;11,StuData!$J1156&lt;&gt;"GEN"),100,IF(AND(StuData!$C1156&gt;=11,StuData!$J1156&lt;&gt;"GEN"),150,"")))))</f>
        <v/>
      </c>
      <c r="L1156" s="89" t="str">
        <f>IF(StuData!$F1156="","",IF(AND(StuData!$C1156&gt;8,StuData!$C1156&lt;11),50,""))</f>
        <v/>
      </c>
      <c r="M1156" s="89" t="str">
        <f>IF(StuData!$F1156="","",IF(AND(StuData!$C1156&gt;=11,'School Fees'!$L$3="Yes"),100,""))</f>
        <v/>
      </c>
      <c r="N1156" s="89" t="str">
        <f>IF(StuData!$F1156="","",IF(AND(StuData!$C1156&gt;8,StuData!$H1156="F"),5,IF(StuData!$C1156&lt;9,"",10)))</f>
        <v/>
      </c>
      <c r="O1156" s="89" t="str">
        <f>IF(StuData!$F1156="","",IF(StuData!$C1156&gt;8,5,""))</f>
        <v/>
      </c>
      <c r="P1156" s="89" t="str">
        <f>IF(StuData!$C1156=9,'School Fees'!$K$6,IF(StuData!$C1156=10,'School Fees'!$K$7,IF(StuData!$C1156=11,'School Fees'!$K$8,IF(StuData!$C1156=12,'School Fees'!$K$9,""))))</f>
        <v/>
      </c>
      <c r="Q1156" s="89"/>
      <c r="R1156" s="89"/>
      <c r="S1156" s="89" t="str">
        <f>IF(SUM(StuData!$K1156:$R1156)=0,"",SUM(StuData!$K1156:$R1156))</f>
        <v/>
      </c>
      <c r="T1156" s="92"/>
      <c r="U1156" s="89"/>
      <c r="V1156" s="23"/>
      <c r="W1156" s="23"/>
    </row>
    <row r="1157" ht="15.75" customHeight="1">
      <c r="A1157" s="23"/>
      <c r="B1157" s="89" t="str">
        <f t="shared" si="1"/>
        <v/>
      </c>
      <c r="C1157" s="89" t="str">
        <f>IF('Student Record'!A1155="","",'Student Record'!A1155)</f>
        <v/>
      </c>
      <c r="D1157" s="89" t="str">
        <f>IF('Student Record'!B1155="","",'Student Record'!B1155)</f>
        <v/>
      </c>
      <c r="E1157" s="89" t="str">
        <f>IF('Student Record'!C1155="","",'Student Record'!C1155)</f>
        <v/>
      </c>
      <c r="F1157" s="90" t="str">
        <f>IF('Student Record'!E1155="","",'Student Record'!E1155)</f>
        <v/>
      </c>
      <c r="G1157" s="90" t="str">
        <f>IF('Student Record'!G1155="","",'Student Record'!G1155)</f>
        <v/>
      </c>
      <c r="H1157" s="89" t="str">
        <f>IF('Student Record'!I1155="","",'Student Record'!I1155)</f>
        <v/>
      </c>
      <c r="I1157" s="91" t="str">
        <f>IF('Student Record'!J1155="","",'Student Record'!J1155)</f>
        <v/>
      </c>
      <c r="J1157" s="89" t="str">
        <f>IF('Student Record'!O1155="","",'Student Record'!O1155)</f>
        <v/>
      </c>
      <c r="K1157" s="89" t="str">
        <f>IF(StuData!$F1157="","",IF(AND(StuData!$C1157&gt;8,StuData!$C1157&lt;11,StuData!$J1157="GEN"),200,IF(AND(StuData!$C1157&gt;=11,StuData!$J1157="GEN"),300,IF(AND(StuData!$C1157&gt;8,StuData!$C1157&lt;11,StuData!$J1157&lt;&gt;"GEN"),100,IF(AND(StuData!$C1157&gt;=11,StuData!$J1157&lt;&gt;"GEN"),150,"")))))</f>
        <v/>
      </c>
      <c r="L1157" s="89" t="str">
        <f>IF(StuData!$F1157="","",IF(AND(StuData!$C1157&gt;8,StuData!$C1157&lt;11),50,""))</f>
        <v/>
      </c>
      <c r="M1157" s="89" t="str">
        <f>IF(StuData!$F1157="","",IF(AND(StuData!$C1157&gt;=11,'School Fees'!$L$3="Yes"),100,""))</f>
        <v/>
      </c>
      <c r="N1157" s="89" t="str">
        <f>IF(StuData!$F1157="","",IF(AND(StuData!$C1157&gt;8,StuData!$H1157="F"),5,IF(StuData!$C1157&lt;9,"",10)))</f>
        <v/>
      </c>
      <c r="O1157" s="89" t="str">
        <f>IF(StuData!$F1157="","",IF(StuData!$C1157&gt;8,5,""))</f>
        <v/>
      </c>
      <c r="P1157" s="89" t="str">
        <f>IF(StuData!$C1157=9,'School Fees'!$K$6,IF(StuData!$C1157=10,'School Fees'!$K$7,IF(StuData!$C1157=11,'School Fees'!$K$8,IF(StuData!$C1157=12,'School Fees'!$K$9,""))))</f>
        <v/>
      </c>
      <c r="Q1157" s="89"/>
      <c r="R1157" s="89"/>
      <c r="S1157" s="89" t="str">
        <f>IF(SUM(StuData!$K1157:$R1157)=0,"",SUM(StuData!$K1157:$R1157))</f>
        <v/>
      </c>
      <c r="T1157" s="92"/>
      <c r="U1157" s="89"/>
      <c r="V1157" s="23"/>
      <c r="W1157" s="23"/>
    </row>
    <row r="1158" ht="15.75" customHeight="1">
      <c r="A1158" s="23"/>
      <c r="B1158" s="89" t="str">
        <f t="shared" si="1"/>
        <v/>
      </c>
      <c r="C1158" s="89" t="str">
        <f>IF('Student Record'!A1156="","",'Student Record'!A1156)</f>
        <v/>
      </c>
      <c r="D1158" s="89" t="str">
        <f>IF('Student Record'!B1156="","",'Student Record'!B1156)</f>
        <v/>
      </c>
      <c r="E1158" s="89" t="str">
        <f>IF('Student Record'!C1156="","",'Student Record'!C1156)</f>
        <v/>
      </c>
      <c r="F1158" s="90" t="str">
        <f>IF('Student Record'!E1156="","",'Student Record'!E1156)</f>
        <v/>
      </c>
      <c r="G1158" s="90" t="str">
        <f>IF('Student Record'!G1156="","",'Student Record'!G1156)</f>
        <v/>
      </c>
      <c r="H1158" s="89" t="str">
        <f>IF('Student Record'!I1156="","",'Student Record'!I1156)</f>
        <v/>
      </c>
      <c r="I1158" s="91" t="str">
        <f>IF('Student Record'!J1156="","",'Student Record'!J1156)</f>
        <v/>
      </c>
      <c r="J1158" s="89" t="str">
        <f>IF('Student Record'!O1156="","",'Student Record'!O1156)</f>
        <v/>
      </c>
      <c r="K1158" s="89" t="str">
        <f>IF(StuData!$F1158="","",IF(AND(StuData!$C1158&gt;8,StuData!$C1158&lt;11,StuData!$J1158="GEN"),200,IF(AND(StuData!$C1158&gt;=11,StuData!$J1158="GEN"),300,IF(AND(StuData!$C1158&gt;8,StuData!$C1158&lt;11,StuData!$J1158&lt;&gt;"GEN"),100,IF(AND(StuData!$C1158&gt;=11,StuData!$J1158&lt;&gt;"GEN"),150,"")))))</f>
        <v/>
      </c>
      <c r="L1158" s="89" t="str">
        <f>IF(StuData!$F1158="","",IF(AND(StuData!$C1158&gt;8,StuData!$C1158&lt;11),50,""))</f>
        <v/>
      </c>
      <c r="M1158" s="89" t="str">
        <f>IF(StuData!$F1158="","",IF(AND(StuData!$C1158&gt;=11,'School Fees'!$L$3="Yes"),100,""))</f>
        <v/>
      </c>
      <c r="N1158" s="89" t="str">
        <f>IF(StuData!$F1158="","",IF(AND(StuData!$C1158&gt;8,StuData!$H1158="F"),5,IF(StuData!$C1158&lt;9,"",10)))</f>
        <v/>
      </c>
      <c r="O1158" s="89" t="str">
        <f>IF(StuData!$F1158="","",IF(StuData!$C1158&gt;8,5,""))</f>
        <v/>
      </c>
      <c r="P1158" s="89" t="str">
        <f>IF(StuData!$C1158=9,'School Fees'!$K$6,IF(StuData!$C1158=10,'School Fees'!$K$7,IF(StuData!$C1158=11,'School Fees'!$K$8,IF(StuData!$C1158=12,'School Fees'!$K$9,""))))</f>
        <v/>
      </c>
      <c r="Q1158" s="89"/>
      <c r="R1158" s="89"/>
      <c r="S1158" s="89" t="str">
        <f>IF(SUM(StuData!$K1158:$R1158)=0,"",SUM(StuData!$K1158:$R1158))</f>
        <v/>
      </c>
      <c r="T1158" s="92"/>
      <c r="U1158" s="89"/>
      <c r="V1158" s="23"/>
      <c r="W1158" s="23"/>
    </row>
    <row r="1159" ht="15.75" customHeight="1">
      <c r="A1159" s="23"/>
      <c r="B1159" s="89" t="str">
        <f t="shared" si="1"/>
        <v/>
      </c>
      <c r="C1159" s="89" t="str">
        <f>IF('Student Record'!A1157="","",'Student Record'!A1157)</f>
        <v/>
      </c>
      <c r="D1159" s="89" t="str">
        <f>IF('Student Record'!B1157="","",'Student Record'!B1157)</f>
        <v/>
      </c>
      <c r="E1159" s="89" t="str">
        <f>IF('Student Record'!C1157="","",'Student Record'!C1157)</f>
        <v/>
      </c>
      <c r="F1159" s="90" t="str">
        <f>IF('Student Record'!E1157="","",'Student Record'!E1157)</f>
        <v/>
      </c>
      <c r="G1159" s="90" t="str">
        <f>IF('Student Record'!G1157="","",'Student Record'!G1157)</f>
        <v/>
      </c>
      <c r="H1159" s="89" t="str">
        <f>IF('Student Record'!I1157="","",'Student Record'!I1157)</f>
        <v/>
      </c>
      <c r="I1159" s="91" t="str">
        <f>IF('Student Record'!J1157="","",'Student Record'!J1157)</f>
        <v/>
      </c>
      <c r="J1159" s="89" t="str">
        <f>IF('Student Record'!O1157="","",'Student Record'!O1157)</f>
        <v/>
      </c>
      <c r="K1159" s="89" t="str">
        <f>IF(StuData!$F1159="","",IF(AND(StuData!$C1159&gt;8,StuData!$C1159&lt;11,StuData!$J1159="GEN"),200,IF(AND(StuData!$C1159&gt;=11,StuData!$J1159="GEN"),300,IF(AND(StuData!$C1159&gt;8,StuData!$C1159&lt;11,StuData!$J1159&lt;&gt;"GEN"),100,IF(AND(StuData!$C1159&gt;=11,StuData!$J1159&lt;&gt;"GEN"),150,"")))))</f>
        <v/>
      </c>
      <c r="L1159" s="89" t="str">
        <f>IF(StuData!$F1159="","",IF(AND(StuData!$C1159&gt;8,StuData!$C1159&lt;11),50,""))</f>
        <v/>
      </c>
      <c r="M1159" s="89" t="str">
        <f>IF(StuData!$F1159="","",IF(AND(StuData!$C1159&gt;=11,'School Fees'!$L$3="Yes"),100,""))</f>
        <v/>
      </c>
      <c r="N1159" s="89" t="str">
        <f>IF(StuData!$F1159="","",IF(AND(StuData!$C1159&gt;8,StuData!$H1159="F"),5,IF(StuData!$C1159&lt;9,"",10)))</f>
        <v/>
      </c>
      <c r="O1159" s="89" t="str">
        <f>IF(StuData!$F1159="","",IF(StuData!$C1159&gt;8,5,""))</f>
        <v/>
      </c>
      <c r="P1159" s="89" t="str">
        <f>IF(StuData!$C1159=9,'School Fees'!$K$6,IF(StuData!$C1159=10,'School Fees'!$K$7,IF(StuData!$C1159=11,'School Fees'!$K$8,IF(StuData!$C1159=12,'School Fees'!$K$9,""))))</f>
        <v/>
      </c>
      <c r="Q1159" s="89"/>
      <c r="R1159" s="89"/>
      <c r="S1159" s="89" t="str">
        <f>IF(SUM(StuData!$K1159:$R1159)=0,"",SUM(StuData!$K1159:$R1159))</f>
        <v/>
      </c>
      <c r="T1159" s="92"/>
      <c r="U1159" s="89"/>
      <c r="V1159" s="23"/>
      <c r="W1159" s="23"/>
    </row>
    <row r="1160" ht="15.75" customHeight="1">
      <c r="A1160" s="23"/>
      <c r="B1160" s="89" t="str">
        <f t="shared" si="1"/>
        <v/>
      </c>
      <c r="C1160" s="89" t="str">
        <f>IF('Student Record'!A1158="","",'Student Record'!A1158)</f>
        <v/>
      </c>
      <c r="D1160" s="89" t="str">
        <f>IF('Student Record'!B1158="","",'Student Record'!B1158)</f>
        <v/>
      </c>
      <c r="E1160" s="89" t="str">
        <f>IF('Student Record'!C1158="","",'Student Record'!C1158)</f>
        <v/>
      </c>
      <c r="F1160" s="90" t="str">
        <f>IF('Student Record'!E1158="","",'Student Record'!E1158)</f>
        <v/>
      </c>
      <c r="G1160" s="90" t="str">
        <f>IF('Student Record'!G1158="","",'Student Record'!G1158)</f>
        <v/>
      </c>
      <c r="H1160" s="89" t="str">
        <f>IF('Student Record'!I1158="","",'Student Record'!I1158)</f>
        <v/>
      </c>
      <c r="I1160" s="91" t="str">
        <f>IF('Student Record'!J1158="","",'Student Record'!J1158)</f>
        <v/>
      </c>
      <c r="J1160" s="89" t="str">
        <f>IF('Student Record'!O1158="","",'Student Record'!O1158)</f>
        <v/>
      </c>
      <c r="K1160" s="89" t="str">
        <f>IF(StuData!$F1160="","",IF(AND(StuData!$C1160&gt;8,StuData!$C1160&lt;11,StuData!$J1160="GEN"),200,IF(AND(StuData!$C1160&gt;=11,StuData!$J1160="GEN"),300,IF(AND(StuData!$C1160&gt;8,StuData!$C1160&lt;11,StuData!$J1160&lt;&gt;"GEN"),100,IF(AND(StuData!$C1160&gt;=11,StuData!$J1160&lt;&gt;"GEN"),150,"")))))</f>
        <v/>
      </c>
      <c r="L1160" s="89" t="str">
        <f>IF(StuData!$F1160="","",IF(AND(StuData!$C1160&gt;8,StuData!$C1160&lt;11),50,""))</f>
        <v/>
      </c>
      <c r="M1160" s="89" t="str">
        <f>IF(StuData!$F1160="","",IF(AND(StuData!$C1160&gt;=11,'School Fees'!$L$3="Yes"),100,""))</f>
        <v/>
      </c>
      <c r="N1160" s="89" t="str">
        <f>IF(StuData!$F1160="","",IF(AND(StuData!$C1160&gt;8,StuData!$H1160="F"),5,IF(StuData!$C1160&lt;9,"",10)))</f>
        <v/>
      </c>
      <c r="O1160" s="89" t="str">
        <f>IF(StuData!$F1160="","",IF(StuData!$C1160&gt;8,5,""))</f>
        <v/>
      </c>
      <c r="P1160" s="89" t="str">
        <f>IF(StuData!$C1160=9,'School Fees'!$K$6,IF(StuData!$C1160=10,'School Fees'!$K$7,IF(StuData!$C1160=11,'School Fees'!$K$8,IF(StuData!$C1160=12,'School Fees'!$K$9,""))))</f>
        <v/>
      </c>
      <c r="Q1160" s="89"/>
      <c r="R1160" s="89"/>
      <c r="S1160" s="89" t="str">
        <f>IF(SUM(StuData!$K1160:$R1160)=0,"",SUM(StuData!$K1160:$R1160))</f>
        <v/>
      </c>
      <c r="T1160" s="92"/>
      <c r="U1160" s="89"/>
      <c r="V1160" s="23"/>
      <c r="W1160" s="23"/>
    </row>
    <row r="1161" ht="15.75" customHeight="1">
      <c r="A1161" s="23"/>
      <c r="B1161" s="89" t="str">
        <f t="shared" si="1"/>
        <v/>
      </c>
      <c r="C1161" s="89" t="str">
        <f>IF('Student Record'!A1159="","",'Student Record'!A1159)</f>
        <v/>
      </c>
      <c r="D1161" s="89" t="str">
        <f>IF('Student Record'!B1159="","",'Student Record'!B1159)</f>
        <v/>
      </c>
      <c r="E1161" s="89" t="str">
        <f>IF('Student Record'!C1159="","",'Student Record'!C1159)</f>
        <v/>
      </c>
      <c r="F1161" s="90" t="str">
        <f>IF('Student Record'!E1159="","",'Student Record'!E1159)</f>
        <v/>
      </c>
      <c r="G1161" s="90" t="str">
        <f>IF('Student Record'!G1159="","",'Student Record'!G1159)</f>
        <v/>
      </c>
      <c r="H1161" s="89" t="str">
        <f>IF('Student Record'!I1159="","",'Student Record'!I1159)</f>
        <v/>
      </c>
      <c r="I1161" s="91" t="str">
        <f>IF('Student Record'!J1159="","",'Student Record'!J1159)</f>
        <v/>
      </c>
      <c r="J1161" s="89" t="str">
        <f>IF('Student Record'!O1159="","",'Student Record'!O1159)</f>
        <v/>
      </c>
      <c r="K1161" s="89" t="str">
        <f>IF(StuData!$F1161="","",IF(AND(StuData!$C1161&gt;8,StuData!$C1161&lt;11,StuData!$J1161="GEN"),200,IF(AND(StuData!$C1161&gt;=11,StuData!$J1161="GEN"),300,IF(AND(StuData!$C1161&gt;8,StuData!$C1161&lt;11,StuData!$J1161&lt;&gt;"GEN"),100,IF(AND(StuData!$C1161&gt;=11,StuData!$J1161&lt;&gt;"GEN"),150,"")))))</f>
        <v/>
      </c>
      <c r="L1161" s="89" t="str">
        <f>IF(StuData!$F1161="","",IF(AND(StuData!$C1161&gt;8,StuData!$C1161&lt;11),50,""))</f>
        <v/>
      </c>
      <c r="M1161" s="89" t="str">
        <f>IF(StuData!$F1161="","",IF(AND(StuData!$C1161&gt;=11,'School Fees'!$L$3="Yes"),100,""))</f>
        <v/>
      </c>
      <c r="N1161" s="89" t="str">
        <f>IF(StuData!$F1161="","",IF(AND(StuData!$C1161&gt;8,StuData!$H1161="F"),5,IF(StuData!$C1161&lt;9,"",10)))</f>
        <v/>
      </c>
      <c r="O1161" s="89" t="str">
        <f>IF(StuData!$F1161="","",IF(StuData!$C1161&gt;8,5,""))</f>
        <v/>
      </c>
      <c r="P1161" s="89" t="str">
        <f>IF(StuData!$C1161=9,'School Fees'!$K$6,IF(StuData!$C1161=10,'School Fees'!$K$7,IF(StuData!$C1161=11,'School Fees'!$K$8,IF(StuData!$C1161=12,'School Fees'!$K$9,""))))</f>
        <v/>
      </c>
      <c r="Q1161" s="89"/>
      <c r="R1161" s="89"/>
      <c r="S1161" s="89" t="str">
        <f>IF(SUM(StuData!$K1161:$R1161)=0,"",SUM(StuData!$K1161:$R1161))</f>
        <v/>
      </c>
      <c r="T1161" s="92"/>
      <c r="U1161" s="89"/>
      <c r="V1161" s="23"/>
      <c r="W1161" s="23"/>
    </row>
    <row r="1162" ht="15.75" customHeight="1">
      <c r="A1162" s="23"/>
      <c r="B1162" s="89" t="str">
        <f t="shared" si="1"/>
        <v/>
      </c>
      <c r="C1162" s="89" t="str">
        <f>IF('Student Record'!A1160="","",'Student Record'!A1160)</f>
        <v/>
      </c>
      <c r="D1162" s="89" t="str">
        <f>IF('Student Record'!B1160="","",'Student Record'!B1160)</f>
        <v/>
      </c>
      <c r="E1162" s="89" t="str">
        <f>IF('Student Record'!C1160="","",'Student Record'!C1160)</f>
        <v/>
      </c>
      <c r="F1162" s="90" t="str">
        <f>IF('Student Record'!E1160="","",'Student Record'!E1160)</f>
        <v/>
      </c>
      <c r="G1162" s="90" t="str">
        <f>IF('Student Record'!G1160="","",'Student Record'!G1160)</f>
        <v/>
      </c>
      <c r="H1162" s="89" t="str">
        <f>IF('Student Record'!I1160="","",'Student Record'!I1160)</f>
        <v/>
      </c>
      <c r="I1162" s="91" t="str">
        <f>IF('Student Record'!J1160="","",'Student Record'!J1160)</f>
        <v/>
      </c>
      <c r="J1162" s="89" t="str">
        <f>IF('Student Record'!O1160="","",'Student Record'!O1160)</f>
        <v/>
      </c>
      <c r="K1162" s="89" t="str">
        <f>IF(StuData!$F1162="","",IF(AND(StuData!$C1162&gt;8,StuData!$C1162&lt;11,StuData!$J1162="GEN"),200,IF(AND(StuData!$C1162&gt;=11,StuData!$J1162="GEN"),300,IF(AND(StuData!$C1162&gt;8,StuData!$C1162&lt;11,StuData!$J1162&lt;&gt;"GEN"),100,IF(AND(StuData!$C1162&gt;=11,StuData!$J1162&lt;&gt;"GEN"),150,"")))))</f>
        <v/>
      </c>
      <c r="L1162" s="89" t="str">
        <f>IF(StuData!$F1162="","",IF(AND(StuData!$C1162&gt;8,StuData!$C1162&lt;11),50,""))</f>
        <v/>
      </c>
      <c r="M1162" s="89" t="str">
        <f>IF(StuData!$F1162="","",IF(AND(StuData!$C1162&gt;=11,'School Fees'!$L$3="Yes"),100,""))</f>
        <v/>
      </c>
      <c r="N1162" s="89" t="str">
        <f>IF(StuData!$F1162="","",IF(AND(StuData!$C1162&gt;8,StuData!$H1162="F"),5,IF(StuData!$C1162&lt;9,"",10)))</f>
        <v/>
      </c>
      <c r="O1162" s="89" t="str">
        <f>IF(StuData!$F1162="","",IF(StuData!$C1162&gt;8,5,""))</f>
        <v/>
      </c>
      <c r="P1162" s="89" t="str">
        <f>IF(StuData!$C1162=9,'School Fees'!$K$6,IF(StuData!$C1162=10,'School Fees'!$K$7,IF(StuData!$C1162=11,'School Fees'!$K$8,IF(StuData!$C1162=12,'School Fees'!$K$9,""))))</f>
        <v/>
      </c>
      <c r="Q1162" s="89"/>
      <c r="R1162" s="89"/>
      <c r="S1162" s="89" t="str">
        <f>IF(SUM(StuData!$K1162:$R1162)=0,"",SUM(StuData!$K1162:$R1162))</f>
        <v/>
      </c>
      <c r="T1162" s="92"/>
      <c r="U1162" s="89"/>
      <c r="V1162" s="23"/>
      <c r="W1162" s="23"/>
    </row>
    <row r="1163" ht="15.75" customHeight="1">
      <c r="A1163" s="23"/>
      <c r="B1163" s="89" t="str">
        <f t="shared" si="1"/>
        <v/>
      </c>
      <c r="C1163" s="89" t="str">
        <f>IF('Student Record'!A1161="","",'Student Record'!A1161)</f>
        <v/>
      </c>
      <c r="D1163" s="89" t="str">
        <f>IF('Student Record'!B1161="","",'Student Record'!B1161)</f>
        <v/>
      </c>
      <c r="E1163" s="89" t="str">
        <f>IF('Student Record'!C1161="","",'Student Record'!C1161)</f>
        <v/>
      </c>
      <c r="F1163" s="90" t="str">
        <f>IF('Student Record'!E1161="","",'Student Record'!E1161)</f>
        <v/>
      </c>
      <c r="G1163" s="90" t="str">
        <f>IF('Student Record'!G1161="","",'Student Record'!G1161)</f>
        <v/>
      </c>
      <c r="H1163" s="89" t="str">
        <f>IF('Student Record'!I1161="","",'Student Record'!I1161)</f>
        <v/>
      </c>
      <c r="I1163" s="91" t="str">
        <f>IF('Student Record'!J1161="","",'Student Record'!J1161)</f>
        <v/>
      </c>
      <c r="J1163" s="89" t="str">
        <f>IF('Student Record'!O1161="","",'Student Record'!O1161)</f>
        <v/>
      </c>
      <c r="K1163" s="89" t="str">
        <f>IF(StuData!$F1163="","",IF(AND(StuData!$C1163&gt;8,StuData!$C1163&lt;11,StuData!$J1163="GEN"),200,IF(AND(StuData!$C1163&gt;=11,StuData!$J1163="GEN"),300,IF(AND(StuData!$C1163&gt;8,StuData!$C1163&lt;11,StuData!$J1163&lt;&gt;"GEN"),100,IF(AND(StuData!$C1163&gt;=11,StuData!$J1163&lt;&gt;"GEN"),150,"")))))</f>
        <v/>
      </c>
      <c r="L1163" s="89" t="str">
        <f>IF(StuData!$F1163="","",IF(AND(StuData!$C1163&gt;8,StuData!$C1163&lt;11),50,""))</f>
        <v/>
      </c>
      <c r="M1163" s="89" t="str">
        <f>IF(StuData!$F1163="","",IF(AND(StuData!$C1163&gt;=11,'School Fees'!$L$3="Yes"),100,""))</f>
        <v/>
      </c>
      <c r="N1163" s="89" t="str">
        <f>IF(StuData!$F1163="","",IF(AND(StuData!$C1163&gt;8,StuData!$H1163="F"),5,IF(StuData!$C1163&lt;9,"",10)))</f>
        <v/>
      </c>
      <c r="O1163" s="89" t="str">
        <f>IF(StuData!$F1163="","",IF(StuData!$C1163&gt;8,5,""))</f>
        <v/>
      </c>
      <c r="P1163" s="89" t="str">
        <f>IF(StuData!$C1163=9,'School Fees'!$K$6,IF(StuData!$C1163=10,'School Fees'!$K$7,IF(StuData!$C1163=11,'School Fees'!$K$8,IF(StuData!$C1163=12,'School Fees'!$K$9,""))))</f>
        <v/>
      </c>
      <c r="Q1163" s="89"/>
      <c r="R1163" s="89"/>
      <c r="S1163" s="89" t="str">
        <f>IF(SUM(StuData!$K1163:$R1163)=0,"",SUM(StuData!$K1163:$R1163))</f>
        <v/>
      </c>
      <c r="T1163" s="92"/>
      <c r="U1163" s="89"/>
      <c r="V1163" s="23"/>
      <c r="W1163" s="23"/>
    </row>
    <row r="1164" ht="15.75" customHeight="1">
      <c r="A1164" s="23"/>
      <c r="B1164" s="89" t="str">
        <f t="shared" si="1"/>
        <v/>
      </c>
      <c r="C1164" s="89" t="str">
        <f>IF('Student Record'!A1162="","",'Student Record'!A1162)</f>
        <v/>
      </c>
      <c r="D1164" s="89" t="str">
        <f>IF('Student Record'!B1162="","",'Student Record'!B1162)</f>
        <v/>
      </c>
      <c r="E1164" s="89" t="str">
        <f>IF('Student Record'!C1162="","",'Student Record'!C1162)</f>
        <v/>
      </c>
      <c r="F1164" s="90" t="str">
        <f>IF('Student Record'!E1162="","",'Student Record'!E1162)</f>
        <v/>
      </c>
      <c r="G1164" s="90" t="str">
        <f>IF('Student Record'!G1162="","",'Student Record'!G1162)</f>
        <v/>
      </c>
      <c r="H1164" s="89" t="str">
        <f>IF('Student Record'!I1162="","",'Student Record'!I1162)</f>
        <v/>
      </c>
      <c r="I1164" s="91" t="str">
        <f>IF('Student Record'!J1162="","",'Student Record'!J1162)</f>
        <v/>
      </c>
      <c r="J1164" s="89" t="str">
        <f>IF('Student Record'!O1162="","",'Student Record'!O1162)</f>
        <v/>
      </c>
      <c r="K1164" s="89" t="str">
        <f>IF(StuData!$F1164="","",IF(AND(StuData!$C1164&gt;8,StuData!$C1164&lt;11,StuData!$J1164="GEN"),200,IF(AND(StuData!$C1164&gt;=11,StuData!$J1164="GEN"),300,IF(AND(StuData!$C1164&gt;8,StuData!$C1164&lt;11,StuData!$J1164&lt;&gt;"GEN"),100,IF(AND(StuData!$C1164&gt;=11,StuData!$J1164&lt;&gt;"GEN"),150,"")))))</f>
        <v/>
      </c>
      <c r="L1164" s="89" t="str">
        <f>IF(StuData!$F1164="","",IF(AND(StuData!$C1164&gt;8,StuData!$C1164&lt;11),50,""))</f>
        <v/>
      </c>
      <c r="M1164" s="89" t="str">
        <f>IF(StuData!$F1164="","",IF(AND(StuData!$C1164&gt;=11,'School Fees'!$L$3="Yes"),100,""))</f>
        <v/>
      </c>
      <c r="N1164" s="89" t="str">
        <f>IF(StuData!$F1164="","",IF(AND(StuData!$C1164&gt;8,StuData!$H1164="F"),5,IF(StuData!$C1164&lt;9,"",10)))</f>
        <v/>
      </c>
      <c r="O1164" s="89" t="str">
        <f>IF(StuData!$F1164="","",IF(StuData!$C1164&gt;8,5,""))</f>
        <v/>
      </c>
      <c r="P1164" s="89" t="str">
        <f>IF(StuData!$C1164=9,'School Fees'!$K$6,IF(StuData!$C1164=10,'School Fees'!$K$7,IF(StuData!$C1164=11,'School Fees'!$K$8,IF(StuData!$C1164=12,'School Fees'!$K$9,""))))</f>
        <v/>
      </c>
      <c r="Q1164" s="89"/>
      <c r="R1164" s="89"/>
      <c r="S1164" s="89" t="str">
        <f>IF(SUM(StuData!$K1164:$R1164)=0,"",SUM(StuData!$K1164:$R1164))</f>
        <v/>
      </c>
      <c r="T1164" s="92"/>
      <c r="U1164" s="89"/>
      <c r="V1164" s="23"/>
      <c r="W1164" s="23"/>
    </row>
    <row r="1165" ht="15.75" customHeight="1">
      <c r="A1165" s="23"/>
      <c r="B1165" s="89" t="str">
        <f t="shared" si="1"/>
        <v/>
      </c>
      <c r="C1165" s="89" t="str">
        <f>IF('Student Record'!A1163="","",'Student Record'!A1163)</f>
        <v/>
      </c>
      <c r="D1165" s="89" t="str">
        <f>IF('Student Record'!B1163="","",'Student Record'!B1163)</f>
        <v/>
      </c>
      <c r="E1165" s="89" t="str">
        <f>IF('Student Record'!C1163="","",'Student Record'!C1163)</f>
        <v/>
      </c>
      <c r="F1165" s="90" t="str">
        <f>IF('Student Record'!E1163="","",'Student Record'!E1163)</f>
        <v/>
      </c>
      <c r="G1165" s="90" t="str">
        <f>IF('Student Record'!G1163="","",'Student Record'!G1163)</f>
        <v/>
      </c>
      <c r="H1165" s="89" t="str">
        <f>IF('Student Record'!I1163="","",'Student Record'!I1163)</f>
        <v/>
      </c>
      <c r="I1165" s="91" t="str">
        <f>IF('Student Record'!J1163="","",'Student Record'!J1163)</f>
        <v/>
      </c>
      <c r="J1165" s="89" t="str">
        <f>IF('Student Record'!O1163="","",'Student Record'!O1163)</f>
        <v/>
      </c>
      <c r="K1165" s="89" t="str">
        <f>IF(StuData!$F1165="","",IF(AND(StuData!$C1165&gt;8,StuData!$C1165&lt;11,StuData!$J1165="GEN"),200,IF(AND(StuData!$C1165&gt;=11,StuData!$J1165="GEN"),300,IF(AND(StuData!$C1165&gt;8,StuData!$C1165&lt;11,StuData!$J1165&lt;&gt;"GEN"),100,IF(AND(StuData!$C1165&gt;=11,StuData!$J1165&lt;&gt;"GEN"),150,"")))))</f>
        <v/>
      </c>
      <c r="L1165" s="89" t="str">
        <f>IF(StuData!$F1165="","",IF(AND(StuData!$C1165&gt;8,StuData!$C1165&lt;11),50,""))</f>
        <v/>
      </c>
      <c r="M1165" s="89" t="str">
        <f>IF(StuData!$F1165="","",IF(AND(StuData!$C1165&gt;=11,'School Fees'!$L$3="Yes"),100,""))</f>
        <v/>
      </c>
      <c r="N1165" s="89" t="str">
        <f>IF(StuData!$F1165="","",IF(AND(StuData!$C1165&gt;8,StuData!$H1165="F"),5,IF(StuData!$C1165&lt;9,"",10)))</f>
        <v/>
      </c>
      <c r="O1165" s="89" t="str">
        <f>IF(StuData!$F1165="","",IF(StuData!$C1165&gt;8,5,""))</f>
        <v/>
      </c>
      <c r="P1165" s="89" t="str">
        <f>IF(StuData!$C1165=9,'School Fees'!$K$6,IF(StuData!$C1165=10,'School Fees'!$K$7,IF(StuData!$C1165=11,'School Fees'!$K$8,IF(StuData!$C1165=12,'School Fees'!$K$9,""))))</f>
        <v/>
      </c>
      <c r="Q1165" s="89"/>
      <c r="R1165" s="89"/>
      <c r="S1165" s="89" t="str">
        <f>IF(SUM(StuData!$K1165:$R1165)=0,"",SUM(StuData!$K1165:$R1165))</f>
        <v/>
      </c>
      <c r="T1165" s="92"/>
      <c r="U1165" s="89"/>
      <c r="V1165" s="23"/>
      <c r="W1165" s="23"/>
    </row>
    <row r="1166" ht="15.75" customHeight="1">
      <c r="A1166" s="23"/>
      <c r="B1166" s="89" t="str">
        <f t="shared" si="1"/>
        <v/>
      </c>
      <c r="C1166" s="89" t="str">
        <f>IF('Student Record'!A1164="","",'Student Record'!A1164)</f>
        <v/>
      </c>
      <c r="D1166" s="89" t="str">
        <f>IF('Student Record'!B1164="","",'Student Record'!B1164)</f>
        <v/>
      </c>
      <c r="E1166" s="89" t="str">
        <f>IF('Student Record'!C1164="","",'Student Record'!C1164)</f>
        <v/>
      </c>
      <c r="F1166" s="90" t="str">
        <f>IF('Student Record'!E1164="","",'Student Record'!E1164)</f>
        <v/>
      </c>
      <c r="G1166" s="90" t="str">
        <f>IF('Student Record'!G1164="","",'Student Record'!G1164)</f>
        <v/>
      </c>
      <c r="H1166" s="89" t="str">
        <f>IF('Student Record'!I1164="","",'Student Record'!I1164)</f>
        <v/>
      </c>
      <c r="I1166" s="91" t="str">
        <f>IF('Student Record'!J1164="","",'Student Record'!J1164)</f>
        <v/>
      </c>
      <c r="J1166" s="89" t="str">
        <f>IF('Student Record'!O1164="","",'Student Record'!O1164)</f>
        <v/>
      </c>
      <c r="K1166" s="89" t="str">
        <f>IF(StuData!$F1166="","",IF(AND(StuData!$C1166&gt;8,StuData!$C1166&lt;11,StuData!$J1166="GEN"),200,IF(AND(StuData!$C1166&gt;=11,StuData!$J1166="GEN"),300,IF(AND(StuData!$C1166&gt;8,StuData!$C1166&lt;11,StuData!$J1166&lt;&gt;"GEN"),100,IF(AND(StuData!$C1166&gt;=11,StuData!$J1166&lt;&gt;"GEN"),150,"")))))</f>
        <v/>
      </c>
      <c r="L1166" s="89" t="str">
        <f>IF(StuData!$F1166="","",IF(AND(StuData!$C1166&gt;8,StuData!$C1166&lt;11),50,""))</f>
        <v/>
      </c>
      <c r="M1166" s="89" t="str">
        <f>IF(StuData!$F1166="","",IF(AND(StuData!$C1166&gt;=11,'School Fees'!$L$3="Yes"),100,""))</f>
        <v/>
      </c>
      <c r="N1166" s="89" t="str">
        <f>IF(StuData!$F1166="","",IF(AND(StuData!$C1166&gt;8,StuData!$H1166="F"),5,IF(StuData!$C1166&lt;9,"",10)))</f>
        <v/>
      </c>
      <c r="O1166" s="89" t="str">
        <f>IF(StuData!$F1166="","",IF(StuData!$C1166&gt;8,5,""))</f>
        <v/>
      </c>
      <c r="P1166" s="89" t="str">
        <f>IF(StuData!$C1166=9,'School Fees'!$K$6,IF(StuData!$C1166=10,'School Fees'!$K$7,IF(StuData!$C1166=11,'School Fees'!$K$8,IF(StuData!$C1166=12,'School Fees'!$K$9,""))))</f>
        <v/>
      </c>
      <c r="Q1166" s="89"/>
      <c r="R1166" s="89"/>
      <c r="S1166" s="89" t="str">
        <f>IF(SUM(StuData!$K1166:$R1166)=0,"",SUM(StuData!$K1166:$R1166))</f>
        <v/>
      </c>
      <c r="T1166" s="92"/>
      <c r="U1166" s="89"/>
      <c r="V1166" s="23"/>
      <c r="W1166" s="23"/>
    </row>
    <row r="1167" ht="15.75" customHeight="1">
      <c r="A1167" s="23"/>
      <c r="B1167" s="89" t="str">
        <f t="shared" si="1"/>
        <v/>
      </c>
      <c r="C1167" s="89" t="str">
        <f>IF('Student Record'!A1165="","",'Student Record'!A1165)</f>
        <v/>
      </c>
      <c r="D1167" s="89" t="str">
        <f>IF('Student Record'!B1165="","",'Student Record'!B1165)</f>
        <v/>
      </c>
      <c r="E1167" s="89" t="str">
        <f>IF('Student Record'!C1165="","",'Student Record'!C1165)</f>
        <v/>
      </c>
      <c r="F1167" s="90" t="str">
        <f>IF('Student Record'!E1165="","",'Student Record'!E1165)</f>
        <v/>
      </c>
      <c r="G1167" s="90" t="str">
        <f>IF('Student Record'!G1165="","",'Student Record'!G1165)</f>
        <v/>
      </c>
      <c r="H1167" s="89" t="str">
        <f>IF('Student Record'!I1165="","",'Student Record'!I1165)</f>
        <v/>
      </c>
      <c r="I1167" s="91" t="str">
        <f>IF('Student Record'!J1165="","",'Student Record'!J1165)</f>
        <v/>
      </c>
      <c r="J1167" s="89" t="str">
        <f>IF('Student Record'!O1165="","",'Student Record'!O1165)</f>
        <v/>
      </c>
      <c r="K1167" s="89" t="str">
        <f>IF(StuData!$F1167="","",IF(AND(StuData!$C1167&gt;8,StuData!$C1167&lt;11,StuData!$J1167="GEN"),200,IF(AND(StuData!$C1167&gt;=11,StuData!$J1167="GEN"),300,IF(AND(StuData!$C1167&gt;8,StuData!$C1167&lt;11,StuData!$J1167&lt;&gt;"GEN"),100,IF(AND(StuData!$C1167&gt;=11,StuData!$J1167&lt;&gt;"GEN"),150,"")))))</f>
        <v/>
      </c>
      <c r="L1167" s="89" t="str">
        <f>IF(StuData!$F1167="","",IF(AND(StuData!$C1167&gt;8,StuData!$C1167&lt;11),50,""))</f>
        <v/>
      </c>
      <c r="M1167" s="89" t="str">
        <f>IF(StuData!$F1167="","",IF(AND(StuData!$C1167&gt;=11,'School Fees'!$L$3="Yes"),100,""))</f>
        <v/>
      </c>
      <c r="N1167" s="89" t="str">
        <f>IF(StuData!$F1167="","",IF(AND(StuData!$C1167&gt;8,StuData!$H1167="F"),5,IF(StuData!$C1167&lt;9,"",10)))</f>
        <v/>
      </c>
      <c r="O1167" s="89" t="str">
        <f>IF(StuData!$F1167="","",IF(StuData!$C1167&gt;8,5,""))</f>
        <v/>
      </c>
      <c r="P1167" s="89" t="str">
        <f>IF(StuData!$C1167=9,'School Fees'!$K$6,IF(StuData!$C1167=10,'School Fees'!$K$7,IF(StuData!$C1167=11,'School Fees'!$K$8,IF(StuData!$C1167=12,'School Fees'!$K$9,""))))</f>
        <v/>
      </c>
      <c r="Q1167" s="89"/>
      <c r="R1167" s="89"/>
      <c r="S1167" s="89" t="str">
        <f>IF(SUM(StuData!$K1167:$R1167)=0,"",SUM(StuData!$K1167:$R1167))</f>
        <v/>
      </c>
      <c r="T1167" s="92"/>
      <c r="U1167" s="89"/>
      <c r="V1167" s="23"/>
      <c r="W1167" s="23"/>
    </row>
    <row r="1168" ht="15.75" customHeight="1">
      <c r="A1168" s="23"/>
      <c r="B1168" s="89" t="str">
        <f t="shared" si="1"/>
        <v/>
      </c>
      <c r="C1168" s="89" t="str">
        <f>IF('Student Record'!A1166="","",'Student Record'!A1166)</f>
        <v/>
      </c>
      <c r="D1168" s="89" t="str">
        <f>IF('Student Record'!B1166="","",'Student Record'!B1166)</f>
        <v/>
      </c>
      <c r="E1168" s="89" t="str">
        <f>IF('Student Record'!C1166="","",'Student Record'!C1166)</f>
        <v/>
      </c>
      <c r="F1168" s="90" t="str">
        <f>IF('Student Record'!E1166="","",'Student Record'!E1166)</f>
        <v/>
      </c>
      <c r="G1168" s="90" t="str">
        <f>IF('Student Record'!G1166="","",'Student Record'!G1166)</f>
        <v/>
      </c>
      <c r="H1168" s="89" t="str">
        <f>IF('Student Record'!I1166="","",'Student Record'!I1166)</f>
        <v/>
      </c>
      <c r="I1168" s="91" t="str">
        <f>IF('Student Record'!J1166="","",'Student Record'!J1166)</f>
        <v/>
      </c>
      <c r="J1168" s="89" t="str">
        <f>IF('Student Record'!O1166="","",'Student Record'!O1166)</f>
        <v/>
      </c>
      <c r="K1168" s="89" t="str">
        <f>IF(StuData!$F1168="","",IF(AND(StuData!$C1168&gt;8,StuData!$C1168&lt;11,StuData!$J1168="GEN"),200,IF(AND(StuData!$C1168&gt;=11,StuData!$J1168="GEN"),300,IF(AND(StuData!$C1168&gt;8,StuData!$C1168&lt;11,StuData!$J1168&lt;&gt;"GEN"),100,IF(AND(StuData!$C1168&gt;=11,StuData!$J1168&lt;&gt;"GEN"),150,"")))))</f>
        <v/>
      </c>
      <c r="L1168" s="89" t="str">
        <f>IF(StuData!$F1168="","",IF(AND(StuData!$C1168&gt;8,StuData!$C1168&lt;11),50,""))</f>
        <v/>
      </c>
      <c r="M1168" s="89" t="str">
        <f>IF(StuData!$F1168="","",IF(AND(StuData!$C1168&gt;=11,'School Fees'!$L$3="Yes"),100,""))</f>
        <v/>
      </c>
      <c r="N1168" s="89" t="str">
        <f>IF(StuData!$F1168="","",IF(AND(StuData!$C1168&gt;8,StuData!$H1168="F"),5,IF(StuData!$C1168&lt;9,"",10)))</f>
        <v/>
      </c>
      <c r="O1168" s="89" t="str">
        <f>IF(StuData!$F1168="","",IF(StuData!$C1168&gt;8,5,""))</f>
        <v/>
      </c>
      <c r="P1168" s="89" t="str">
        <f>IF(StuData!$C1168=9,'School Fees'!$K$6,IF(StuData!$C1168=10,'School Fees'!$K$7,IF(StuData!$C1168=11,'School Fees'!$K$8,IF(StuData!$C1168=12,'School Fees'!$K$9,""))))</f>
        <v/>
      </c>
      <c r="Q1168" s="89"/>
      <c r="R1168" s="89"/>
      <c r="S1168" s="89" t="str">
        <f>IF(SUM(StuData!$K1168:$R1168)=0,"",SUM(StuData!$K1168:$R1168))</f>
        <v/>
      </c>
      <c r="T1168" s="92"/>
      <c r="U1168" s="89"/>
      <c r="V1168" s="23"/>
      <c r="W1168" s="23"/>
    </row>
    <row r="1169" ht="15.75" customHeight="1">
      <c r="A1169" s="23"/>
      <c r="B1169" s="89" t="str">
        <f t="shared" si="1"/>
        <v/>
      </c>
      <c r="C1169" s="89" t="str">
        <f>IF('Student Record'!A1167="","",'Student Record'!A1167)</f>
        <v/>
      </c>
      <c r="D1169" s="89" t="str">
        <f>IF('Student Record'!B1167="","",'Student Record'!B1167)</f>
        <v/>
      </c>
      <c r="E1169" s="89" t="str">
        <f>IF('Student Record'!C1167="","",'Student Record'!C1167)</f>
        <v/>
      </c>
      <c r="F1169" s="90" t="str">
        <f>IF('Student Record'!E1167="","",'Student Record'!E1167)</f>
        <v/>
      </c>
      <c r="G1169" s="90" t="str">
        <f>IF('Student Record'!G1167="","",'Student Record'!G1167)</f>
        <v/>
      </c>
      <c r="H1169" s="89" t="str">
        <f>IF('Student Record'!I1167="","",'Student Record'!I1167)</f>
        <v/>
      </c>
      <c r="I1169" s="91" t="str">
        <f>IF('Student Record'!J1167="","",'Student Record'!J1167)</f>
        <v/>
      </c>
      <c r="J1169" s="89" t="str">
        <f>IF('Student Record'!O1167="","",'Student Record'!O1167)</f>
        <v/>
      </c>
      <c r="K1169" s="89" t="str">
        <f>IF(StuData!$F1169="","",IF(AND(StuData!$C1169&gt;8,StuData!$C1169&lt;11,StuData!$J1169="GEN"),200,IF(AND(StuData!$C1169&gt;=11,StuData!$J1169="GEN"),300,IF(AND(StuData!$C1169&gt;8,StuData!$C1169&lt;11,StuData!$J1169&lt;&gt;"GEN"),100,IF(AND(StuData!$C1169&gt;=11,StuData!$J1169&lt;&gt;"GEN"),150,"")))))</f>
        <v/>
      </c>
      <c r="L1169" s="89" t="str">
        <f>IF(StuData!$F1169="","",IF(AND(StuData!$C1169&gt;8,StuData!$C1169&lt;11),50,""))</f>
        <v/>
      </c>
      <c r="M1169" s="89" t="str">
        <f>IF(StuData!$F1169="","",IF(AND(StuData!$C1169&gt;=11,'School Fees'!$L$3="Yes"),100,""))</f>
        <v/>
      </c>
      <c r="N1169" s="89" t="str">
        <f>IF(StuData!$F1169="","",IF(AND(StuData!$C1169&gt;8,StuData!$H1169="F"),5,IF(StuData!$C1169&lt;9,"",10)))</f>
        <v/>
      </c>
      <c r="O1169" s="89" t="str">
        <f>IF(StuData!$F1169="","",IF(StuData!$C1169&gt;8,5,""))</f>
        <v/>
      </c>
      <c r="P1169" s="89" t="str">
        <f>IF(StuData!$C1169=9,'School Fees'!$K$6,IF(StuData!$C1169=10,'School Fees'!$K$7,IF(StuData!$C1169=11,'School Fees'!$K$8,IF(StuData!$C1169=12,'School Fees'!$K$9,""))))</f>
        <v/>
      </c>
      <c r="Q1169" s="89"/>
      <c r="R1169" s="89"/>
      <c r="S1169" s="89" t="str">
        <f>IF(SUM(StuData!$K1169:$R1169)=0,"",SUM(StuData!$K1169:$R1169))</f>
        <v/>
      </c>
      <c r="T1169" s="92"/>
      <c r="U1169" s="89"/>
      <c r="V1169" s="23"/>
      <c r="W1169" s="23"/>
    </row>
    <row r="1170" ht="15.75" customHeight="1">
      <c r="A1170" s="23"/>
      <c r="B1170" s="89" t="str">
        <f t="shared" si="1"/>
        <v/>
      </c>
      <c r="C1170" s="89" t="str">
        <f>IF('Student Record'!A1168="","",'Student Record'!A1168)</f>
        <v/>
      </c>
      <c r="D1170" s="89" t="str">
        <f>IF('Student Record'!B1168="","",'Student Record'!B1168)</f>
        <v/>
      </c>
      <c r="E1170" s="89" t="str">
        <f>IF('Student Record'!C1168="","",'Student Record'!C1168)</f>
        <v/>
      </c>
      <c r="F1170" s="90" t="str">
        <f>IF('Student Record'!E1168="","",'Student Record'!E1168)</f>
        <v/>
      </c>
      <c r="G1170" s="90" t="str">
        <f>IF('Student Record'!G1168="","",'Student Record'!G1168)</f>
        <v/>
      </c>
      <c r="H1170" s="89" t="str">
        <f>IF('Student Record'!I1168="","",'Student Record'!I1168)</f>
        <v/>
      </c>
      <c r="I1170" s="91" t="str">
        <f>IF('Student Record'!J1168="","",'Student Record'!J1168)</f>
        <v/>
      </c>
      <c r="J1170" s="89" t="str">
        <f>IF('Student Record'!O1168="","",'Student Record'!O1168)</f>
        <v/>
      </c>
      <c r="K1170" s="89" t="str">
        <f>IF(StuData!$F1170="","",IF(AND(StuData!$C1170&gt;8,StuData!$C1170&lt;11,StuData!$J1170="GEN"),200,IF(AND(StuData!$C1170&gt;=11,StuData!$J1170="GEN"),300,IF(AND(StuData!$C1170&gt;8,StuData!$C1170&lt;11,StuData!$J1170&lt;&gt;"GEN"),100,IF(AND(StuData!$C1170&gt;=11,StuData!$J1170&lt;&gt;"GEN"),150,"")))))</f>
        <v/>
      </c>
      <c r="L1170" s="89" t="str">
        <f>IF(StuData!$F1170="","",IF(AND(StuData!$C1170&gt;8,StuData!$C1170&lt;11),50,""))</f>
        <v/>
      </c>
      <c r="M1170" s="89" t="str">
        <f>IF(StuData!$F1170="","",IF(AND(StuData!$C1170&gt;=11,'School Fees'!$L$3="Yes"),100,""))</f>
        <v/>
      </c>
      <c r="N1170" s="89" t="str">
        <f>IF(StuData!$F1170="","",IF(AND(StuData!$C1170&gt;8,StuData!$H1170="F"),5,IF(StuData!$C1170&lt;9,"",10)))</f>
        <v/>
      </c>
      <c r="O1170" s="89" t="str">
        <f>IF(StuData!$F1170="","",IF(StuData!$C1170&gt;8,5,""))</f>
        <v/>
      </c>
      <c r="P1170" s="89" t="str">
        <f>IF(StuData!$C1170=9,'School Fees'!$K$6,IF(StuData!$C1170=10,'School Fees'!$K$7,IF(StuData!$C1170=11,'School Fees'!$K$8,IF(StuData!$C1170=12,'School Fees'!$K$9,""))))</f>
        <v/>
      </c>
      <c r="Q1170" s="89"/>
      <c r="R1170" s="89"/>
      <c r="S1170" s="89" t="str">
        <f>IF(SUM(StuData!$K1170:$R1170)=0,"",SUM(StuData!$K1170:$R1170))</f>
        <v/>
      </c>
      <c r="T1170" s="92"/>
      <c r="U1170" s="89"/>
      <c r="V1170" s="23"/>
      <c r="W1170" s="23"/>
    </row>
    <row r="1171" ht="15.75" customHeight="1">
      <c r="A1171" s="23"/>
      <c r="B1171" s="89" t="str">
        <f t="shared" si="1"/>
        <v/>
      </c>
      <c r="C1171" s="89" t="str">
        <f>IF('Student Record'!A1169="","",'Student Record'!A1169)</f>
        <v/>
      </c>
      <c r="D1171" s="89" t="str">
        <f>IF('Student Record'!B1169="","",'Student Record'!B1169)</f>
        <v/>
      </c>
      <c r="E1171" s="89" t="str">
        <f>IF('Student Record'!C1169="","",'Student Record'!C1169)</f>
        <v/>
      </c>
      <c r="F1171" s="90" t="str">
        <f>IF('Student Record'!E1169="","",'Student Record'!E1169)</f>
        <v/>
      </c>
      <c r="G1171" s="90" t="str">
        <f>IF('Student Record'!G1169="","",'Student Record'!G1169)</f>
        <v/>
      </c>
      <c r="H1171" s="89" t="str">
        <f>IF('Student Record'!I1169="","",'Student Record'!I1169)</f>
        <v/>
      </c>
      <c r="I1171" s="91" t="str">
        <f>IF('Student Record'!J1169="","",'Student Record'!J1169)</f>
        <v/>
      </c>
      <c r="J1171" s="89" t="str">
        <f>IF('Student Record'!O1169="","",'Student Record'!O1169)</f>
        <v/>
      </c>
      <c r="K1171" s="89" t="str">
        <f>IF(StuData!$F1171="","",IF(AND(StuData!$C1171&gt;8,StuData!$C1171&lt;11,StuData!$J1171="GEN"),200,IF(AND(StuData!$C1171&gt;=11,StuData!$J1171="GEN"),300,IF(AND(StuData!$C1171&gt;8,StuData!$C1171&lt;11,StuData!$J1171&lt;&gt;"GEN"),100,IF(AND(StuData!$C1171&gt;=11,StuData!$J1171&lt;&gt;"GEN"),150,"")))))</f>
        <v/>
      </c>
      <c r="L1171" s="89" t="str">
        <f>IF(StuData!$F1171="","",IF(AND(StuData!$C1171&gt;8,StuData!$C1171&lt;11),50,""))</f>
        <v/>
      </c>
      <c r="M1171" s="89" t="str">
        <f>IF(StuData!$F1171="","",IF(AND(StuData!$C1171&gt;=11,'School Fees'!$L$3="Yes"),100,""))</f>
        <v/>
      </c>
      <c r="N1171" s="89" t="str">
        <f>IF(StuData!$F1171="","",IF(AND(StuData!$C1171&gt;8,StuData!$H1171="F"),5,IF(StuData!$C1171&lt;9,"",10)))</f>
        <v/>
      </c>
      <c r="O1171" s="89" t="str">
        <f>IF(StuData!$F1171="","",IF(StuData!$C1171&gt;8,5,""))</f>
        <v/>
      </c>
      <c r="P1171" s="89" t="str">
        <f>IF(StuData!$C1171=9,'School Fees'!$K$6,IF(StuData!$C1171=10,'School Fees'!$K$7,IF(StuData!$C1171=11,'School Fees'!$K$8,IF(StuData!$C1171=12,'School Fees'!$K$9,""))))</f>
        <v/>
      </c>
      <c r="Q1171" s="89"/>
      <c r="R1171" s="89"/>
      <c r="S1171" s="89" t="str">
        <f>IF(SUM(StuData!$K1171:$R1171)=0,"",SUM(StuData!$K1171:$R1171))</f>
        <v/>
      </c>
      <c r="T1171" s="92"/>
      <c r="U1171" s="89"/>
      <c r="V1171" s="23"/>
      <c r="W1171" s="23"/>
    </row>
    <row r="1172" ht="15.75" customHeight="1">
      <c r="A1172" s="23"/>
      <c r="B1172" s="89" t="str">
        <f t="shared" si="1"/>
        <v/>
      </c>
      <c r="C1172" s="89" t="str">
        <f>IF('Student Record'!A1170="","",'Student Record'!A1170)</f>
        <v/>
      </c>
      <c r="D1172" s="89" t="str">
        <f>IF('Student Record'!B1170="","",'Student Record'!B1170)</f>
        <v/>
      </c>
      <c r="E1172" s="89" t="str">
        <f>IF('Student Record'!C1170="","",'Student Record'!C1170)</f>
        <v/>
      </c>
      <c r="F1172" s="90" t="str">
        <f>IF('Student Record'!E1170="","",'Student Record'!E1170)</f>
        <v/>
      </c>
      <c r="G1172" s="90" t="str">
        <f>IF('Student Record'!G1170="","",'Student Record'!G1170)</f>
        <v/>
      </c>
      <c r="H1172" s="89" t="str">
        <f>IF('Student Record'!I1170="","",'Student Record'!I1170)</f>
        <v/>
      </c>
      <c r="I1172" s="91" t="str">
        <f>IF('Student Record'!J1170="","",'Student Record'!J1170)</f>
        <v/>
      </c>
      <c r="J1172" s="89" t="str">
        <f>IF('Student Record'!O1170="","",'Student Record'!O1170)</f>
        <v/>
      </c>
      <c r="K1172" s="89" t="str">
        <f>IF(StuData!$F1172="","",IF(AND(StuData!$C1172&gt;8,StuData!$C1172&lt;11,StuData!$J1172="GEN"),200,IF(AND(StuData!$C1172&gt;=11,StuData!$J1172="GEN"),300,IF(AND(StuData!$C1172&gt;8,StuData!$C1172&lt;11,StuData!$J1172&lt;&gt;"GEN"),100,IF(AND(StuData!$C1172&gt;=11,StuData!$J1172&lt;&gt;"GEN"),150,"")))))</f>
        <v/>
      </c>
      <c r="L1172" s="89" t="str">
        <f>IF(StuData!$F1172="","",IF(AND(StuData!$C1172&gt;8,StuData!$C1172&lt;11),50,""))</f>
        <v/>
      </c>
      <c r="M1172" s="89" t="str">
        <f>IF(StuData!$F1172="","",IF(AND(StuData!$C1172&gt;=11,'School Fees'!$L$3="Yes"),100,""))</f>
        <v/>
      </c>
      <c r="N1172" s="89" t="str">
        <f>IF(StuData!$F1172="","",IF(AND(StuData!$C1172&gt;8,StuData!$H1172="F"),5,IF(StuData!$C1172&lt;9,"",10)))</f>
        <v/>
      </c>
      <c r="O1172" s="89" t="str">
        <f>IF(StuData!$F1172="","",IF(StuData!$C1172&gt;8,5,""))</f>
        <v/>
      </c>
      <c r="P1172" s="89" t="str">
        <f>IF(StuData!$C1172=9,'School Fees'!$K$6,IF(StuData!$C1172=10,'School Fees'!$K$7,IF(StuData!$C1172=11,'School Fees'!$K$8,IF(StuData!$C1172=12,'School Fees'!$K$9,""))))</f>
        <v/>
      </c>
      <c r="Q1172" s="89"/>
      <c r="R1172" s="89"/>
      <c r="S1172" s="89" t="str">
        <f>IF(SUM(StuData!$K1172:$R1172)=0,"",SUM(StuData!$K1172:$R1172))</f>
        <v/>
      </c>
      <c r="T1172" s="92"/>
      <c r="U1172" s="89"/>
      <c r="V1172" s="23"/>
      <c r="W1172" s="23"/>
    </row>
    <row r="1173" ht="15.75" customHeight="1">
      <c r="A1173" s="23"/>
      <c r="B1173" s="89" t="str">
        <f t="shared" si="1"/>
        <v/>
      </c>
      <c r="C1173" s="89" t="str">
        <f>IF('Student Record'!A1171="","",'Student Record'!A1171)</f>
        <v/>
      </c>
      <c r="D1173" s="89" t="str">
        <f>IF('Student Record'!B1171="","",'Student Record'!B1171)</f>
        <v/>
      </c>
      <c r="E1173" s="89" t="str">
        <f>IF('Student Record'!C1171="","",'Student Record'!C1171)</f>
        <v/>
      </c>
      <c r="F1173" s="90" t="str">
        <f>IF('Student Record'!E1171="","",'Student Record'!E1171)</f>
        <v/>
      </c>
      <c r="G1173" s="90" t="str">
        <f>IF('Student Record'!G1171="","",'Student Record'!G1171)</f>
        <v/>
      </c>
      <c r="H1173" s="89" t="str">
        <f>IF('Student Record'!I1171="","",'Student Record'!I1171)</f>
        <v/>
      </c>
      <c r="I1173" s="91" t="str">
        <f>IF('Student Record'!J1171="","",'Student Record'!J1171)</f>
        <v/>
      </c>
      <c r="J1173" s="89" t="str">
        <f>IF('Student Record'!O1171="","",'Student Record'!O1171)</f>
        <v/>
      </c>
      <c r="K1173" s="89" t="str">
        <f>IF(StuData!$F1173="","",IF(AND(StuData!$C1173&gt;8,StuData!$C1173&lt;11,StuData!$J1173="GEN"),200,IF(AND(StuData!$C1173&gt;=11,StuData!$J1173="GEN"),300,IF(AND(StuData!$C1173&gt;8,StuData!$C1173&lt;11,StuData!$J1173&lt;&gt;"GEN"),100,IF(AND(StuData!$C1173&gt;=11,StuData!$J1173&lt;&gt;"GEN"),150,"")))))</f>
        <v/>
      </c>
      <c r="L1173" s="89" t="str">
        <f>IF(StuData!$F1173="","",IF(AND(StuData!$C1173&gt;8,StuData!$C1173&lt;11),50,""))</f>
        <v/>
      </c>
      <c r="M1173" s="89" t="str">
        <f>IF(StuData!$F1173="","",IF(AND(StuData!$C1173&gt;=11,'School Fees'!$L$3="Yes"),100,""))</f>
        <v/>
      </c>
      <c r="N1173" s="89" t="str">
        <f>IF(StuData!$F1173="","",IF(AND(StuData!$C1173&gt;8,StuData!$H1173="F"),5,IF(StuData!$C1173&lt;9,"",10)))</f>
        <v/>
      </c>
      <c r="O1173" s="89" t="str">
        <f>IF(StuData!$F1173="","",IF(StuData!$C1173&gt;8,5,""))</f>
        <v/>
      </c>
      <c r="P1173" s="89" t="str">
        <f>IF(StuData!$C1173=9,'School Fees'!$K$6,IF(StuData!$C1173=10,'School Fees'!$K$7,IF(StuData!$C1173=11,'School Fees'!$K$8,IF(StuData!$C1173=12,'School Fees'!$K$9,""))))</f>
        <v/>
      </c>
      <c r="Q1173" s="89"/>
      <c r="R1173" s="89"/>
      <c r="S1173" s="89" t="str">
        <f>IF(SUM(StuData!$K1173:$R1173)=0,"",SUM(StuData!$K1173:$R1173))</f>
        <v/>
      </c>
      <c r="T1173" s="92"/>
      <c r="U1173" s="89"/>
      <c r="V1173" s="23"/>
      <c r="W1173" s="23"/>
    </row>
    <row r="1174" ht="15.75" customHeight="1">
      <c r="A1174" s="23"/>
      <c r="B1174" s="89" t="str">
        <f t="shared" si="1"/>
        <v/>
      </c>
      <c r="C1174" s="89" t="str">
        <f>IF('Student Record'!A1172="","",'Student Record'!A1172)</f>
        <v/>
      </c>
      <c r="D1174" s="89" t="str">
        <f>IF('Student Record'!B1172="","",'Student Record'!B1172)</f>
        <v/>
      </c>
      <c r="E1174" s="89" t="str">
        <f>IF('Student Record'!C1172="","",'Student Record'!C1172)</f>
        <v/>
      </c>
      <c r="F1174" s="90" t="str">
        <f>IF('Student Record'!E1172="","",'Student Record'!E1172)</f>
        <v/>
      </c>
      <c r="G1174" s="90" t="str">
        <f>IF('Student Record'!G1172="","",'Student Record'!G1172)</f>
        <v/>
      </c>
      <c r="H1174" s="89" t="str">
        <f>IF('Student Record'!I1172="","",'Student Record'!I1172)</f>
        <v/>
      </c>
      <c r="I1174" s="91" t="str">
        <f>IF('Student Record'!J1172="","",'Student Record'!J1172)</f>
        <v/>
      </c>
      <c r="J1174" s="89" t="str">
        <f>IF('Student Record'!O1172="","",'Student Record'!O1172)</f>
        <v/>
      </c>
      <c r="K1174" s="89" t="str">
        <f>IF(StuData!$F1174="","",IF(AND(StuData!$C1174&gt;8,StuData!$C1174&lt;11,StuData!$J1174="GEN"),200,IF(AND(StuData!$C1174&gt;=11,StuData!$J1174="GEN"),300,IF(AND(StuData!$C1174&gt;8,StuData!$C1174&lt;11,StuData!$J1174&lt;&gt;"GEN"),100,IF(AND(StuData!$C1174&gt;=11,StuData!$J1174&lt;&gt;"GEN"),150,"")))))</f>
        <v/>
      </c>
      <c r="L1174" s="89" t="str">
        <f>IF(StuData!$F1174="","",IF(AND(StuData!$C1174&gt;8,StuData!$C1174&lt;11),50,""))</f>
        <v/>
      </c>
      <c r="M1174" s="89" t="str">
        <f>IF(StuData!$F1174="","",IF(AND(StuData!$C1174&gt;=11,'School Fees'!$L$3="Yes"),100,""))</f>
        <v/>
      </c>
      <c r="N1174" s="89" t="str">
        <f>IF(StuData!$F1174="","",IF(AND(StuData!$C1174&gt;8,StuData!$H1174="F"),5,IF(StuData!$C1174&lt;9,"",10)))</f>
        <v/>
      </c>
      <c r="O1174" s="89" t="str">
        <f>IF(StuData!$F1174="","",IF(StuData!$C1174&gt;8,5,""))</f>
        <v/>
      </c>
      <c r="P1174" s="89" t="str">
        <f>IF(StuData!$C1174=9,'School Fees'!$K$6,IF(StuData!$C1174=10,'School Fees'!$K$7,IF(StuData!$C1174=11,'School Fees'!$K$8,IF(StuData!$C1174=12,'School Fees'!$K$9,""))))</f>
        <v/>
      </c>
      <c r="Q1174" s="89"/>
      <c r="R1174" s="89"/>
      <c r="S1174" s="89" t="str">
        <f>IF(SUM(StuData!$K1174:$R1174)=0,"",SUM(StuData!$K1174:$R1174))</f>
        <v/>
      </c>
      <c r="T1174" s="92"/>
      <c r="U1174" s="89"/>
      <c r="V1174" s="23"/>
      <c r="W1174" s="23"/>
    </row>
    <row r="1175" ht="15.75" customHeight="1">
      <c r="A1175" s="23"/>
      <c r="B1175" s="89" t="str">
        <f t="shared" si="1"/>
        <v/>
      </c>
      <c r="C1175" s="89" t="str">
        <f>IF('Student Record'!A1173="","",'Student Record'!A1173)</f>
        <v/>
      </c>
      <c r="D1175" s="89" t="str">
        <f>IF('Student Record'!B1173="","",'Student Record'!B1173)</f>
        <v/>
      </c>
      <c r="E1175" s="89" t="str">
        <f>IF('Student Record'!C1173="","",'Student Record'!C1173)</f>
        <v/>
      </c>
      <c r="F1175" s="90" t="str">
        <f>IF('Student Record'!E1173="","",'Student Record'!E1173)</f>
        <v/>
      </c>
      <c r="G1175" s="90" t="str">
        <f>IF('Student Record'!G1173="","",'Student Record'!G1173)</f>
        <v/>
      </c>
      <c r="H1175" s="89" t="str">
        <f>IF('Student Record'!I1173="","",'Student Record'!I1173)</f>
        <v/>
      </c>
      <c r="I1175" s="91" t="str">
        <f>IF('Student Record'!J1173="","",'Student Record'!J1173)</f>
        <v/>
      </c>
      <c r="J1175" s="89" t="str">
        <f>IF('Student Record'!O1173="","",'Student Record'!O1173)</f>
        <v/>
      </c>
      <c r="K1175" s="89" t="str">
        <f>IF(StuData!$F1175="","",IF(AND(StuData!$C1175&gt;8,StuData!$C1175&lt;11,StuData!$J1175="GEN"),200,IF(AND(StuData!$C1175&gt;=11,StuData!$J1175="GEN"),300,IF(AND(StuData!$C1175&gt;8,StuData!$C1175&lt;11,StuData!$J1175&lt;&gt;"GEN"),100,IF(AND(StuData!$C1175&gt;=11,StuData!$J1175&lt;&gt;"GEN"),150,"")))))</f>
        <v/>
      </c>
      <c r="L1175" s="89" t="str">
        <f>IF(StuData!$F1175="","",IF(AND(StuData!$C1175&gt;8,StuData!$C1175&lt;11),50,""))</f>
        <v/>
      </c>
      <c r="M1175" s="89" t="str">
        <f>IF(StuData!$F1175="","",IF(AND(StuData!$C1175&gt;=11,'School Fees'!$L$3="Yes"),100,""))</f>
        <v/>
      </c>
      <c r="N1175" s="89" t="str">
        <f>IF(StuData!$F1175="","",IF(AND(StuData!$C1175&gt;8,StuData!$H1175="F"),5,IF(StuData!$C1175&lt;9,"",10)))</f>
        <v/>
      </c>
      <c r="O1175" s="89" t="str">
        <f>IF(StuData!$F1175="","",IF(StuData!$C1175&gt;8,5,""))</f>
        <v/>
      </c>
      <c r="P1175" s="89" t="str">
        <f>IF(StuData!$C1175=9,'School Fees'!$K$6,IF(StuData!$C1175=10,'School Fees'!$K$7,IF(StuData!$C1175=11,'School Fees'!$K$8,IF(StuData!$C1175=12,'School Fees'!$K$9,""))))</f>
        <v/>
      </c>
      <c r="Q1175" s="89"/>
      <c r="R1175" s="89"/>
      <c r="S1175" s="89" t="str">
        <f>IF(SUM(StuData!$K1175:$R1175)=0,"",SUM(StuData!$K1175:$R1175))</f>
        <v/>
      </c>
      <c r="T1175" s="92"/>
      <c r="U1175" s="89"/>
      <c r="V1175" s="23"/>
      <c r="W1175" s="23"/>
    </row>
    <row r="1176" ht="15.75" customHeight="1">
      <c r="A1176" s="23"/>
      <c r="B1176" s="89" t="str">
        <f t="shared" si="1"/>
        <v/>
      </c>
      <c r="C1176" s="89" t="str">
        <f>IF('Student Record'!A1174="","",'Student Record'!A1174)</f>
        <v/>
      </c>
      <c r="D1176" s="89" t="str">
        <f>IF('Student Record'!B1174="","",'Student Record'!B1174)</f>
        <v/>
      </c>
      <c r="E1176" s="89" t="str">
        <f>IF('Student Record'!C1174="","",'Student Record'!C1174)</f>
        <v/>
      </c>
      <c r="F1176" s="90" t="str">
        <f>IF('Student Record'!E1174="","",'Student Record'!E1174)</f>
        <v/>
      </c>
      <c r="G1176" s="90" t="str">
        <f>IF('Student Record'!G1174="","",'Student Record'!G1174)</f>
        <v/>
      </c>
      <c r="H1176" s="89" t="str">
        <f>IF('Student Record'!I1174="","",'Student Record'!I1174)</f>
        <v/>
      </c>
      <c r="I1176" s="91" t="str">
        <f>IF('Student Record'!J1174="","",'Student Record'!J1174)</f>
        <v/>
      </c>
      <c r="J1176" s="89" t="str">
        <f>IF('Student Record'!O1174="","",'Student Record'!O1174)</f>
        <v/>
      </c>
      <c r="K1176" s="89" t="str">
        <f>IF(StuData!$F1176="","",IF(AND(StuData!$C1176&gt;8,StuData!$C1176&lt;11,StuData!$J1176="GEN"),200,IF(AND(StuData!$C1176&gt;=11,StuData!$J1176="GEN"),300,IF(AND(StuData!$C1176&gt;8,StuData!$C1176&lt;11,StuData!$J1176&lt;&gt;"GEN"),100,IF(AND(StuData!$C1176&gt;=11,StuData!$J1176&lt;&gt;"GEN"),150,"")))))</f>
        <v/>
      </c>
      <c r="L1176" s="89" t="str">
        <f>IF(StuData!$F1176="","",IF(AND(StuData!$C1176&gt;8,StuData!$C1176&lt;11),50,""))</f>
        <v/>
      </c>
      <c r="M1176" s="89" t="str">
        <f>IF(StuData!$F1176="","",IF(AND(StuData!$C1176&gt;=11,'School Fees'!$L$3="Yes"),100,""))</f>
        <v/>
      </c>
      <c r="N1176" s="89" t="str">
        <f>IF(StuData!$F1176="","",IF(AND(StuData!$C1176&gt;8,StuData!$H1176="F"),5,IF(StuData!$C1176&lt;9,"",10)))</f>
        <v/>
      </c>
      <c r="O1176" s="89" t="str">
        <f>IF(StuData!$F1176="","",IF(StuData!$C1176&gt;8,5,""))</f>
        <v/>
      </c>
      <c r="P1176" s="89" t="str">
        <f>IF(StuData!$C1176=9,'School Fees'!$K$6,IF(StuData!$C1176=10,'School Fees'!$K$7,IF(StuData!$C1176=11,'School Fees'!$K$8,IF(StuData!$C1176=12,'School Fees'!$K$9,""))))</f>
        <v/>
      </c>
      <c r="Q1176" s="89"/>
      <c r="R1176" s="89"/>
      <c r="S1176" s="89" t="str">
        <f>IF(SUM(StuData!$K1176:$R1176)=0,"",SUM(StuData!$K1176:$R1176))</f>
        <v/>
      </c>
      <c r="T1176" s="92"/>
      <c r="U1176" s="89"/>
      <c r="V1176" s="23"/>
      <c r="W1176" s="23"/>
    </row>
    <row r="1177" ht="15.75" customHeight="1">
      <c r="A1177" s="23"/>
      <c r="B1177" s="89" t="str">
        <f t="shared" si="1"/>
        <v/>
      </c>
      <c r="C1177" s="89" t="str">
        <f>IF('Student Record'!A1175="","",'Student Record'!A1175)</f>
        <v/>
      </c>
      <c r="D1177" s="89" t="str">
        <f>IF('Student Record'!B1175="","",'Student Record'!B1175)</f>
        <v/>
      </c>
      <c r="E1177" s="89" t="str">
        <f>IF('Student Record'!C1175="","",'Student Record'!C1175)</f>
        <v/>
      </c>
      <c r="F1177" s="90" t="str">
        <f>IF('Student Record'!E1175="","",'Student Record'!E1175)</f>
        <v/>
      </c>
      <c r="G1177" s="90" t="str">
        <f>IF('Student Record'!G1175="","",'Student Record'!G1175)</f>
        <v/>
      </c>
      <c r="H1177" s="89" t="str">
        <f>IF('Student Record'!I1175="","",'Student Record'!I1175)</f>
        <v/>
      </c>
      <c r="I1177" s="91" t="str">
        <f>IF('Student Record'!J1175="","",'Student Record'!J1175)</f>
        <v/>
      </c>
      <c r="J1177" s="89" t="str">
        <f>IF('Student Record'!O1175="","",'Student Record'!O1175)</f>
        <v/>
      </c>
      <c r="K1177" s="89" t="str">
        <f>IF(StuData!$F1177="","",IF(AND(StuData!$C1177&gt;8,StuData!$C1177&lt;11,StuData!$J1177="GEN"),200,IF(AND(StuData!$C1177&gt;=11,StuData!$J1177="GEN"),300,IF(AND(StuData!$C1177&gt;8,StuData!$C1177&lt;11,StuData!$J1177&lt;&gt;"GEN"),100,IF(AND(StuData!$C1177&gt;=11,StuData!$J1177&lt;&gt;"GEN"),150,"")))))</f>
        <v/>
      </c>
      <c r="L1177" s="89" t="str">
        <f>IF(StuData!$F1177="","",IF(AND(StuData!$C1177&gt;8,StuData!$C1177&lt;11),50,""))</f>
        <v/>
      </c>
      <c r="M1177" s="89" t="str">
        <f>IF(StuData!$F1177="","",IF(AND(StuData!$C1177&gt;=11,'School Fees'!$L$3="Yes"),100,""))</f>
        <v/>
      </c>
      <c r="N1177" s="89" t="str">
        <f>IF(StuData!$F1177="","",IF(AND(StuData!$C1177&gt;8,StuData!$H1177="F"),5,IF(StuData!$C1177&lt;9,"",10)))</f>
        <v/>
      </c>
      <c r="O1177" s="89" t="str">
        <f>IF(StuData!$F1177="","",IF(StuData!$C1177&gt;8,5,""))</f>
        <v/>
      </c>
      <c r="P1177" s="89" t="str">
        <f>IF(StuData!$C1177=9,'School Fees'!$K$6,IF(StuData!$C1177=10,'School Fees'!$K$7,IF(StuData!$C1177=11,'School Fees'!$K$8,IF(StuData!$C1177=12,'School Fees'!$K$9,""))))</f>
        <v/>
      </c>
      <c r="Q1177" s="89"/>
      <c r="R1177" s="89"/>
      <c r="S1177" s="89" t="str">
        <f>IF(SUM(StuData!$K1177:$R1177)=0,"",SUM(StuData!$K1177:$R1177))</f>
        <v/>
      </c>
      <c r="T1177" s="92"/>
      <c r="U1177" s="89"/>
      <c r="V1177" s="23"/>
      <c r="W1177" s="23"/>
    </row>
    <row r="1178" ht="15.75" customHeight="1">
      <c r="A1178" s="23"/>
      <c r="B1178" s="89" t="str">
        <f t="shared" si="1"/>
        <v/>
      </c>
      <c r="C1178" s="89" t="str">
        <f>IF('Student Record'!A1176="","",'Student Record'!A1176)</f>
        <v/>
      </c>
      <c r="D1178" s="89" t="str">
        <f>IF('Student Record'!B1176="","",'Student Record'!B1176)</f>
        <v/>
      </c>
      <c r="E1178" s="89" t="str">
        <f>IF('Student Record'!C1176="","",'Student Record'!C1176)</f>
        <v/>
      </c>
      <c r="F1178" s="90" t="str">
        <f>IF('Student Record'!E1176="","",'Student Record'!E1176)</f>
        <v/>
      </c>
      <c r="G1178" s="90" t="str">
        <f>IF('Student Record'!G1176="","",'Student Record'!G1176)</f>
        <v/>
      </c>
      <c r="H1178" s="89" t="str">
        <f>IF('Student Record'!I1176="","",'Student Record'!I1176)</f>
        <v/>
      </c>
      <c r="I1178" s="91" t="str">
        <f>IF('Student Record'!J1176="","",'Student Record'!J1176)</f>
        <v/>
      </c>
      <c r="J1178" s="89" t="str">
        <f>IF('Student Record'!O1176="","",'Student Record'!O1176)</f>
        <v/>
      </c>
      <c r="K1178" s="89" t="str">
        <f>IF(StuData!$F1178="","",IF(AND(StuData!$C1178&gt;8,StuData!$C1178&lt;11,StuData!$J1178="GEN"),200,IF(AND(StuData!$C1178&gt;=11,StuData!$J1178="GEN"),300,IF(AND(StuData!$C1178&gt;8,StuData!$C1178&lt;11,StuData!$J1178&lt;&gt;"GEN"),100,IF(AND(StuData!$C1178&gt;=11,StuData!$J1178&lt;&gt;"GEN"),150,"")))))</f>
        <v/>
      </c>
      <c r="L1178" s="89" t="str">
        <f>IF(StuData!$F1178="","",IF(AND(StuData!$C1178&gt;8,StuData!$C1178&lt;11),50,""))</f>
        <v/>
      </c>
      <c r="M1178" s="89" t="str">
        <f>IF(StuData!$F1178="","",IF(AND(StuData!$C1178&gt;=11,'School Fees'!$L$3="Yes"),100,""))</f>
        <v/>
      </c>
      <c r="N1178" s="89" t="str">
        <f>IF(StuData!$F1178="","",IF(AND(StuData!$C1178&gt;8,StuData!$H1178="F"),5,IF(StuData!$C1178&lt;9,"",10)))</f>
        <v/>
      </c>
      <c r="O1178" s="89" t="str">
        <f>IF(StuData!$F1178="","",IF(StuData!$C1178&gt;8,5,""))</f>
        <v/>
      </c>
      <c r="P1178" s="89" t="str">
        <f>IF(StuData!$C1178=9,'School Fees'!$K$6,IF(StuData!$C1178=10,'School Fees'!$K$7,IF(StuData!$C1178=11,'School Fees'!$K$8,IF(StuData!$C1178=12,'School Fees'!$K$9,""))))</f>
        <v/>
      </c>
      <c r="Q1178" s="89"/>
      <c r="R1178" s="89"/>
      <c r="S1178" s="89" t="str">
        <f>IF(SUM(StuData!$K1178:$R1178)=0,"",SUM(StuData!$K1178:$R1178))</f>
        <v/>
      </c>
      <c r="T1178" s="92"/>
      <c r="U1178" s="89"/>
      <c r="V1178" s="23"/>
      <c r="W1178" s="23"/>
    </row>
    <row r="1179" ht="15.75" customHeight="1">
      <c r="A1179" s="23"/>
      <c r="B1179" s="89" t="str">
        <f t="shared" si="1"/>
        <v/>
      </c>
      <c r="C1179" s="89" t="str">
        <f>IF('Student Record'!A1177="","",'Student Record'!A1177)</f>
        <v/>
      </c>
      <c r="D1179" s="89" t="str">
        <f>IF('Student Record'!B1177="","",'Student Record'!B1177)</f>
        <v/>
      </c>
      <c r="E1179" s="89" t="str">
        <f>IF('Student Record'!C1177="","",'Student Record'!C1177)</f>
        <v/>
      </c>
      <c r="F1179" s="90" t="str">
        <f>IF('Student Record'!E1177="","",'Student Record'!E1177)</f>
        <v/>
      </c>
      <c r="G1179" s="90" t="str">
        <f>IF('Student Record'!G1177="","",'Student Record'!G1177)</f>
        <v/>
      </c>
      <c r="H1179" s="89" t="str">
        <f>IF('Student Record'!I1177="","",'Student Record'!I1177)</f>
        <v/>
      </c>
      <c r="I1179" s="91" t="str">
        <f>IF('Student Record'!J1177="","",'Student Record'!J1177)</f>
        <v/>
      </c>
      <c r="J1179" s="89" t="str">
        <f>IF('Student Record'!O1177="","",'Student Record'!O1177)</f>
        <v/>
      </c>
      <c r="K1179" s="89" t="str">
        <f>IF(StuData!$F1179="","",IF(AND(StuData!$C1179&gt;8,StuData!$C1179&lt;11,StuData!$J1179="GEN"),200,IF(AND(StuData!$C1179&gt;=11,StuData!$J1179="GEN"),300,IF(AND(StuData!$C1179&gt;8,StuData!$C1179&lt;11,StuData!$J1179&lt;&gt;"GEN"),100,IF(AND(StuData!$C1179&gt;=11,StuData!$J1179&lt;&gt;"GEN"),150,"")))))</f>
        <v/>
      </c>
      <c r="L1179" s="89" t="str">
        <f>IF(StuData!$F1179="","",IF(AND(StuData!$C1179&gt;8,StuData!$C1179&lt;11),50,""))</f>
        <v/>
      </c>
      <c r="M1179" s="89" t="str">
        <f>IF(StuData!$F1179="","",IF(AND(StuData!$C1179&gt;=11,'School Fees'!$L$3="Yes"),100,""))</f>
        <v/>
      </c>
      <c r="N1179" s="89" t="str">
        <f>IF(StuData!$F1179="","",IF(AND(StuData!$C1179&gt;8,StuData!$H1179="F"),5,IF(StuData!$C1179&lt;9,"",10)))</f>
        <v/>
      </c>
      <c r="O1179" s="89" t="str">
        <f>IF(StuData!$F1179="","",IF(StuData!$C1179&gt;8,5,""))</f>
        <v/>
      </c>
      <c r="P1179" s="89" t="str">
        <f>IF(StuData!$C1179=9,'School Fees'!$K$6,IF(StuData!$C1179=10,'School Fees'!$K$7,IF(StuData!$C1179=11,'School Fees'!$K$8,IF(StuData!$C1179=12,'School Fees'!$K$9,""))))</f>
        <v/>
      </c>
      <c r="Q1179" s="89"/>
      <c r="R1179" s="89"/>
      <c r="S1179" s="89" t="str">
        <f>IF(SUM(StuData!$K1179:$R1179)=0,"",SUM(StuData!$K1179:$R1179))</f>
        <v/>
      </c>
      <c r="T1179" s="92"/>
      <c r="U1179" s="89"/>
      <c r="V1179" s="23"/>
      <c r="W1179" s="23"/>
    </row>
    <row r="1180" ht="15.75" customHeight="1">
      <c r="A1180" s="23"/>
      <c r="B1180" s="89" t="str">
        <f t="shared" si="1"/>
        <v/>
      </c>
      <c r="C1180" s="89" t="str">
        <f>IF('Student Record'!A1178="","",'Student Record'!A1178)</f>
        <v/>
      </c>
      <c r="D1180" s="89" t="str">
        <f>IF('Student Record'!B1178="","",'Student Record'!B1178)</f>
        <v/>
      </c>
      <c r="E1180" s="89" t="str">
        <f>IF('Student Record'!C1178="","",'Student Record'!C1178)</f>
        <v/>
      </c>
      <c r="F1180" s="90" t="str">
        <f>IF('Student Record'!E1178="","",'Student Record'!E1178)</f>
        <v/>
      </c>
      <c r="G1180" s="90" t="str">
        <f>IF('Student Record'!G1178="","",'Student Record'!G1178)</f>
        <v/>
      </c>
      <c r="H1180" s="89" t="str">
        <f>IF('Student Record'!I1178="","",'Student Record'!I1178)</f>
        <v/>
      </c>
      <c r="I1180" s="91" t="str">
        <f>IF('Student Record'!J1178="","",'Student Record'!J1178)</f>
        <v/>
      </c>
      <c r="J1180" s="89" t="str">
        <f>IF('Student Record'!O1178="","",'Student Record'!O1178)</f>
        <v/>
      </c>
      <c r="K1180" s="89" t="str">
        <f>IF(StuData!$F1180="","",IF(AND(StuData!$C1180&gt;8,StuData!$C1180&lt;11,StuData!$J1180="GEN"),200,IF(AND(StuData!$C1180&gt;=11,StuData!$J1180="GEN"),300,IF(AND(StuData!$C1180&gt;8,StuData!$C1180&lt;11,StuData!$J1180&lt;&gt;"GEN"),100,IF(AND(StuData!$C1180&gt;=11,StuData!$J1180&lt;&gt;"GEN"),150,"")))))</f>
        <v/>
      </c>
      <c r="L1180" s="89" t="str">
        <f>IF(StuData!$F1180="","",IF(AND(StuData!$C1180&gt;8,StuData!$C1180&lt;11),50,""))</f>
        <v/>
      </c>
      <c r="M1180" s="89" t="str">
        <f>IF(StuData!$F1180="","",IF(AND(StuData!$C1180&gt;=11,'School Fees'!$L$3="Yes"),100,""))</f>
        <v/>
      </c>
      <c r="N1180" s="89" t="str">
        <f>IF(StuData!$F1180="","",IF(AND(StuData!$C1180&gt;8,StuData!$H1180="F"),5,IF(StuData!$C1180&lt;9,"",10)))</f>
        <v/>
      </c>
      <c r="O1180" s="89" t="str">
        <f>IF(StuData!$F1180="","",IF(StuData!$C1180&gt;8,5,""))</f>
        <v/>
      </c>
      <c r="P1180" s="89" t="str">
        <f>IF(StuData!$C1180=9,'School Fees'!$K$6,IF(StuData!$C1180=10,'School Fees'!$K$7,IF(StuData!$C1180=11,'School Fees'!$K$8,IF(StuData!$C1180=12,'School Fees'!$K$9,""))))</f>
        <v/>
      </c>
      <c r="Q1180" s="89"/>
      <c r="R1180" s="89"/>
      <c r="S1180" s="89" t="str">
        <f>IF(SUM(StuData!$K1180:$R1180)=0,"",SUM(StuData!$K1180:$R1180))</f>
        <v/>
      </c>
      <c r="T1180" s="92"/>
      <c r="U1180" s="89"/>
      <c r="V1180" s="23"/>
      <c r="W1180" s="23"/>
    </row>
    <row r="1181" ht="15.75" customHeight="1">
      <c r="A1181" s="23"/>
      <c r="B1181" s="89" t="str">
        <f t="shared" si="1"/>
        <v/>
      </c>
      <c r="C1181" s="89" t="str">
        <f>IF('Student Record'!A1179="","",'Student Record'!A1179)</f>
        <v/>
      </c>
      <c r="D1181" s="89" t="str">
        <f>IF('Student Record'!B1179="","",'Student Record'!B1179)</f>
        <v/>
      </c>
      <c r="E1181" s="89" t="str">
        <f>IF('Student Record'!C1179="","",'Student Record'!C1179)</f>
        <v/>
      </c>
      <c r="F1181" s="90" t="str">
        <f>IF('Student Record'!E1179="","",'Student Record'!E1179)</f>
        <v/>
      </c>
      <c r="G1181" s="90" t="str">
        <f>IF('Student Record'!G1179="","",'Student Record'!G1179)</f>
        <v/>
      </c>
      <c r="H1181" s="89" t="str">
        <f>IF('Student Record'!I1179="","",'Student Record'!I1179)</f>
        <v/>
      </c>
      <c r="I1181" s="91" t="str">
        <f>IF('Student Record'!J1179="","",'Student Record'!J1179)</f>
        <v/>
      </c>
      <c r="J1181" s="89" t="str">
        <f>IF('Student Record'!O1179="","",'Student Record'!O1179)</f>
        <v/>
      </c>
      <c r="K1181" s="89" t="str">
        <f>IF(StuData!$F1181="","",IF(AND(StuData!$C1181&gt;8,StuData!$C1181&lt;11,StuData!$J1181="GEN"),200,IF(AND(StuData!$C1181&gt;=11,StuData!$J1181="GEN"),300,IF(AND(StuData!$C1181&gt;8,StuData!$C1181&lt;11,StuData!$J1181&lt;&gt;"GEN"),100,IF(AND(StuData!$C1181&gt;=11,StuData!$J1181&lt;&gt;"GEN"),150,"")))))</f>
        <v/>
      </c>
      <c r="L1181" s="89" t="str">
        <f>IF(StuData!$F1181="","",IF(AND(StuData!$C1181&gt;8,StuData!$C1181&lt;11),50,""))</f>
        <v/>
      </c>
      <c r="M1181" s="89" t="str">
        <f>IF(StuData!$F1181="","",IF(AND(StuData!$C1181&gt;=11,'School Fees'!$L$3="Yes"),100,""))</f>
        <v/>
      </c>
      <c r="N1181" s="89" t="str">
        <f>IF(StuData!$F1181="","",IF(AND(StuData!$C1181&gt;8,StuData!$H1181="F"),5,IF(StuData!$C1181&lt;9,"",10)))</f>
        <v/>
      </c>
      <c r="O1181" s="89" t="str">
        <f>IF(StuData!$F1181="","",IF(StuData!$C1181&gt;8,5,""))</f>
        <v/>
      </c>
      <c r="P1181" s="89" t="str">
        <f>IF(StuData!$C1181=9,'School Fees'!$K$6,IF(StuData!$C1181=10,'School Fees'!$K$7,IF(StuData!$C1181=11,'School Fees'!$K$8,IF(StuData!$C1181=12,'School Fees'!$K$9,""))))</f>
        <v/>
      </c>
      <c r="Q1181" s="89"/>
      <c r="R1181" s="89"/>
      <c r="S1181" s="89" t="str">
        <f>IF(SUM(StuData!$K1181:$R1181)=0,"",SUM(StuData!$K1181:$R1181))</f>
        <v/>
      </c>
      <c r="T1181" s="92"/>
      <c r="U1181" s="89"/>
      <c r="V1181" s="23"/>
      <c r="W1181" s="23"/>
    </row>
    <row r="1182" ht="15.75" customHeight="1">
      <c r="A1182" s="23"/>
      <c r="B1182" s="89" t="str">
        <f t="shared" si="1"/>
        <v/>
      </c>
      <c r="C1182" s="89" t="str">
        <f>IF('Student Record'!A1180="","",'Student Record'!A1180)</f>
        <v/>
      </c>
      <c r="D1182" s="89" t="str">
        <f>IF('Student Record'!B1180="","",'Student Record'!B1180)</f>
        <v/>
      </c>
      <c r="E1182" s="89" t="str">
        <f>IF('Student Record'!C1180="","",'Student Record'!C1180)</f>
        <v/>
      </c>
      <c r="F1182" s="90" t="str">
        <f>IF('Student Record'!E1180="","",'Student Record'!E1180)</f>
        <v/>
      </c>
      <c r="G1182" s="90" t="str">
        <f>IF('Student Record'!G1180="","",'Student Record'!G1180)</f>
        <v/>
      </c>
      <c r="H1182" s="89" t="str">
        <f>IF('Student Record'!I1180="","",'Student Record'!I1180)</f>
        <v/>
      </c>
      <c r="I1182" s="91" t="str">
        <f>IF('Student Record'!J1180="","",'Student Record'!J1180)</f>
        <v/>
      </c>
      <c r="J1182" s="89" t="str">
        <f>IF('Student Record'!O1180="","",'Student Record'!O1180)</f>
        <v/>
      </c>
      <c r="K1182" s="89" t="str">
        <f>IF(StuData!$F1182="","",IF(AND(StuData!$C1182&gt;8,StuData!$C1182&lt;11,StuData!$J1182="GEN"),200,IF(AND(StuData!$C1182&gt;=11,StuData!$J1182="GEN"),300,IF(AND(StuData!$C1182&gt;8,StuData!$C1182&lt;11,StuData!$J1182&lt;&gt;"GEN"),100,IF(AND(StuData!$C1182&gt;=11,StuData!$J1182&lt;&gt;"GEN"),150,"")))))</f>
        <v/>
      </c>
      <c r="L1182" s="89" t="str">
        <f>IF(StuData!$F1182="","",IF(AND(StuData!$C1182&gt;8,StuData!$C1182&lt;11),50,""))</f>
        <v/>
      </c>
      <c r="M1182" s="89" t="str">
        <f>IF(StuData!$F1182="","",IF(AND(StuData!$C1182&gt;=11,'School Fees'!$L$3="Yes"),100,""))</f>
        <v/>
      </c>
      <c r="N1182" s="89" t="str">
        <f>IF(StuData!$F1182="","",IF(AND(StuData!$C1182&gt;8,StuData!$H1182="F"),5,IF(StuData!$C1182&lt;9,"",10)))</f>
        <v/>
      </c>
      <c r="O1182" s="89" t="str">
        <f>IF(StuData!$F1182="","",IF(StuData!$C1182&gt;8,5,""))</f>
        <v/>
      </c>
      <c r="P1182" s="89" t="str">
        <f>IF(StuData!$C1182=9,'School Fees'!$K$6,IF(StuData!$C1182=10,'School Fees'!$K$7,IF(StuData!$C1182=11,'School Fees'!$K$8,IF(StuData!$C1182=12,'School Fees'!$K$9,""))))</f>
        <v/>
      </c>
      <c r="Q1182" s="89"/>
      <c r="R1182" s="89"/>
      <c r="S1182" s="89" t="str">
        <f>IF(SUM(StuData!$K1182:$R1182)=0,"",SUM(StuData!$K1182:$R1182))</f>
        <v/>
      </c>
      <c r="T1182" s="92"/>
      <c r="U1182" s="89"/>
      <c r="V1182" s="23"/>
      <c r="W1182" s="23"/>
    </row>
    <row r="1183" ht="15.75" customHeight="1">
      <c r="A1183" s="23"/>
      <c r="B1183" s="89" t="str">
        <f t="shared" si="1"/>
        <v/>
      </c>
      <c r="C1183" s="89" t="str">
        <f>IF('Student Record'!A1181="","",'Student Record'!A1181)</f>
        <v/>
      </c>
      <c r="D1183" s="89" t="str">
        <f>IF('Student Record'!B1181="","",'Student Record'!B1181)</f>
        <v/>
      </c>
      <c r="E1183" s="89" t="str">
        <f>IF('Student Record'!C1181="","",'Student Record'!C1181)</f>
        <v/>
      </c>
      <c r="F1183" s="90" t="str">
        <f>IF('Student Record'!E1181="","",'Student Record'!E1181)</f>
        <v/>
      </c>
      <c r="G1183" s="90" t="str">
        <f>IF('Student Record'!G1181="","",'Student Record'!G1181)</f>
        <v/>
      </c>
      <c r="H1183" s="89" t="str">
        <f>IF('Student Record'!I1181="","",'Student Record'!I1181)</f>
        <v/>
      </c>
      <c r="I1183" s="91" t="str">
        <f>IF('Student Record'!J1181="","",'Student Record'!J1181)</f>
        <v/>
      </c>
      <c r="J1183" s="89" t="str">
        <f>IF('Student Record'!O1181="","",'Student Record'!O1181)</f>
        <v/>
      </c>
      <c r="K1183" s="89" t="str">
        <f>IF(StuData!$F1183="","",IF(AND(StuData!$C1183&gt;8,StuData!$C1183&lt;11,StuData!$J1183="GEN"),200,IF(AND(StuData!$C1183&gt;=11,StuData!$J1183="GEN"),300,IF(AND(StuData!$C1183&gt;8,StuData!$C1183&lt;11,StuData!$J1183&lt;&gt;"GEN"),100,IF(AND(StuData!$C1183&gt;=11,StuData!$J1183&lt;&gt;"GEN"),150,"")))))</f>
        <v/>
      </c>
      <c r="L1183" s="89" t="str">
        <f>IF(StuData!$F1183="","",IF(AND(StuData!$C1183&gt;8,StuData!$C1183&lt;11),50,""))</f>
        <v/>
      </c>
      <c r="M1183" s="89" t="str">
        <f>IF(StuData!$F1183="","",IF(AND(StuData!$C1183&gt;=11,'School Fees'!$L$3="Yes"),100,""))</f>
        <v/>
      </c>
      <c r="N1183" s="89" t="str">
        <f>IF(StuData!$F1183="","",IF(AND(StuData!$C1183&gt;8,StuData!$H1183="F"),5,IF(StuData!$C1183&lt;9,"",10)))</f>
        <v/>
      </c>
      <c r="O1183" s="89" t="str">
        <f>IF(StuData!$F1183="","",IF(StuData!$C1183&gt;8,5,""))</f>
        <v/>
      </c>
      <c r="P1183" s="89" t="str">
        <f>IF(StuData!$C1183=9,'School Fees'!$K$6,IF(StuData!$C1183=10,'School Fees'!$K$7,IF(StuData!$C1183=11,'School Fees'!$K$8,IF(StuData!$C1183=12,'School Fees'!$K$9,""))))</f>
        <v/>
      </c>
      <c r="Q1183" s="89"/>
      <c r="R1183" s="89"/>
      <c r="S1183" s="89" t="str">
        <f>IF(SUM(StuData!$K1183:$R1183)=0,"",SUM(StuData!$K1183:$R1183))</f>
        <v/>
      </c>
      <c r="T1183" s="92"/>
      <c r="U1183" s="89"/>
      <c r="V1183" s="23"/>
      <c r="W1183" s="23"/>
    </row>
    <row r="1184" ht="15.75" customHeight="1">
      <c r="A1184" s="23"/>
      <c r="B1184" s="89" t="str">
        <f t="shared" si="1"/>
        <v/>
      </c>
      <c r="C1184" s="89" t="str">
        <f>IF('Student Record'!A1182="","",'Student Record'!A1182)</f>
        <v/>
      </c>
      <c r="D1184" s="89" t="str">
        <f>IF('Student Record'!B1182="","",'Student Record'!B1182)</f>
        <v/>
      </c>
      <c r="E1184" s="89" t="str">
        <f>IF('Student Record'!C1182="","",'Student Record'!C1182)</f>
        <v/>
      </c>
      <c r="F1184" s="90" t="str">
        <f>IF('Student Record'!E1182="","",'Student Record'!E1182)</f>
        <v/>
      </c>
      <c r="G1184" s="90" t="str">
        <f>IF('Student Record'!G1182="","",'Student Record'!G1182)</f>
        <v/>
      </c>
      <c r="H1184" s="89" t="str">
        <f>IF('Student Record'!I1182="","",'Student Record'!I1182)</f>
        <v/>
      </c>
      <c r="I1184" s="91" t="str">
        <f>IF('Student Record'!J1182="","",'Student Record'!J1182)</f>
        <v/>
      </c>
      <c r="J1184" s="89" t="str">
        <f>IF('Student Record'!O1182="","",'Student Record'!O1182)</f>
        <v/>
      </c>
      <c r="K1184" s="89" t="str">
        <f>IF(StuData!$F1184="","",IF(AND(StuData!$C1184&gt;8,StuData!$C1184&lt;11,StuData!$J1184="GEN"),200,IF(AND(StuData!$C1184&gt;=11,StuData!$J1184="GEN"),300,IF(AND(StuData!$C1184&gt;8,StuData!$C1184&lt;11,StuData!$J1184&lt;&gt;"GEN"),100,IF(AND(StuData!$C1184&gt;=11,StuData!$J1184&lt;&gt;"GEN"),150,"")))))</f>
        <v/>
      </c>
      <c r="L1184" s="89" t="str">
        <f>IF(StuData!$F1184="","",IF(AND(StuData!$C1184&gt;8,StuData!$C1184&lt;11),50,""))</f>
        <v/>
      </c>
      <c r="M1184" s="89" t="str">
        <f>IF(StuData!$F1184="","",IF(AND(StuData!$C1184&gt;=11,'School Fees'!$L$3="Yes"),100,""))</f>
        <v/>
      </c>
      <c r="N1184" s="89" t="str">
        <f>IF(StuData!$F1184="","",IF(AND(StuData!$C1184&gt;8,StuData!$H1184="F"),5,IF(StuData!$C1184&lt;9,"",10)))</f>
        <v/>
      </c>
      <c r="O1184" s="89" t="str">
        <f>IF(StuData!$F1184="","",IF(StuData!$C1184&gt;8,5,""))</f>
        <v/>
      </c>
      <c r="P1184" s="89" t="str">
        <f>IF(StuData!$C1184=9,'School Fees'!$K$6,IF(StuData!$C1184=10,'School Fees'!$K$7,IF(StuData!$C1184=11,'School Fees'!$K$8,IF(StuData!$C1184=12,'School Fees'!$K$9,""))))</f>
        <v/>
      </c>
      <c r="Q1184" s="89"/>
      <c r="R1184" s="89"/>
      <c r="S1184" s="89" t="str">
        <f>IF(SUM(StuData!$K1184:$R1184)=0,"",SUM(StuData!$K1184:$R1184))</f>
        <v/>
      </c>
      <c r="T1184" s="92"/>
      <c r="U1184" s="89"/>
      <c r="V1184" s="23"/>
      <c r="W1184" s="23"/>
    </row>
    <row r="1185" ht="15.75" customHeight="1">
      <c r="A1185" s="23"/>
      <c r="B1185" s="89" t="str">
        <f t="shared" si="1"/>
        <v/>
      </c>
      <c r="C1185" s="89" t="str">
        <f>IF('Student Record'!A1183="","",'Student Record'!A1183)</f>
        <v/>
      </c>
      <c r="D1185" s="89" t="str">
        <f>IF('Student Record'!B1183="","",'Student Record'!B1183)</f>
        <v/>
      </c>
      <c r="E1185" s="89" t="str">
        <f>IF('Student Record'!C1183="","",'Student Record'!C1183)</f>
        <v/>
      </c>
      <c r="F1185" s="90" t="str">
        <f>IF('Student Record'!E1183="","",'Student Record'!E1183)</f>
        <v/>
      </c>
      <c r="G1185" s="90" t="str">
        <f>IF('Student Record'!G1183="","",'Student Record'!G1183)</f>
        <v/>
      </c>
      <c r="H1185" s="89" t="str">
        <f>IF('Student Record'!I1183="","",'Student Record'!I1183)</f>
        <v/>
      </c>
      <c r="I1185" s="91" t="str">
        <f>IF('Student Record'!J1183="","",'Student Record'!J1183)</f>
        <v/>
      </c>
      <c r="J1185" s="89" t="str">
        <f>IF('Student Record'!O1183="","",'Student Record'!O1183)</f>
        <v/>
      </c>
      <c r="K1185" s="89" t="str">
        <f>IF(StuData!$F1185="","",IF(AND(StuData!$C1185&gt;8,StuData!$C1185&lt;11,StuData!$J1185="GEN"),200,IF(AND(StuData!$C1185&gt;=11,StuData!$J1185="GEN"),300,IF(AND(StuData!$C1185&gt;8,StuData!$C1185&lt;11,StuData!$J1185&lt;&gt;"GEN"),100,IF(AND(StuData!$C1185&gt;=11,StuData!$J1185&lt;&gt;"GEN"),150,"")))))</f>
        <v/>
      </c>
      <c r="L1185" s="89" t="str">
        <f>IF(StuData!$F1185="","",IF(AND(StuData!$C1185&gt;8,StuData!$C1185&lt;11),50,""))</f>
        <v/>
      </c>
      <c r="M1185" s="89" t="str">
        <f>IF(StuData!$F1185="","",IF(AND(StuData!$C1185&gt;=11,'School Fees'!$L$3="Yes"),100,""))</f>
        <v/>
      </c>
      <c r="N1185" s="89" t="str">
        <f>IF(StuData!$F1185="","",IF(AND(StuData!$C1185&gt;8,StuData!$H1185="F"),5,IF(StuData!$C1185&lt;9,"",10)))</f>
        <v/>
      </c>
      <c r="O1185" s="89" t="str">
        <f>IF(StuData!$F1185="","",IF(StuData!$C1185&gt;8,5,""))</f>
        <v/>
      </c>
      <c r="P1185" s="89" t="str">
        <f>IF(StuData!$C1185=9,'School Fees'!$K$6,IF(StuData!$C1185=10,'School Fees'!$K$7,IF(StuData!$C1185=11,'School Fees'!$K$8,IF(StuData!$C1185=12,'School Fees'!$K$9,""))))</f>
        <v/>
      </c>
      <c r="Q1185" s="89"/>
      <c r="R1185" s="89"/>
      <c r="S1185" s="89" t="str">
        <f>IF(SUM(StuData!$K1185:$R1185)=0,"",SUM(StuData!$K1185:$R1185))</f>
        <v/>
      </c>
      <c r="T1185" s="92"/>
      <c r="U1185" s="89"/>
      <c r="V1185" s="23"/>
      <c r="W1185" s="23"/>
    </row>
    <row r="1186" ht="15.75" customHeight="1">
      <c r="A1186" s="23"/>
      <c r="B1186" s="89" t="str">
        <f t="shared" si="1"/>
        <v/>
      </c>
      <c r="C1186" s="89" t="str">
        <f>IF('Student Record'!A1184="","",'Student Record'!A1184)</f>
        <v/>
      </c>
      <c r="D1186" s="89" t="str">
        <f>IF('Student Record'!B1184="","",'Student Record'!B1184)</f>
        <v/>
      </c>
      <c r="E1186" s="89" t="str">
        <f>IF('Student Record'!C1184="","",'Student Record'!C1184)</f>
        <v/>
      </c>
      <c r="F1186" s="90" t="str">
        <f>IF('Student Record'!E1184="","",'Student Record'!E1184)</f>
        <v/>
      </c>
      <c r="G1186" s="90" t="str">
        <f>IF('Student Record'!G1184="","",'Student Record'!G1184)</f>
        <v/>
      </c>
      <c r="H1186" s="89" t="str">
        <f>IF('Student Record'!I1184="","",'Student Record'!I1184)</f>
        <v/>
      </c>
      <c r="I1186" s="91" t="str">
        <f>IF('Student Record'!J1184="","",'Student Record'!J1184)</f>
        <v/>
      </c>
      <c r="J1186" s="89" t="str">
        <f>IF('Student Record'!O1184="","",'Student Record'!O1184)</f>
        <v/>
      </c>
      <c r="K1186" s="89" t="str">
        <f>IF(StuData!$F1186="","",IF(AND(StuData!$C1186&gt;8,StuData!$C1186&lt;11,StuData!$J1186="GEN"),200,IF(AND(StuData!$C1186&gt;=11,StuData!$J1186="GEN"),300,IF(AND(StuData!$C1186&gt;8,StuData!$C1186&lt;11,StuData!$J1186&lt;&gt;"GEN"),100,IF(AND(StuData!$C1186&gt;=11,StuData!$J1186&lt;&gt;"GEN"),150,"")))))</f>
        <v/>
      </c>
      <c r="L1186" s="89" t="str">
        <f>IF(StuData!$F1186="","",IF(AND(StuData!$C1186&gt;8,StuData!$C1186&lt;11),50,""))</f>
        <v/>
      </c>
      <c r="M1186" s="89" t="str">
        <f>IF(StuData!$F1186="","",IF(AND(StuData!$C1186&gt;=11,'School Fees'!$L$3="Yes"),100,""))</f>
        <v/>
      </c>
      <c r="N1186" s="89" t="str">
        <f>IF(StuData!$F1186="","",IF(AND(StuData!$C1186&gt;8,StuData!$H1186="F"),5,IF(StuData!$C1186&lt;9,"",10)))</f>
        <v/>
      </c>
      <c r="O1186" s="89" t="str">
        <f>IF(StuData!$F1186="","",IF(StuData!$C1186&gt;8,5,""))</f>
        <v/>
      </c>
      <c r="P1186" s="89" t="str">
        <f>IF(StuData!$C1186=9,'School Fees'!$K$6,IF(StuData!$C1186=10,'School Fees'!$K$7,IF(StuData!$C1186=11,'School Fees'!$K$8,IF(StuData!$C1186=12,'School Fees'!$K$9,""))))</f>
        <v/>
      </c>
      <c r="Q1186" s="89"/>
      <c r="R1186" s="89"/>
      <c r="S1186" s="89" t="str">
        <f>IF(SUM(StuData!$K1186:$R1186)=0,"",SUM(StuData!$K1186:$R1186))</f>
        <v/>
      </c>
      <c r="T1186" s="92"/>
      <c r="U1186" s="89"/>
      <c r="V1186" s="23"/>
      <c r="W1186" s="23"/>
    </row>
    <row r="1187" ht="15.75" customHeight="1">
      <c r="A1187" s="23"/>
      <c r="B1187" s="89" t="str">
        <f t="shared" si="1"/>
        <v/>
      </c>
      <c r="C1187" s="89" t="str">
        <f>IF('Student Record'!A1185="","",'Student Record'!A1185)</f>
        <v/>
      </c>
      <c r="D1187" s="89" t="str">
        <f>IF('Student Record'!B1185="","",'Student Record'!B1185)</f>
        <v/>
      </c>
      <c r="E1187" s="89" t="str">
        <f>IF('Student Record'!C1185="","",'Student Record'!C1185)</f>
        <v/>
      </c>
      <c r="F1187" s="90" t="str">
        <f>IF('Student Record'!E1185="","",'Student Record'!E1185)</f>
        <v/>
      </c>
      <c r="G1187" s="90" t="str">
        <f>IF('Student Record'!G1185="","",'Student Record'!G1185)</f>
        <v/>
      </c>
      <c r="H1187" s="89" t="str">
        <f>IF('Student Record'!I1185="","",'Student Record'!I1185)</f>
        <v/>
      </c>
      <c r="I1187" s="91" t="str">
        <f>IF('Student Record'!J1185="","",'Student Record'!J1185)</f>
        <v/>
      </c>
      <c r="J1187" s="89" t="str">
        <f>IF('Student Record'!O1185="","",'Student Record'!O1185)</f>
        <v/>
      </c>
      <c r="K1187" s="89" t="str">
        <f>IF(StuData!$F1187="","",IF(AND(StuData!$C1187&gt;8,StuData!$C1187&lt;11,StuData!$J1187="GEN"),200,IF(AND(StuData!$C1187&gt;=11,StuData!$J1187="GEN"),300,IF(AND(StuData!$C1187&gt;8,StuData!$C1187&lt;11,StuData!$J1187&lt;&gt;"GEN"),100,IF(AND(StuData!$C1187&gt;=11,StuData!$J1187&lt;&gt;"GEN"),150,"")))))</f>
        <v/>
      </c>
      <c r="L1187" s="89" t="str">
        <f>IF(StuData!$F1187="","",IF(AND(StuData!$C1187&gt;8,StuData!$C1187&lt;11),50,""))</f>
        <v/>
      </c>
      <c r="M1187" s="89" t="str">
        <f>IF(StuData!$F1187="","",IF(AND(StuData!$C1187&gt;=11,'School Fees'!$L$3="Yes"),100,""))</f>
        <v/>
      </c>
      <c r="N1187" s="89" t="str">
        <f>IF(StuData!$F1187="","",IF(AND(StuData!$C1187&gt;8,StuData!$H1187="F"),5,IF(StuData!$C1187&lt;9,"",10)))</f>
        <v/>
      </c>
      <c r="O1187" s="89" t="str">
        <f>IF(StuData!$F1187="","",IF(StuData!$C1187&gt;8,5,""))</f>
        <v/>
      </c>
      <c r="P1187" s="89" t="str">
        <f>IF(StuData!$C1187=9,'School Fees'!$K$6,IF(StuData!$C1187=10,'School Fees'!$K$7,IF(StuData!$C1187=11,'School Fees'!$K$8,IF(StuData!$C1187=12,'School Fees'!$K$9,""))))</f>
        <v/>
      </c>
      <c r="Q1187" s="89"/>
      <c r="R1187" s="89"/>
      <c r="S1187" s="89" t="str">
        <f>IF(SUM(StuData!$K1187:$R1187)=0,"",SUM(StuData!$K1187:$R1187))</f>
        <v/>
      </c>
      <c r="T1187" s="92"/>
      <c r="U1187" s="89"/>
      <c r="V1187" s="23"/>
      <c r="W1187" s="23"/>
    </row>
    <row r="1188" ht="15.75" customHeight="1">
      <c r="A1188" s="23"/>
      <c r="B1188" s="89" t="str">
        <f t="shared" si="1"/>
        <v/>
      </c>
      <c r="C1188" s="89" t="str">
        <f>IF('Student Record'!A1186="","",'Student Record'!A1186)</f>
        <v/>
      </c>
      <c r="D1188" s="89" t="str">
        <f>IF('Student Record'!B1186="","",'Student Record'!B1186)</f>
        <v/>
      </c>
      <c r="E1188" s="89" t="str">
        <f>IF('Student Record'!C1186="","",'Student Record'!C1186)</f>
        <v/>
      </c>
      <c r="F1188" s="90" t="str">
        <f>IF('Student Record'!E1186="","",'Student Record'!E1186)</f>
        <v/>
      </c>
      <c r="G1188" s="90" t="str">
        <f>IF('Student Record'!G1186="","",'Student Record'!G1186)</f>
        <v/>
      </c>
      <c r="H1188" s="89" t="str">
        <f>IF('Student Record'!I1186="","",'Student Record'!I1186)</f>
        <v/>
      </c>
      <c r="I1188" s="91" t="str">
        <f>IF('Student Record'!J1186="","",'Student Record'!J1186)</f>
        <v/>
      </c>
      <c r="J1188" s="89" t="str">
        <f>IF('Student Record'!O1186="","",'Student Record'!O1186)</f>
        <v/>
      </c>
      <c r="K1188" s="89" t="str">
        <f>IF(StuData!$F1188="","",IF(AND(StuData!$C1188&gt;8,StuData!$C1188&lt;11,StuData!$J1188="GEN"),200,IF(AND(StuData!$C1188&gt;=11,StuData!$J1188="GEN"),300,IF(AND(StuData!$C1188&gt;8,StuData!$C1188&lt;11,StuData!$J1188&lt;&gt;"GEN"),100,IF(AND(StuData!$C1188&gt;=11,StuData!$J1188&lt;&gt;"GEN"),150,"")))))</f>
        <v/>
      </c>
      <c r="L1188" s="89" t="str">
        <f>IF(StuData!$F1188="","",IF(AND(StuData!$C1188&gt;8,StuData!$C1188&lt;11),50,""))</f>
        <v/>
      </c>
      <c r="M1188" s="89" t="str">
        <f>IF(StuData!$F1188="","",IF(AND(StuData!$C1188&gt;=11,'School Fees'!$L$3="Yes"),100,""))</f>
        <v/>
      </c>
      <c r="N1188" s="89" t="str">
        <f>IF(StuData!$F1188="","",IF(AND(StuData!$C1188&gt;8,StuData!$H1188="F"),5,IF(StuData!$C1188&lt;9,"",10)))</f>
        <v/>
      </c>
      <c r="O1188" s="89" t="str">
        <f>IF(StuData!$F1188="","",IF(StuData!$C1188&gt;8,5,""))</f>
        <v/>
      </c>
      <c r="P1188" s="89" t="str">
        <f>IF(StuData!$C1188=9,'School Fees'!$K$6,IF(StuData!$C1188=10,'School Fees'!$K$7,IF(StuData!$C1188=11,'School Fees'!$K$8,IF(StuData!$C1188=12,'School Fees'!$K$9,""))))</f>
        <v/>
      </c>
      <c r="Q1188" s="89"/>
      <c r="R1188" s="89"/>
      <c r="S1188" s="89" t="str">
        <f>IF(SUM(StuData!$K1188:$R1188)=0,"",SUM(StuData!$K1188:$R1188))</f>
        <v/>
      </c>
      <c r="T1188" s="92"/>
      <c r="U1188" s="89"/>
      <c r="V1188" s="23"/>
      <c r="W1188" s="23"/>
    </row>
    <row r="1189" ht="15.75" customHeight="1">
      <c r="A1189" s="23"/>
      <c r="B1189" s="89" t="str">
        <f t="shared" si="1"/>
        <v/>
      </c>
      <c r="C1189" s="89" t="str">
        <f>IF('Student Record'!A1187="","",'Student Record'!A1187)</f>
        <v/>
      </c>
      <c r="D1189" s="89" t="str">
        <f>IF('Student Record'!B1187="","",'Student Record'!B1187)</f>
        <v/>
      </c>
      <c r="E1189" s="89" t="str">
        <f>IF('Student Record'!C1187="","",'Student Record'!C1187)</f>
        <v/>
      </c>
      <c r="F1189" s="90" t="str">
        <f>IF('Student Record'!E1187="","",'Student Record'!E1187)</f>
        <v/>
      </c>
      <c r="G1189" s="90" t="str">
        <f>IF('Student Record'!G1187="","",'Student Record'!G1187)</f>
        <v/>
      </c>
      <c r="H1189" s="89" t="str">
        <f>IF('Student Record'!I1187="","",'Student Record'!I1187)</f>
        <v/>
      </c>
      <c r="I1189" s="91" t="str">
        <f>IF('Student Record'!J1187="","",'Student Record'!J1187)</f>
        <v/>
      </c>
      <c r="J1189" s="89" t="str">
        <f>IF('Student Record'!O1187="","",'Student Record'!O1187)</f>
        <v/>
      </c>
      <c r="K1189" s="89" t="str">
        <f>IF(StuData!$F1189="","",IF(AND(StuData!$C1189&gt;8,StuData!$C1189&lt;11,StuData!$J1189="GEN"),200,IF(AND(StuData!$C1189&gt;=11,StuData!$J1189="GEN"),300,IF(AND(StuData!$C1189&gt;8,StuData!$C1189&lt;11,StuData!$J1189&lt;&gt;"GEN"),100,IF(AND(StuData!$C1189&gt;=11,StuData!$J1189&lt;&gt;"GEN"),150,"")))))</f>
        <v/>
      </c>
      <c r="L1189" s="89" t="str">
        <f>IF(StuData!$F1189="","",IF(AND(StuData!$C1189&gt;8,StuData!$C1189&lt;11),50,""))</f>
        <v/>
      </c>
      <c r="M1189" s="89" t="str">
        <f>IF(StuData!$F1189="","",IF(AND(StuData!$C1189&gt;=11,'School Fees'!$L$3="Yes"),100,""))</f>
        <v/>
      </c>
      <c r="N1189" s="89" t="str">
        <f>IF(StuData!$F1189="","",IF(AND(StuData!$C1189&gt;8,StuData!$H1189="F"),5,IF(StuData!$C1189&lt;9,"",10)))</f>
        <v/>
      </c>
      <c r="O1189" s="89" t="str">
        <f>IF(StuData!$F1189="","",IF(StuData!$C1189&gt;8,5,""))</f>
        <v/>
      </c>
      <c r="P1189" s="89" t="str">
        <f>IF(StuData!$C1189=9,'School Fees'!$K$6,IF(StuData!$C1189=10,'School Fees'!$K$7,IF(StuData!$C1189=11,'School Fees'!$K$8,IF(StuData!$C1189=12,'School Fees'!$K$9,""))))</f>
        <v/>
      </c>
      <c r="Q1189" s="89"/>
      <c r="R1189" s="89"/>
      <c r="S1189" s="89" t="str">
        <f>IF(SUM(StuData!$K1189:$R1189)=0,"",SUM(StuData!$K1189:$R1189))</f>
        <v/>
      </c>
      <c r="T1189" s="92"/>
      <c r="U1189" s="89"/>
      <c r="V1189" s="23"/>
      <c r="W1189" s="23"/>
    </row>
    <row r="1190" ht="15.75" customHeight="1">
      <c r="A1190" s="23"/>
      <c r="B1190" s="89" t="str">
        <f t="shared" si="1"/>
        <v/>
      </c>
      <c r="C1190" s="89" t="str">
        <f>IF('Student Record'!A1188="","",'Student Record'!A1188)</f>
        <v/>
      </c>
      <c r="D1190" s="89" t="str">
        <f>IF('Student Record'!B1188="","",'Student Record'!B1188)</f>
        <v/>
      </c>
      <c r="E1190" s="89" t="str">
        <f>IF('Student Record'!C1188="","",'Student Record'!C1188)</f>
        <v/>
      </c>
      <c r="F1190" s="90" t="str">
        <f>IF('Student Record'!E1188="","",'Student Record'!E1188)</f>
        <v/>
      </c>
      <c r="G1190" s="90" t="str">
        <f>IF('Student Record'!G1188="","",'Student Record'!G1188)</f>
        <v/>
      </c>
      <c r="H1190" s="89" t="str">
        <f>IF('Student Record'!I1188="","",'Student Record'!I1188)</f>
        <v/>
      </c>
      <c r="I1190" s="91" t="str">
        <f>IF('Student Record'!J1188="","",'Student Record'!J1188)</f>
        <v/>
      </c>
      <c r="J1190" s="89" t="str">
        <f>IF('Student Record'!O1188="","",'Student Record'!O1188)</f>
        <v/>
      </c>
      <c r="K1190" s="89" t="str">
        <f>IF(StuData!$F1190="","",IF(AND(StuData!$C1190&gt;8,StuData!$C1190&lt;11,StuData!$J1190="GEN"),200,IF(AND(StuData!$C1190&gt;=11,StuData!$J1190="GEN"),300,IF(AND(StuData!$C1190&gt;8,StuData!$C1190&lt;11,StuData!$J1190&lt;&gt;"GEN"),100,IF(AND(StuData!$C1190&gt;=11,StuData!$J1190&lt;&gt;"GEN"),150,"")))))</f>
        <v/>
      </c>
      <c r="L1190" s="89" t="str">
        <f>IF(StuData!$F1190="","",IF(AND(StuData!$C1190&gt;8,StuData!$C1190&lt;11),50,""))</f>
        <v/>
      </c>
      <c r="M1190" s="89" t="str">
        <f>IF(StuData!$F1190="","",IF(AND(StuData!$C1190&gt;=11,'School Fees'!$L$3="Yes"),100,""))</f>
        <v/>
      </c>
      <c r="N1190" s="89" t="str">
        <f>IF(StuData!$F1190="","",IF(AND(StuData!$C1190&gt;8,StuData!$H1190="F"),5,IF(StuData!$C1190&lt;9,"",10)))</f>
        <v/>
      </c>
      <c r="O1190" s="89" t="str">
        <f>IF(StuData!$F1190="","",IF(StuData!$C1190&gt;8,5,""))</f>
        <v/>
      </c>
      <c r="P1190" s="89" t="str">
        <f>IF(StuData!$C1190=9,'School Fees'!$K$6,IF(StuData!$C1190=10,'School Fees'!$K$7,IF(StuData!$C1190=11,'School Fees'!$K$8,IF(StuData!$C1190=12,'School Fees'!$K$9,""))))</f>
        <v/>
      </c>
      <c r="Q1190" s="89"/>
      <c r="R1190" s="89"/>
      <c r="S1190" s="89" t="str">
        <f>IF(SUM(StuData!$K1190:$R1190)=0,"",SUM(StuData!$K1190:$R1190))</f>
        <v/>
      </c>
      <c r="T1190" s="92"/>
      <c r="U1190" s="89"/>
      <c r="V1190" s="23"/>
      <c r="W1190" s="23"/>
    </row>
    <row r="1191" ht="15.75" customHeight="1">
      <c r="A1191" s="23"/>
      <c r="B1191" s="89" t="str">
        <f t="shared" si="1"/>
        <v/>
      </c>
      <c r="C1191" s="89" t="str">
        <f>IF('Student Record'!A1189="","",'Student Record'!A1189)</f>
        <v/>
      </c>
      <c r="D1191" s="89" t="str">
        <f>IF('Student Record'!B1189="","",'Student Record'!B1189)</f>
        <v/>
      </c>
      <c r="E1191" s="89" t="str">
        <f>IF('Student Record'!C1189="","",'Student Record'!C1189)</f>
        <v/>
      </c>
      <c r="F1191" s="90" t="str">
        <f>IF('Student Record'!E1189="","",'Student Record'!E1189)</f>
        <v/>
      </c>
      <c r="G1191" s="90" t="str">
        <f>IF('Student Record'!G1189="","",'Student Record'!G1189)</f>
        <v/>
      </c>
      <c r="H1191" s="89" t="str">
        <f>IF('Student Record'!I1189="","",'Student Record'!I1189)</f>
        <v/>
      </c>
      <c r="I1191" s="91" t="str">
        <f>IF('Student Record'!J1189="","",'Student Record'!J1189)</f>
        <v/>
      </c>
      <c r="J1191" s="89" t="str">
        <f>IF('Student Record'!O1189="","",'Student Record'!O1189)</f>
        <v/>
      </c>
      <c r="K1191" s="89" t="str">
        <f>IF(StuData!$F1191="","",IF(AND(StuData!$C1191&gt;8,StuData!$C1191&lt;11,StuData!$J1191="GEN"),200,IF(AND(StuData!$C1191&gt;=11,StuData!$J1191="GEN"),300,IF(AND(StuData!$C1191&gt;8,StuData!$C1191&lt;11,StuData!$J1191&lt;&gt;"GEN"),100,IF(AND(StuData!$C1191&gt;=11,StuData!$J1191&lt;&gt;"GEN"),150,"")))))</f>
        <v/>
      </c>
      <c r="L1191" s="89" t="str">
        <f>IF(StuData!$F1191="","",IF(AND(StuData!$C1191&gt;8,StuData!$C1191&lt;11),50,""))</f>
        <v/>
      </c>
      <c r="M1191" s="89" t="str">
        <f>IF(StuData!$F1191="","",IF(AND(StuData!$C1191&gt;=11,'School Fees'!$L$3="Yes"),100,""))</f>
        <v/>
      </c>
      <c r="N1191" s="89" t="str">
        <f>IF(StuData!$F1191="","",IF(AND(StuData!$C1191&gt;8,StuData!$H1191="F"),5,IF(StuData!$C1191&lt;9,"",10)))</f>
        <v/>
      </c>
      <c r="O1191" s="89" t="str">
        <f>IF(StuData!$F1191="","",IF(StuData!$C1191&gt;8,5,""))</f>
        <v/>
      </c>
      <c r="P1191" s="89" t="str">
        <f>IF(StuData!$C1191=9,'School Fees'!$K$6,IF(StuData!$C1191=10,'School Fees'!$K$7,IF(StuData!$C1191=11,'School Fees'!$K$8,IF(StuData!$C1191=12,'School Fees'!$K$9,""))))</f>
        <v/>
      </c>
      <c r="Q1191" s="89"/>
      <c r="R1191" s="89"/>
      <c r="S1191" s="89" t="str">
        <f>IF(SUM(StuData!$K1191:$R1191)=0,"",SUM(StuData!$K1191:$R1191))</f>
        <v/>
      </c>
      <c r="T1191" s="92"/>
      <c r="U1191" s="89"/>
      <c r="V1191" s="23"/>
      <c r="W1191" s="23"/>
    </row>
    <row r="1192" ht="15.75" customHeight="1">
      <c r="A1192" s="23"/>
      <c r="B1192" s="89" t="str">
        <f t="shared" si="1"/>
        <v/>
      </c>
      <c r="C1192" s="89" t="str">
        <f>IF('Student Record'!A1190="","",'Student Record'!A1190)</f>
        <v/>
      </c>
      <c r="D1192" s="89" t="str">
        <f>IF('Student Record'!B1190="","",'Student Record'!B1190)</f>
        <v/>
      </c>
      <c r="E1192" s="89" t="str">
        <f>IF('Student Record'!C1190="","",'Student Record'!C1190)</f>
        <v/>
      </c>
      <c r="F1192" s="90" t="str">
        <f>IF('Student Record'!E1190="","",'Student Record'!E1190)</f>
        <v/>
      </c>
      <c r="G1192" s="90" t="str">
        <f>IF('Student Record'!G1190="","",'Student Record'!G1190)</f>
        <v/>
      </c>
      <c r="H1192" s="89" t="str">
        <f>IF('Student Record'!I1190="","",'Student Record'!I1190)</f>
        <v/>
      </c>
      <c r="I1192" s="91" t="str">
        <f>IF('Student Record'!J1190="","",'Student Record'!J1190)</f>
        <v/>
      </c>
      <c r="J1192" s="89" t="str">
        <f>IF('Student Record'!O1190="","",'Student Record'!O1190)</f>
        <v/>
      </c>
      <c r="K1192" s="89" t="str">
        <f>IF(StuData!$F1192="","",IF(AND(StuData!$C1192&gt;8,StuData!$C1192&lt;11,StuData!$J1192="GEN"),200,IF(AND(StuData!$C1192&gt;=11,StuData!$J1192="GEN"),300,IF(AND(StuData!$C1192&gt;8,StuData!$C1192&lt;11,StuData!$J1192&lt;&gt;"GEN"),100,IF(AND(StuData!$C1192&gt;=11,StuData!$J1192&lt;&gt;"GEN"),150,"")))))</f>
        <v/>
      </c>
      <c r="L1192" s="89" t="str">
        <f>IF(StuData!$F1192="","",IF(AND(StuData!$C1192&gt;8,StuData!$C1192&lt;11),50,""))</f>
        <v/>
      </c>
      <c r="M1192" s="89" t="str">
        <f>IF(StuData!$F1192="","",IF(AND(StuData!$C1192&gt;=11,'School Fees'!$L$3="Yes"),100,""))</f>
        <v/>
      </c>
      <c r="N1192" s="89" t="str">
        <f>IF(StuData!$F1192="","",IF(AND(StuData!$C1192&gt;8,StuData!$H1192="F"),5,IF(StuData!$C1192&lt;9,"",10)))</f>
        <v/>
      </c>
      <c r="O1192" s="89" t="str">
        <f>IF(StuData!$F1192="","",IF(StuData!$C1192&gt;8,5,""))</f>
        <v/>
      </c>
      <c r="P1192" s="89" t="str">
        <f>IF(StuData!$C1192=9,'School Fees'!$K$6,IF(StuData!$C1192=10,'School Fees'!$K$7,IF(StuData!$C1192=11,'School Fees'!$K$8,IF(StuData!$C1192=12,'School Fees'!$K$9,""))))</f>
        <v/>
      </c>
      <c r="Q1192" s="89"/>
      <c r="R1192" s="89"/>
      <c r="S1192" s="89" t="str">
        <f>IF(SUM(StuData!$K1192:$R1192)=0,"",SUM(StuData!$K1192:$R1192))</f>
        <v/>
      </c>
      <c r="T1192" s="92"/>
      <c r="U1192" s="89"/>
      <c r="V1192" s="23"/>
      <c r="W1192" s="23"/>
    </row>
    <row r="1193" ht="15.75" customHeight="1">
      <c r="A1193" s="23"/>
      <c r="B1193" s="89" t="str">
        <f t="shared" si="1"/>
        <v/>
      </c>
      <c r="C1193" s="89" t="str">
        <f>IF('Student Record'!A1191="","",'Student Record'!A1191)</f>
        <v/>
      </c>
      <c r="D1193" s="89" t="str">
        <f>IF('Student Record'!B1191="","",'Student Record'!B1191)</f>
        <v/>
      </c>
      <c r="E1193" s="89" t="str">
        <f>IF('Student Record'!C1191="","",'Student Record'!C1191)</f>
        <v/>
      </c>
      <c r="F1193" s="90" t="str">
        <f>IF('Student Record'!E1191="","",'Student Record'!E1191)</f>
        <v/>
      </c>
      <c r="G1193" s="90" t="str">
        <f>IF('Student Record'!G1191="","",'Student Record'!G1191)</f>
        <v/>
      </c>
      <c r="H1193" s="89" t="str">
        <f>IF('Student Record'!I1191="","",'Student Record'!I1191)</f>
        <v/>
      </c>
      <c r="I1193" s="91" t="str">
        <f>IF('Student Record'!J1191="","",'Student Record'!J1191)</f>
        <v/>
      </c>
      <c r="J1193" s="89" t="str">
        <f>IF('Student Record'!O1191="","",'Student Record'!O1191)</f>
        <v/>
      </c>
      <c r="K1193" s="89" t="str">
        <f>IF(StuData!$F1193="","",IF(AND(StuData!$C1193&gt;8,StuData!$C1193&lt;11,StuData!$J1193="GEN"),200,IF(AND(StuData!$C1193&gt;=11,StuData!$J1193="GEN"),300,IF(AND(StuData!$C1193&gt;8,StuData!$C1193&lt;11,StuData!$J1193&lt;&gt;"GEN"),100,IF(AND(StuData!$C1193&gt;=11,StuData!$J1193&lt;&gt;"GEN"),150,"")))))</f>
        <v/>
      </c>
      <c r="L1193" s="89" t="str">
        <f>IF(StuData!$F1193="","",IF(AND(StuData!$C1193&gt;8,StuData!$C1193&lt;11),50,""))</f>
        <v/>
      </c>
      <c r="M1193" s="89" t="str">
        <f>IF(StuData!$F1193="","",IF(AND(StuData!$C1193&gt;=11,'School Fees'!$L$3="Yes"),100,""))</f>
        <v/>
      </c>
      <c r="N1193" s="89" t="str">
        <f>IF(StuData!$F1193="","",IF(AND(StuData!$C1193&gt;8,StuData!$H1193="F"),5,IF(StuData!$C1193&lt;9,"",10)))</f>
        <v/>
      </c>
      <c r="O1193" s="89" t="str">
        <f>IF(StuData!$F1193="","",IF(StuData!$C1193&gt;8,5,""))</f>
        <v/>
      </c>
      <c r="P1193" s="89" t="str">
        <f>IF(StuData!$C1193=9,'School Fees'!$K$6,IF(StuData!$C1193=10,'School Fees'!$K$7,IF(StuData!$C1193=11,'School Fees'!$K$8,IF(StuData!$C1193=12,'School Fees'!$K$9,""))))</f>
        <v/>
      </c>
      <c r="Q1193" s="89"/>
      <c r="R1193" s="89"/>
      <c r="S1193" s="89" t="str">
        <f>IF(SUM(StuData!$K1193:$R1193)=0,"",SUM(StuData!$K1193:$R1193))</f>
        <v/>
      </c>
      <c r="T1193" s="92"/>
      <c r="U1193" s="89"/>
      <c r="V1193" s="23"/>
      <c r="W1193" s="23"/>
    </row>
    <row r="1194" ht="15.75" customHeight="1">
      <c r="A1194" s="23"/>
      <c r="B1194" s="89" t="str">
        <f t="shared" si="1"/>
        <v/>
      </c>
      <c r="C1194" s="89" t="str">
        <f>IF('Student Record'!A1192="","",'Student Record'!A1192)</f>
        <v/>
      </c>
      <c r="D1194" s="89" t="str">
        <f>IF('Student Record'!B1192="","",'Student Record'!B1192)</f>
        <v/>
      </c>
      <c r="E1194" s="89" t="str">
        <f>IF('Student Record'!C1192="","",'Student Record'!C1192)</f>
        <v/>
      </c>
      <c r="F1194" s="90" t="str">
        <f>IF('Student Record'!E1192="","",'Student Record'!E1192)</f>
        <v/>
      </c>
      <c r="G1194" s="90" t="str">
        <f>IF('Student Record'!G1192="","",'Student Record'!G1192)</f>
        <v/>
      </c>
      <c r="H1194" s="89" t="str">
        <f>IF('Student Record'!I1192="","",'Student Record'!I1192)</f>
        <v/>
      </c>
      <c r="I1194" s="91" t="str">
        <f>IF('Student Record'!J1192="","",'Student Record'!J1192)</f>
        <v/>
      </c>
      <c r="J1194" s="89" t="str">
        <f>IF('Student Record'!O1192="","",'Student Record'!O1192)</f>
        <v/>
      </c>
      <c r="K1194" s="89" t="str">
        <f>IF(StuData!$F1194="","",IF(AND(StuData!$C1194&gt;8,StuData!$C1194&lt;11,StuData!$J1194="GEN"),200,IF(AND(StuData!$C1194&gt;=11,StuData!$J1194="GEN"),300,IF(AND(StuData!$C1194&gt;8,StuData!$C1194&lt;11,StuData!$J1194&lt;&gt;"GEN"),100,IF(AND(StuData!$C1194&gt;=11,StuData!$J1194&lt;&gt;"GEN"),150,"")))))</f>
        <v/>
      </c>
      <c r="L1194" s="89" t="str">
        <f>IF(StuData!$F1194="","",IF(AND(StuData!$C1194&gt;8,StuData!$C1194&lt;11),50,""))</f>
        <v/>
      </c>
      <c r="M1194" s="89" t="str">
        <f>IF(StuData!$F1194="","",IF(AND(StuData!$C1194&gt;=11,'School Fees'!$L$3="Yes"),100,""))</f>
        <v/>
      </c>
      <c r="N1194" s="89" t="str">
        <f>IF(StuData!$F1194="","",IF(AND(StuData!$C1194&gt;8,StuData!$H1194="F"),5,IF(StuData!$C1194&lt;9,"",10)))</f>
        <v/>
      </c>
      <c r="O1194" s="89" t="str">
        <f>IF(StuData!$F1194="","",IF(StuData!$C1194&gt;8,5,""))</f>
        <v/>
      </c>
      <c r="P1194" s="89" t="str">
        <f>IF(StuData!$C1194=9,'School Fees'!$K$6,IF(StuData!$C1194=10,'School Fees'!$K$7,IF(StuData!$C1194=11,'School Fees'!$K$8,IF(StuData!$C1194=12,'School Fees'!$K$9,""))))</f>
        <v/>
      </c>
      <c r="Q1194" s="89"/>
      <c r="R1194" s="89"/>
      <c r="S1194" s="89" t="str">
        <f>IF(SUM(StuData!$K1194:$R1194)=0,"",SUM(StuData!$K1194:$R1194))</f>
        <v/>
      </c>
      <c r="T1194" s="92"/>
      <c r="U1194" s="89"/>
      <c r="V1194" s="23"/>
      <c r="W1194" s="23"/>
    </row>
    <row r="1195" ht="15.75" customHeight="1">
      <c r="A1195" s="23"/>
      <c r="B1195" s="89" t="str">
        <f t="shared" si="1"/>
        <v/>
      </c>
      <c r="C1195" s="89" t="str">
        <f>IF('Student Record'!A1193="","",'Student Record'!A1193)</f>
        <v/>
      </c>
      <c r="D1195" s="89" t="str">
        <f>IF('Student Record'!B1193="","",'Student Record'!B1193)</f>
        <v/>
      </c>
      <c r="E1195" s="89" t="str">
        <f>IF('Student Record'!C1193="","",'Student Record'!C1193)</f>
        <v/>
      </c>
      <c r="F1195" s="90" t="str">
        <f>IF('Student Record'!E1193="","",'Student Record'!E1193)</f>
        <v/>
      </c>
      <c r="G1195" s="90" t="str">
        <f>IF('Student Record'!G1193="","",'Student Record'!G1193)</f>
        <v/>
      </c>
      <c r="H1195" s="89" t="str">
        <f>IF('Student Record'!I1193="","",'Student Record'!I1193)</f>
        <v/>
      </c>
      <c r="I1195" s="91" t="str">
        <f>IF('Student Record'!J1193="","",'Student Record'!J1193)</f>
        <v/>
      </c>
      <c r="J1195" s="89" t="str">
        <f>IF('Student Record'!O1193="","",'Student Record'!O1193)</f>
        <v/>
      </c>
      <c r="K1195" s="89" t="str">
        <f>IF(StuData!$F1195="","",IF(AND(StuData!$C1195&gt;8,StuData!$C1195&lt;11,StuData!$J1195="GEN"),200,IF(AND(StuData!$C1195&gt;=11,StuData!$J1195="GEN"),300,IF(AND(StuData!$C1195&gt;8,StuData!$C1195&lt;11,StuData!$J1195&lt;&gt;"GEN"),100,IF(AND(StuData!$C1195&gt;=11,StuData!$J1195&lt;&gt;"GEN"),150,"")))))</f>
        <v/>
      </c>
      <c r="L1195" s="89" t="str">
        <f>IF(StuData!$F1195="","",IF(AND(StuData!$C1195&gt;8,StuData!$C1195&lt;11),50,""))</f>
        <v/>
      </c>
      <c r="M1195" s="89" t="str">
        <f>IF(StuData!$F1195="","",IF(AND(StuData!$C1195&gt;=11,'School Fees'!$L$3="Yes"),100,""))</f>
        <v/>
      </c>
      <c r="N1195" s="89" t="str">
        <f>IF(StuData!$F1195="","",IF(AND(StuData!$C1195&gt;8,StuData!$H1195="F"),5,IF(StuData!$C1195&lt;9,"",10)))</f>
        <v/>
      </c>
      <c r="O1195" s="89" t="str">
        <f>IF(StuData!$F1195="","",IF(StuData!$C1195&gt;8,5,""))</f>
        <v/>
      </c>
      <c r="P1195" s="89" t="str">
        <f>IF(StuData!$C1195=9,'School Fees'!$K$6,IF(StuData!$C1195=10,'School Fees'!$K$7,IF(StuData!$C1195=11,'School Fees'!$K$8,IF(StuData!$C1195=12,'School Fees'!$K$9,""))))</f>
        <v/>
      </c>
      <c r="Q1195" s="89"/>
      <c r="R1195" s="89"/>
      <c r="S1195" s="89" t="str">
        <f>IF(SUM(StuData!$K1195:$R1195)=0,"",SUM(StuData!$K1195:$R1195))</f>
        <v/>
      </c>
      <c r="T1195" s="92"/>
      <c r="U1195" s="89"/>
      <c r="V1195" s="23"/>
      <c r="W1195" s="23"/>
    </row>
    <row r="1196" ht="15.75" customHeight="1">
      <c r="A1196" s="23"/>
      <c r="B1196" s="89" t="str">
        <f t="shared" si="1"/>
        <v/>
      </c>
      <c r="C1196" s="89" t="str">
        <f>IF('Student Record'!A1194="","",'Student Record'!A1194)</f>
        <v/>
      </c>
      <c r="D1196" s="89" t="str">
        <f>IF('Student Record'!B1194="","",'Student Record'!B1194)</f>
        <v/>
      </c>
      <c r="E1196" s="89" t="str">
        <f>IF('Student Record'!C1194="","",'Student Record'!C1194)</f>
        <v/>
      </c>
      <c r="F1196" s="90" t="str">
        <f>IF('Student Record'!E1194="","",'Student Record'!E1194)</f>
        <v/>
      </c>
      <c r="G1196" s="90" t="str">
        <f>IF('Student Record'!G1194="","",'Student Record'!G1194)</f>
        <v/>
      </c>
      <c r="H1196" s="89" t="str">
        <f>IF('Student Record'!I1194="","",'Student Record'!I1194)</f>
        <v/>
      </c>
      <c r="I1196" s="91" t="str">
        <f>IF('Student Record'!J1194="","",'Student Record'!J1194)</f>
        <v/>
      </c>
      <c r="J1196" s="89" t="str">
        <f>IF('Student Record'!O1194="","",'Student Record'!O1194)</f>
        <v/>
      </c>
      <c r="K1196" s="89" t="str">
        <f>IF(StuData!$F1196="","",IF(AND(StuData!$C1196&gt;8,StuData!$C1196&lt;11,StuData!$J1196="GEN"),200,IF(AND(StuData!$C1196&gt;=11,StuData!$J1196="GEN"),300,IF(AND(StuData!$C1196&gt;8,StuData!$C1196&lt;11,StuData!$J1196&lt;&gt;"GEN"),100,IF(AND(StuData!$C1196&gt;=11,StuData!$J1196&lt;&gt;"GEN"),150,"")))))</f>
        <v/>
      </c>
      <c r="L1196" s="89" t="str">
        <f>IF(StuData!$F1196="","",IF(AND(StuData!$C1196&gt;8,StuData!$C1196&lt;11),50,""))</f>
        <v/>
      </c>
      <c r="M1196" s="89" t="str">
        <f>IF(StuData!$F1196="","",IF(AND(StuData!$C1196&gt;=11,'School Fees'!$L$3="Yes"),100,""))</f>
        <v/>
      </c>
      <c r="N1196" s="89" t="str">
        <f>IF(StuData!$F1196="","",IF(AND(StuData!$C1196&gt;8,StuData!$H1196="F"),5,IF(StuData!$C1196&lt;9,"",10)))</f>
        <v/>
      </c>
      <c r="O1196" s="89" t="str">
        <f>IF(StuData!$F1196="","",IF(StuData!$C1196&gt;8,5,""))</f>
        <v/>
      </c>
      <c r="P1196" s="89" t="str">
        <f>IF(StuData!$C1196=9,'School Fees'!$K$6,IF(StuData!$C1196=10,'School Fees'!$K$7,IF(StuData!$C1196=11,'School Fees'!$K$8,IF(StuData!$C1196=12,'School Fees'!$K$9,""))))</f>
        <v/>
      </c>
      <c r="Q1196" s="89"/>
      <c r="R1196" s="89"/>
      <c r="S1196" s="89" t="str">
        <f>IF(SUM(StuData!$K1196:$R1196)=0,"",SUM(StuData!$K1196:$R1196))</f>
        <v/>
      </c>
      <c r="T1196" s="92"/>
      <c r="U1196" s="89"/>
      <c r="V1196" s="23"/>
      <c r="W1196" s="23"/>
    </row>
    <row r="1197" ht="15.75" customHeight="1">
      <c r="A1197" s="23"/>
      <c r="B1197" s="89" t="str">
        <f t="shared" si="1"/>
        <v/>
      </c>
      <c r="C1197" s="89" t="str">
        <f>IF('Student Record'!A1195="","",'Student Record'!A1195)</f>
        <v/>
      </c>
      <c r="D1197" s="89" t="str">
        <f>IF('Student Record'!B1195="","",'Student Record'!B1195)</f>
        <v/>
      </c>
      <c r="E1197" s="89" t="str">
        <f>IF('Student Record'!C1195="","",'Student Record'!C1195)</f>
        <v/>
      </c>
      <c r="F1197" s="90" t="str">
        <f>IF('Student Record'!E1195="","",'Student Record'!E1195)</f>
        <v/>
      </c>
      <c r="G1197" s="90" t="str">
        <f>IF('Student Record'!G1195="","",'Student Record'!G1195)</f>
        <v/>
      </c>
      <c r="H1197" s="89" t="str">
        <f>IF('Student Record'!I1195="","",'Student Record'!I1195)</f>
        <v/>
      </c>
      <c r="I1197" s="91" t="str">
        <f>IF('Student Record'!J1195="","",'Student Record'!J1195)</f>
        <v/>
      </c>
      <c r="J1197" s="89" t="str">
        <f>IF('Student Record'!O1195="","",'Student Record'!O1195)</f>
        <v/>
      </c>
      <c r="K1197" s="89" t="str">
        <f>IF(StuData!$F1197="","",IF(AND(StuData!$C1197&gt;8,StuData!$C1197&lt;11,StuData!$J1197="GEN"),200,IF(AND(StuData!$C1197&gt;=11,StuData!$J1197="GEN"),300,IF(AND(StuData!$C1197&gt;8,StuData!$C1197&lt;11,StuData!$J1197&lt;&gt;"GEN"),100,IF(AND(StuData!$C1197&gt;=11,StuData!$J1197&lt;&gt;"GEN"),150,"")))))</f>
        <v/>
      </c>
      <c r="L1197" s="89" t="str">
        <f>IF(StuData!$F1197="","",IF(AND(StuData!$C1197&gt;8,StuData!$C1197&lt;11),50,""))</f>
        <v/>
      </c>
      <c r="M1197" s="89" t="str">
        <f>IF(StuData!$F1197="","",IF(AND(StuData!$C1197&gt;=11,'School Fees'!$L$3="Yes"),100,""))</f>
        <v/>
      </c>
      <c r="N1197" s="89" t="str">
        <f>IF(StuData!$F1197="","",IF(AND(StuData!$C1197&gt;8,StuData!$H1197="F"),5,IF(StuData!$C1197&lt;9,"",10)))</f>
        <v/>
      </c>
      <c r="O1197" s="89" t="str">
        <f>IF(StuData!$F1197="","",IF(StuData!$C1197&gt;8,5,""))</f>
        <v/>
      </c>
      <c r="P1197" s="89" t="str">
        <f>IF(StuData!$C1197=9,'School Fees'!$K$6,IF(StuData!$C1197=10,'School Fees'!$K$7,IF(StuData!$C1197=11,'School Fees'!$K$8,IF(StuData!$C1197=12,'School Fees'!$K$9,""))))</f>
        <v/>
      </c>
      <c r="Q1197" s="89"/>
      <c r="R1197" s="89"/>
      <c r="S1197" s="89" t="str">
        <f>IF(SUM(StuData!$K1197:$R1197)=0,"",SUM(StuData!$K1197:$R1197))</f>
        <v/>
      </c>
      <c r="T1197" s="92"/>
      <c r="U1197" s="89"/>
      <c r="V1197" s="23"/>
      <c r="W1197" s="23"/>
    </row>
    <row r="1198" ht="15.75" customHeight="1">
      <c r="A1198" s="23"/>
      <c r="B1198" s="89" t="str">
        <f t="shared" si="1"/>
        <v/>
      </c>
      <c r="C1198" s="89" t="str">
        <f>IF('Student Record'!A1196="","",'Student Record'!A1196)</f>
        <v/>
      </c>
      <c r="D1198" s="89" t="str">
        <f>IF('Student Record'!B1196="","",'Student Record'!B1196)</f>
        <v/>
      </c>
      <c r="E1198" s="89" t="str">
        <f>IF('Student Record'!C1196="","",'Student Record'!C1196)</f>
        <v/>
      </c>
      <c r="F1198" s="90" t="str">
        <f>IF('Student Record'!E1196="","",'Student Record'!E1196)</f>
        <v/>
      </c>
      <c r="G1198" s="90" t="str">
        <f>IF('Student Record'!G1196="","",'Student Record'!G1196)</f>
        <v/>
      </c>
      <c r="H1198" s="89" t="str">
        <f>IF('Student Record'!I1196="","",'Student Record'!I1196)</f>
        <v/>
      </c>
      <c r="I1198" s="91" t="str">
        <f>IF('Student Record'!J1196="","",'Student Record'!J1196)</f>
        <v/>
      </c>
      <c r="J1198" s="89" t="str">
        <f>IF('Student Record'!O1196="","",'Student Record'!O1196)</f>
        <v/>
      </c>
      <c r="K1198" s="89" t="str">
        <f>IF(StuData!$F1198="","",IF(AND(StuData!$C1198&gt;8,StuData!$C1198&lt;11,StuData!$J1198="GEN"),200,IF(AND(StuData!$C1198&gt;=11,StuData!$J1198="GEN"),300,IF(AND(StuData!$C1198&gt;8,StuData!$C1198&lt;11,StuData!$J1198&lt;&gt;"GEN"),100,IF(AND(StuData!$C1198&gt;=11,StuData!$J1198&lt;&gt;"GEN"),150,"")))))</f>
        <v/>
      </c>
      <c r="L1198" s="89" t="str">
        <f>IF(StuData!$F1198="","",IF(AND(StuData!$C1198&gt;8,StuData!$C1198&lt;11),50,""))</f>
        <v/>
      </c>
      <c r="M1198" s="89" t="str">
        <f>IF(StuData!$F1198="","",IF(AND(StuData!$C1198&gt;=11,'School Fees'!$L$3="Yes"),100,""))</f>
        <v/>
      </c>
      <c r="N1198" s="89" t="str">
        <f>IF(StuData!$F1198="","",IF(AND(StuData!$C1198&gt;8,StuData!$H1198="F"),5,IF(StuData!$C1198&lt;9,"",10)))</f>
        <v/>
      </c>
      <c r="O1198" s="89" t="str">
        <f>IF(StuData!$F1198="","",IF(StuData!$C1198&gt;8,5,""))</f>
        <v/>
      </c>
      <c r="P1198" s="89" t="str">
        <f>IF(StuData!$C1198=9,'School Fees'!$K$6,IF(StuData!$C1198=10,'School Fees'!$K$7,IF(StuData!$C1198=11,'School Fees'!$K$8,IF(StuData!$C1198=12,'School Fees'!$K$9,""))))</f>
        <v/>
      </c>
      <c r="Q1198" s="89"/>
      <c r="R1198" s="89"/>
      <c r="S1198" s="89" t="str">
        <f>IF(SUM(StuData!$K1198:$R1198)=0,"",SUM(StuData!$K1198:$R1198))</f>
        <v/>
      </c>
      <c r="T1198" s="92"/>
      <c r="U1198" s="89"/>
      <c r="V1198" s="23"/>
      <c r="W1198" s="23"/>
    </row>
    <row r="1199" ht="15.75" customHeight="1">
      <c r="A1199" s="23"/>
      <c r="B1199" s="89" t="str">
        <f t="shared" si="1"/>
        <v/>
      </c>
      <c r="C1199" s="89" t="str">
        <f>IF('Student Record'!A1197="","",'Student Record'!A1197)</f>
        <v/>
      </c>
      <c r="D1199" s="89" t="str">
        <f>IF('Student Record'!B1197="","",'Student Record'!B1197)</f>
        <v/>
      </c>
      <c r="E1199" s="89" t="str">
        <f>IF('Student Record'!C1197="","",'Student Record'!C1197)</f>
        <v/>
      </c>
      <c r="F1199" s="90" t="str">
        <f>IF('Student Record'!E1197="","",'Student Record'!E1197)</f>
        <v/>
      </c>
      <c r="G1199" s="90" t="str">
        <f>IF('Student Record'!G1197="","",'Student Record'!G1197)</f>
        <v/>
      </c>
      <c r="H1199" s="89" t="str">
        <f>IF('Student Record'!I1197="","",'Student Record'!I1197)</f>
        <v/>
      </c>
      <c r="I1199" s="91" t="str">
        <f>IF('Student Record'!J1197="","",'Student Record'!J1197)</f>
        <v/>
      </c>
      <c r="J1199" s="89" t="str">
        <f>IF('Student Record'!O1197="","",'Student Record'!O1197)</f>
        <v/>
      </c>
      <c r="K1199" s="89" t="str">
        <f>IF(StuData!$F1199="","",IF(AND(StuData!$C1199&gt;8,StuData!$C1199&lt;11,StuData!$J1199="GEN"),200,IF(AND(StuData!$C1199&gt;=11,StuData!$J1199="GEN"),300,IF(AND(StuData!$C1199&gt;8,StuData!$C1199&lt;11,StuData!$J1199&lt;&gt;"GEN"),100,IF(AND(StuData!$C1199&gt;=11,StuData!$J1199&lt;&gt;"GEN"),150,"")))))</f>
        <v/>
      </c>
      <c r="L1199" s="89" t="str">
        <f>IF(StuData!$F1199="","",IF(AND(StuData!$C1199&gt;8,StuData!$C1199&lt;11),50,""))</f>
        <v/>
      </c>
      <c r="M1199" s="89" t="str">
        <f>IF(StuData!$F1199="","",IF(AND(StuData!$C1199&gt;=11,'School Fees'!$L$3="Yes"),100,""))</f>
        <v/>
      </c>
      <c r="N1199" s="89" t="str">
        <f>IF(StuData!$F1199="","",IF(AND(StuData!$C1199&gt;8,StuData!$H1199="F"),5,IF(StuData!$C1199&lt;9,"",10)))</f>
        <v/>
      </c>
      <c r="O1199" s="89" t="str">
        <f>IF(StuData!$F1199="","",IF(StuData!$C1199&gt;8,5,""))</f>
        <v/>
      </c>
      <c r="P1199" s="89" t="str">
        <f>IF(StuData!$C1199=9,'School Fees'!$K$6,IF(StuData!$C1199=10,'School Fees'!$K$7,IF(StuData!$C1199=11,'School Fees'!$K$8,IF(StuData!$C1199=12,'School Fees'!$K$9,""))))</f>
        <v/>
      </c>
      <c r="Q1199" s="89"/>
      <c r="R1199" s="89"/>
      <c r="S1199" s="89" t="str">
        <f>IF(SUM(StuData!$K1199:$R1199)=0,"",SUM(StuData!$K1199:$R1199))</f>
        <v/>
      </c>
      <c r="T1199" s="92"/>
      <c r="U1199" s="89"/>
      <c r="V1199" s="23"/>
      <c r="W1199" s="23"/>
    </row>
    <row r="1200" ht="15.75" customHeight="1">
      <c r="A1200" s="23"/>
      <c r="B1200" s="89" t="str">
        <f t="shared" si="1"/>
        <v/>
      </c>
      <c r="C1200" s="89" t="str">
        <f>IF('Student Record'!A1198="","",'Student Record'!A1198)</f>
        <v/>
      </c>
      <c r="D1200" s="89" t="str">
        <f>IF('Student Record'!B1198="","",'Student Record'!B1198)</f>
        <v/>
      </c>
      <c r="E1200" s="89" t="str">
        <f>IF('Student Record'!C1198="","",'Student Record'!C1198)</f>
        <v/>
      </c>
      <c r="F1200" s="90" t="str">
        <f>IF('Student Record'!E1198="","",'Student Record'!E1198)</f>
        <v/>
      </c>
      <c r="G1200" s="90" t="str">
        <f>IF('Student Record'!G1198="","",'Student Record'!G1198)</f>
        <v/>
      </c>
      <c r="H1200" s="89" t="str">
        <f>IF('Student Record'!I1198="","",'Student Record'!I1198)</f>
        <v/>
      </c>
      <c r="I1200" s="91" t="str">
        <f>IF('Student Record'!J1198="","",'Student Record'!J1198)</f>
        <v/>
      </c>
      <c r="J1200" s="89" t="str">
        <f>IF('Student Record'!O1198="","",'Student Record'!O1198)</f>
        <v/>
      </c>
      <c r="K1200" s="89" t="str">
        <f>IF(StuData!$F1200="","",IF(AND(StuData!$C1200&gt;8,StuData!$C1200&lt;11,StuData!$J1200="GEN"),200,IF(AND(StuData!$C1200&gt;=11,StuData!$J1200="GEN"),300,IF(AND(StuData!$C1200&gt;8,StuData!$C1200&lt;11,StuData!$J1200&lt;&gt;"GEN"),100,IF(AND(StuData!$C1200&gt;=11,StuData!$J1200&lt;&gt;"GEN"),150,"")))))</f>
        <v/>
      </c>
      <c r="L1200" s="89" t="str">
        <f>IF(StuData!$F1200="","",IF(AND(StuData!$C1200&gt;8,StuData!$C1200&lt;11),50,""))</f>
        <v/>
      </c>
      <c r="M1200" s="89" t="str">
        <f>IF(StuData!$F1200="","",IF(AND(StuData!$C1200&gt;=11,'School Fees'!$L$3="Yes"),100,""))</f>
        <v/>
      </c>
      <c r="N1200" s="89" t="str">
        <f>IF(StuData!$F1200="","",IF(AND(StuData!$C1200&gt;8,StuData!$H1200="F"),5,IF(StuData!$C1200&lt;9,"",10)))</f>
        <v/>
      </c>
      <c r="O1200" s="89" t="str">
        <f>IF(StuData!$F1200="","",IF(StuData!$C1200&gt;8,5,""))</f>
        <v/>
      </c>
      <c r="P1200" s="89" t="str">
        <f>IF(StuData!$C1200=9,'School Fees'!$K$6,IF(StuData!$C1200=10,'School Fees'!$K$7,IF(StuData!$C1200=11,'School Fees'!$K$8,IF(StuData!$C1200=12,'School Fees'!$K$9,""))))</f>
        <v/>
      </c>
      <c r="Q1200" s="89"/>
      <c r="R1200" s="89"/>
      <c r="S1200" s="89" t="str">
        <f>IF(SUM(StuData!$K1200:$R1200)=0,"",SUM(StuData!$K1200:$R1200))</f>
        <v/>
      </c>
      <c r="T1200" s="92"/>
      <c r="U1200" s="89"/>
      <c r="V1200" s="23"/>
      <c r="W1200" s="23"/>
    </row>
    <row r="1201" ht="15.75" customHeight="1">
      <c r="A1201" s="23"/>
      <c r="B1201" s="89" t="str">
        <f t="shared" si="1"/>
        <v/>
      </c>
      <c r="C1201" s="89" t="str">
        <f>IF('Student Record'!A1199="","",'Student Record'!A1199)</f>
        <v/>
      </c>
      <c r="D1201" s="89" t="str">
        <f>IF('Student Record'!B1199="","",'Student Record'!B1199)</f>
        <v/>
      </c>
      <c r="E1201" s="89" t="str">
        <f>IF('Student Record'!C1199="","",'Student Record'!C1199)</f>
        <v/>
      </c>
      <c r="F1201" s="90" t="str">
        <f>IF('Student Record'!E1199="","",'Student Record'!E1199)</f>
        <v/>
      </c>
      <c r="G1201" s="90" t="str">
        <f>IF('Student Record'!G1199="","",'Student Record'!G1199)</f>
        <v/>
      </c>
      <c r="H1201" s="89" t="str">
        <f>IF('Student Record'!I1199="","",'Student Record'!I1199)</f>
        <v/>
      </c>
      <c r="I1201" s="91" t="str">
        <f>IF('Student Record'!J1199="","",'Student Record'!J1199)</f>
        <v/>
      </c>
      <c r="J1201" s="89" t="str">
        <f>IF('Student Record'!O1199="","",'Student Record'!O1199)</f>
        <v/>
      </c>
      <c r="K1201" s="89" t="str">
        <f>IF(StuData!$F1201="","",IF(AND(StuData!$C1201&gt;8,StuData!$C1201&lt;11,StuData!$J1201="GEN"),200,IF(AND(StuData!$C1201&gt;=11,StuData!$J1201="GEN"),300,IF(AND(StuData!$C1201&gt;8,StuData!$C1201&lt;11,StuData!$J1201&lt;&gt;"GEN"),100,IF(AND(StuData!$C1201&gt;=11,StuData!$J1201&lt;&gt;"GEN"),150,"")))))</f>
        <v/>
      </c>
      <c r="L1201" s="89" t="str">
        <f>IF(StuData!$F1201="","",IF(AND(StuData!$C1201&gt;8,StuData!$C1201&lt;11),50,""))</f>
        <v/>
      </c>
      <c r="M1201" s="89" t="str">
        <f>IF(StuData!$F1201="","",IF(AND(StuData!$C1201&gt;=11,'School Fees'!$L$3="Yes"),100,""))</f>
        <v/>
      </c>
      <c r="N1201" s="89" t="str">
        <f>IF(StuData!$F1201="","",IF(AND(StuData!$C1201&gt;8,StuData!$H1201="F"),5,IF(StuData!$C1201&lt;9,"",10)))</f>
        <v/>
      </c>
      <c r="O1201" s="89" t="str">
        <f>IF(StuData!$F1201="","",IF(StuData!$C1201&gt;8,5,""))</f>
        <v/>
      </c>
      <c r="P1201" s="89" t="str">
        <f>IF(StuData!$C1201=9,'School Fees'!$K$6,IF(StuData!$C1201=10,'School Fees'!$K$7,IF(StuData!$C1201=11,'School Fees'!$K$8,IF(StuData!$C1201=12,'School Fees'!$K$9,""))))</f>
        <v/>
      </c>
      <c r="Q1201" s="89"/>
      <c r="R1201" s="89"/>
      <c r="S1201" s="89" t="str">
        <f>IF(SUM(StuData!$K1201:$R1201)=0,"",SUM(StuData!$K1201:$R1201))</f>
        <v/>
      </c>
      <c r="T1201" s="92"/>
      <c r="U1201" s="89"/>
      <c r="V1201" s="23"/>
      <c r="W1201" s="23"/>
    </row>
    <row r="1202" ht="15.75" customHeight="1">
      <c r="A1202" s="23"/>
      <c r="B1202" s="89" t="str">
        <f t="shared" si="1"/>
        <v/>
      </c>
      <c r="C1202" s="89" t="str">
        <f>IF('Student Record'!A1200="","",'Student Record'!A1200)</f>
        <v/>
      </c>
      <c r="D1202" s="89" t="str">
        <f>IF('Student Record'!B1200="","",'Student Record'!B1200)</f>
        <v/>
      </c>
      <c r="E1202" s="89" t="str">
        <f>IF('Student Record'!C1200="","",'Student Record'!C1200)</f>
        <v/>
      </c>
      <c r="F1202" s="90" t="str">
        <f>IF('Student Record'!E1200="","",'Student Record'!E1200)</f>
        <v/>
      </c>
      <c r="G1202" s="90" t="str">
        <f>IF('Student Record'!G1200="","",'Student Record'!G1200)</f>
        <v/>
      </c>
      <c r="H1202" s="89" t="str">
        <f>IF('Student Record'!I1200="","",'Student Record'!I1200)</f>
        <v/>
      </c>
      <c r="I1202" s="91" t="str">
        <f>IF('Student Record'!J1200="","",'Student Record'!J1200)</f>
        <v/>
      </c>
      <c r="J1202" s="89" t="str">
        <f>IF('Student Record'!O1200="","",'Student Record'!O1200)</f>
        <v/>
      </c>
      <c r="K1202" s="89" t="str">
        <f>IF(StuData!$F1202="","",IF(AND(StuData!$C1202&gt;8,StuData!$C1202&lt;11,StuData!$J1202="GEN"),200,IF(AND(StuData!$C1202&gt;=11,StuData!$J1202="GEN"),300,IF(AND(StuData!$C1202&gt;8,StuData!$C1202&lt;11,StuData!$J1202&lt;&gt;"GEN"),100,IF(AND(StuData!$C1202&gt;=11,StuData!$J1202&lt;&gt;"GEN"),150,"")))))</f>
        <v/>
      </c>
      <c r="L1202" s="89" t="str">
        <f>IF(StuData!$F1202="","",IF(AND(StuData!$C1202&gt;8,StuData!$C1202&lt;11),50,""))</f>
        <v/>
      </c>
      <c r="M1202" s="89" t="str">
        <f>IF(StuData!$F1202="","",IF(AND(StuData!$C1202&gt;=11,'School Fees'!$L$3="Yes"),100,""))</f>
        <v/>
      </c>
      <c r="N1202" s="89" t="str">
        <f>IF(StuData!$F1202="","",IF(AND(StuData!$C1202&gt;8,StuData!$H1202="F"),5,IF(StuData!$C1202&lt;9,"",10)))</f>
        <v/>
      </c>
      <c r="O1202" s="89" t="str">
        <f>IF(StuData!$F1202="","",IF(StuData!$C1202&gt;8,5,""))</f>
        <v/>
      </c>
      <c r="P1202" s="89" t="str">
        <f>IF(StuData!$C1202=9,'School Fees'!$K$6,IF(StuData!$C1202=10,'School Fees'!$K$7,IF(StuData!$C1202=11,'School Fees'!$K$8,IF(StuData!$C1202=12,'School Fees'!$K$9,""))))</f>
        <v/>
      </c>
      <c r="Q1202" s="89"/>
      <c r="R1202" s="89"/>
      <c r="S1202" s="89" t="str">
        <f>IF(SUM(StuData!$K1202:$R1202)=0,"",SUM(StuData!$K1202:$R1202))</f>
        <v/>
      </c>
      <c r="T1202" s="92"/>
      <c r="U1202" s="89"/>
      <c r="V1202" s="23"/>
      <c r="W1202" s="23"/>
    </row>
    <row r="1203" ht="15.75" customHeight="1">
      <c r="A1203" s="23"/>
      <c r="B1203" s="89" t="str">
        <f t="shared" si="1"/>
        <v/>
      </c>
      <c r="C1203" s="89" t="str">
        <f>IF('Student Record'!A1201="","",'Student Record'!A1201)</f>
        <v/>
      </c>
      <c r="D1203" s="89" t="str">
        <f>IF('Student Record'!B1201="","",'Student Record'!B1201)</f>
        <v/>
      </c>
      <c r="E1203" s="89" t="str">
        <f>IF('Student Record'!C1201="","",'Student Record'!C1201)</f>
        <v/>
      </c>
      <c r="F1203" s="90" t="str">
        <f>IF('Student Record'!E1201="","",'Student Record'!E1201)</f>
        <v/>
      </c>
      <c r="G1203" s="90" t="str">
        <f>IF('Student Record'!G1201="","",'Student Record'!G1201)</f>
        <v/>
      </c>
      <c r="H1203" s="89" t="str">
        <f>IF('Student Record'!I1201="","",'Student Record'!I1201)</f>
        <v/>
      </c>
      <c r="I1203" s="91" t="str">
        <f>IF('Student Record'!J1201="","",'Student Record'!J1201)</f>
        <v/>
      </c>
      <c r="J1203" s="89" t="str">
        <f>IF('Student Record'!O1201="","",'Student Record'!O1201)</f>
        <v/>
      </c>
      <c r="K1203" s="89" t="str">
        <f>IF(StuData!$F1203="","",IF(AND(StuData!$C1203&gt;8,StuData!$C1203&lt;11,StuData!$J1203="GEN"),200,IF(AND(StuData!$C1203&gt;=11,StuData!$J1203="GEN"),300,IF(AND(StuData!$C1203&gt;8,StuData!$C1203&lt;11,StuData!$J1203&lt;&gt;"GEN"),100,IF(AND(StuData!$C1203&gt;=11,StuData!$J1203&lt;&gt;"GEN"),150,"")))))</f>
        <v/>
      </c>
      <c r="L1203" s="89" t="str">
        <f>IF(StuData!$F1203="","",IF(AND(StuData!$C1203&gt;8,StuData!$C1203&lt;11),50,""))</f>
        <v/>
      </c>
      <c r="M1203" s="89" t="str">
        <f>IF(StuData!$F1203="","",IF(AND(StuData!$C1203&gt;=11,'School Fees'!$L$3="Yes"),100,""))</f>
        <v/>
      </c>
      <c r="N1203" s="89" t="str">
        <f>IF(StuData!$F1203="","",IF(AND(StuData!$C1203&gt;8,StuData!$H1203="F"),5,IF(StuData!$C1203&lt;9,"",10)))</f>
        <v/>
      </c>
      <c r="O1203" s="89" t="str">
        <f>IF(StuData!$F1203="","",IF(StuData!$C1203&gt;8,5,""))</f>
        <v/>
      </c>
      <c r="P1203" s="89" t="str">
        <f>IF(StuData!$C1203=9,'School Fees'!$K$6,IF(StuData!$C1203=10,'School Fees'!$K$7,IF(StuData!$C1203=11,'School Fees'!$K$8,IF(StuData!$C1203=12,'School Fees'!$K$9,""))))</f>
        <v/>
      </c>
      <c r="Q1203" s="89"/>
      <c r="R1203" s="89"/>
      <c r="S1203" s="89" t="str">
        <f>IF(SUM(StuData!$K1203:$R1203)=0,"",SUM(StuData!$K1203:$R1203))</f>
        <v/>
      </c>
      <c r="T1203" s="92"/>
      <c r="U1203" s="89"/>
      <c r="V1203" s="23"/>
      <c r="W1203" s="23"/>
    </row>
    <row r="1204" ht="15.75" customHeight="1">
      <c r="A1204" s="23"/>
      <c r="B1204" s="89" t="str">
        <f t="shared" si="1"/>
        <v/>
      </c>
      <c r="C1204" s="89" t="str">
        <f>IF('Student Record'!A1202="","",'Student Record'!A1202)</f>
        <v/>
      </c>
      <c r="D1204" s="89" t="str">
        <f>IF('Student Record'!B1202="","",'Student Record'!B1202)</f>
        <v/>
      </c>
      <c r="E1204" s="89" t="str">
        <f>IF('Student Record'!C1202="","",'Student Record'!C1202)</f>
        <v/>
      </c>
      <c r="F1204" s="90" t="str">
        <f>IF('Student Record'!E1202="","",'Student Record'!E1202)</f>
        <v/>
      </c>
      <c r="G1204" s="90" t="str">
        <f>IF('Student Record'!G1202="","",'Student Record'!G1202)</f>
        <v/>
      </c>
      <c r="H1204" s="89" t="str">
        <f>IF('Student Record'!I1202="","",'Student Record'!I1202)</f>
        <v/>
      </c>
      <c r="I1204" s="91" t="str">
        <f>IF('Student Record'!J1202="","",'Student Record'!J1202)</f>
        <v/>
      </c>
      <c r="J1204" s="89" t="str">
        <f>IF('Student Record'!O1202="","",'Student Record'!O1202)</f>
        <v/>
      </c>
      <c r="K1204" s="89" t="str">
        <f>IF(StuData!$F1204="","",IF(AND(StuData!$C1204&gt;8,StuData!$C1204&lt;11,StuData!$J1204="GEN"),200,IF(AND(StuData!$C1204&gt;=11,StuData!$J1204="GEN"),300,IF(AND(StuData!$C1204&gt;8,StuData!$C1204&lt;11,StuData!$J1204&lt;&gt;"GEN"),100,IF(AND(StuData!$C1204&gt;=11,StuData!$J1204&lt;&gt;"GEN"),150,"")))))</f>
        <v/>
      </c>
      <c r="L1204" s="89" t="str">
        <f>IF(StuData!$F1204="","",IF(AND(StuData!$C1204&gt;8,StuData!$C1204&lt;11),50,""))</f>
        <v/>
      </c>
      <c r="M1204" s="89" t="str">
        <f>IF(StuData!$F1204="","",IF(AND(StuData!$C1204&gt;=11,'School Fees'!$L$3="Yes"),100,""))</f>
        <v/>
      </c>
      <c r="N1204" s="89" t="str">
        <f>IF(StuData!$F1204="","",IF(AND(StuData!$C1204&gt;8,StuData!$H1204="F"),5,IF(StuData!$C1204&lt;9,"",10)))</f>
        <v/>
      </c>
      <c r="O1204" s="89" t="str">
        <f>IF(StuData!$F1204="","",IF(StuData!$C1204&gt;8,5,""))</f>
        <v/>
      </c>
      <c r="P1204" s="89" t="str">
        <f>IF(StuData!$C1204=9,'School Fees'!$K$6,IF(StuData!$C1204=10,'School Fees'!$K$7,IF(StuData!$C1204=11,'School Fees'!$K$8,IF(StuData!$C1204=12,'School Fees'!$K$9,""))))</f>
        <v/>
      </c>
      <c r="Q1204" s="89"/>
      <c r="R1204" s="89"/>
      <c r="S1204" s="89" t="str">
        <f>IF(SUM(StuData!$K1204:$R1204)=0,"",SUM(StuData!$K1204:$R1204))</f>
        <v/>
      </c>
      <c r="T1204" s="92"/>
      <c r="U1204" s="89"/>
      <c r="V1204" s="23"/>
      <c r="W1204" s="23"/>
    </row>
    <row r="1205" ht="15.75" customHeight="1">
      <c r="A1205" s="23"/>
      <c r="B1205" s="89" t="str">
        <f t="shared" si="1"/>
        <v/>
      </c>
      <c r="C1205" s="89" t="str">
        <f>IF('Student Record'!A1203="","",'Student Record'!A1203)</f>
        <v/>
      </c>
      <c r="D1205" s="89" t="str">
        <f>IF('Student Record'!B1203="","",'Student Record'!B1203)</f>
        <v/>
      </c>
      <c r="E1205" s="89" t="str">
        <f>IF('Student Record'!C1203="","",'Student Record'!C1203)</f>
        <v/>
      </c>
      <c r="F1205" s="90" t="str">
        <f>IF('Student Record'!E1203="","",'Student Record'!E1203)</f>
        <v/>
      </c>
      <c r="G1205" s="90" t="str">
        <f>IF('Student Record'!G1203="","",'Student Record'!G1203)</f>
        <v/>
      </c>
      <c r="H1205" s="89" t="str">
        <f>IF('Student Record'!I1203="","",'Student Record'!I1203)</f>
        <v/>
      </c>
      <c r="I1205" s="91" t="str">
        <f>IF('Student Record'!J1203="","",'Student Record'!J1203)</f>
        <v/>
      </c>
      <c r="J1205" s="89" t="str">
        <f>IF('Student Record'!O1203="","",'Student Record'!O1203)</f>
        <v/>
      </c>
      <c r="K1205" s="89" t="str">
        <f>IF(StuData!$F1205="","",IF(AND(StuData!$C1205&gt;8,StuData!$C1205&lt;11,StuData!$J1205="GEN"),200,IF(AND(StuData!$C1205&gt;=11,StuData!$J1205="GEN"),300,IF(AND(StuData!$C1205&gt;8,StuData!$C1205&lt;11,StuData!$J1205&lt;&gt;"GEN"),100,IF(AND(StuData!$C1205&gt;=11,StuData!$J1205&lt;&gt;"GEN"),150,"")))))</f>
        <v/>
      </c>
      <c r="L1205" s="89" t="str">
        <f>IF(StuData!$F1205="","",IF(AND(StuData!$C1205&gt;8,StuData!$C1205&lt;11),50,""))</f>
        <v/>
      </c>
      <c r="M1205" s="89" t="str">
        <f>IF(StuData!$F1205="","",IF(AND(StuData!$C1205&gt;=11,'School Fees'!$L$3="Yes"),100,""))</f>
        <v/>
      </c>
      <c r="N1205" s="89" t="str">
        <f>IF(StuData!$F1205="","",IF(AND(StuData!$C1205&gt;8,StuData!$H1205="F"),5,IF(StuData!$C1205&lt;9,"",10)))</f>
        <v/>
      </c>
      <c r="O1205" s="89" t="str">
        <f>IF(StuData!$F1205="","",IF(StuData!$C1205&gt;8,5,""))</f>
        <v/>
      </c>
      <c r="P1205" s="89" t="str">
        <f>IF(StuData!$C1205=9,'School Fees'!$K$6,IF(StuData!$C1205=10,'School Fees'!$K$7,IF(StuData!$C1205=11,'School Fees'!$K$8,IF(StuData!$C1205=12,'School Fees'!$K$9,""))))</f>
        <v/>
      </c>
      <c r="Q1205" s="89"/>
      <c r="R1205" s="89"/>
      <c r="S1205" s="89" t="str">
        <f>IF(SUM(StuData!$K1205:$R1205)=0,"",SUM(StuData!$K1205:$R1205))</f>
        <v/>
      </c>
      <c r="T1205" s="92"/>
      <c r="U1205" s="89"/>
      <c r="V1205" s="23"/>
      <c r="W1205" s="23"/>
    </row>
    <row r="1206" ht="15.75" customHeight="1">
      <c r="A1206" s="23"/>
      <c r="B1206" s="89" t="str">
        <f t="shared" si="1"/>
        <v/>
      </c>
      <c r="C1206" s="89" t="str">
        <f>IF('Student Record'!A1204="","",'Student Record'!A1204)</f>
        <v/>
      </c>
      <c r="D1206" s="89" t="str">
        <f>IF('Student Record'!B1204="","",'Student Record'!B1204)</f>
        <v/>
      </c>
      <c r="E1206" s="89" t="str">
        <f>IF('Student Record'!C1204="","",'Student Record'!C1204)</f>
        <v/>
      </c>
      <c r="F1206" s="90" t="str">
        <f>IF('Student Record'!E1204="","",'Student Record'!E1204)</f>
        <v/>
      </c>
      <c r="G1206" s="90" t="str">
        <f>IF('Student Record'!G1204="","",'Student Record'!G1204)</f>
        <v/>
      </c>
      <c r="H1206" s="89" t="str">
        <f>IF('Student Record'!I1204="","",'Student Record'!I1204)</f>
        <v/>
      </c>
      <c r="I1206" s="91" t="str">
        <f>IF('Student Record'!J1204="","",'Student Record'!J1204)</f>
        <v/>
      </c>
      <c r="J1206" s="89" t="str">
        <f>IF('Student Record'!O1204="","",'Student Record'!O1204)</f>
        <v/>
      </c>
      <c r="K1206" s="89" t="str">
        <f>IF(StuData!$F1206="","",IF(AND(StuData!$C1206&gt;8,StuData!$C1206&lt;11,StuData!$J1206="GEN"),200,IF(AND(StuData!$C1206&gt;=11,StuData!$J1206="GEN"),300,IF(AND(StuData!$C1206&gt;8,StuData!$C1206&lt;11,StuData!$J1206&lt;&gt;"GEN"),100,IF(AND(StuData!$C1206&gt;=11,StuData!$J1206&lt;&gt;"GEN"),150,"")))))</f>
        <v/>
      </c>
      <c r="L1206" s="89" t="str">
        <f>IF(StuData!$F1206="","",IF(AND(StuData!$C1206&gt;8,StuData!$C1206&lt;11),50,""))</f>
        <v/>
      </c>
      <c r="M1206" s="89" t="str">
        <f>IF(StuData!$F1206="","",IF(AND(StuData!$C1206&gt;=11,'School Fees'!$L$3="Yes"),100,""))</f>
        <v/>
      </c>
      <c r="N1206" s="89" t="str">
        <f>IF(StuData!$F1206="","",IF(AND(StuData!$C1206&gt;8,StuData!$H1206="F"),5,IF(StuData!$C1206&lt;9,"",10)))</f>
        <v/>
      </c>
      <c r="O1206" s="89" t="str">
        <f>IF(StuData!$F1206="","",IF(StuData!$C1206&gt;8,5,""))</f>
        <v/>
      </c>
      <c r="P1206" s="89" t="str">
        <f>IF(StuData!$C1206=9,'School Fees'!$K$6,IF(StuData!$C1206=10,'School Fees'!$K$7,IF(StuData!$C1206=11,'School Fees'!$K$8,IF(StuData!$C1206=12,'School Fees'!$K$9,""))))</f>
        <v/>
      </c>
      <c r="Q1206" s="89"/>
      <c r="R1206" s="89"/>
      <c r="S1206" s="89" t="str">
        <f>IF(SUM(StuData!$K1206:$R1206)=0,"",SUM(StuData!$K1206:$R1206))</f>
        <v/>
      </c>
      <c r="T1206" s="92"/>
      <c r="U1206" s="89"/>
      <c r="V1206" s="23"/>
      <c r="W1206" s="23"/>
    </row>
    <row r="1207" ht="15.75" customHeight="1">
      <c r="A1207" s="23"/>
      <c r="B1207" s="89" t="str">
        <f t="shared" si="1"/>
        <v/>
      </c>
      <c r="C1207" s="89" t="str">
        <f>IF('Student Record'!A1205="","",'Student Record'!A1205)</f>
        <v/>
      </c>
      <c r="D1207" s="89" t="str">
        <f>IF('Student Record'!B1205="","",'Student Record'!B1205)</f>
        <v/>
      </c>
      <c r="E1207" s="89" t="str">
        <f>IF('Student Record'!C1205="","",'Student Record'!C1205)</f>
        <v/>
      </c>
      <c r="F1207" s="90" t="str">
        <f>IF('Student Record'!E1205="","",'Student Record'!E1205)</f>
        <v/>
      </c>
      <c r="G1207" s="90" t="str">
        <f>IF('Student Record'!G1205="","",'Student Record'!G1205)</f>
        <v/>
      </c>
      <c r="H1207" s="89" t="str">
        <f>IF('Student Record'!I1205="","",'Student Record'!I1205)</f>
        <v/>
      </c>
      <c r="I1207" s="91" t="str">
        <f>IF('Student Record'!J1205="","",'Student Record'!J1205)</f>
        <v/>
      </c>
      <c r="J1207" s="89" t="str">
        <f>IF('Student Record'!O1205="","",'Student Record'!O1205)</f>
        <v/>
      </c>
      <c r="K1207" s="89" t="str">
        <f>IF(StuData!$F1207="","",IF(AND(StuData!$C1207&gt;8,StuData!$C1207&lt;11,StuData!$J1207="GEN"),200,IF(AND(StuData!$C1207&gt;=11,StuData!$J1207="GEN"),300,IF(AND(StuData!$C1207&gt;8,StuData!$C1207&lt;11,StuData!$J1207&lt;&gt;"GEN"),100,IF(AND(StuData!$C1207&gt;=11,StuData!$J1207&lt;&gt;"GEN"),150,"")))))</f>
        <v/>
      </c>
      <c r="L1207" s="89" t="str">
        <f>IF(StuData!$F1207="","",IF(AND(StuData!$C1207&gt;8,StuData!$C1207&lt;11),50,""))</f>
        <v/>
      </c>
      <c r="M1207" s="89" t="str">
        <f>IF(StuData!$F1207="","",IF(AND(StuData!$C1207&gt;=11,'School Fees'!$L$3="Yes"),100,""))</f>
        <v/>
      </c>
      <c r="N1207" s="89" t="str">
        <f>IF(StuData!$F1207="","",IF(AND(StuData!$C1207&gt;8,StuData!$H1207="F"),5,IF(StuData!$C1207&lt;9,"",10)))</f>
        <v/>
      </c>
      <c r="O1207" s="89" t="str">
        <f>IF(StuData!$F1207="","",IF(StuData!$C1207&gt;8,5,""))</f>
        <v/>
      </c>
      <c r="P1207" s="89" t="str">
        <f>IF(StuData!$C1207=9,'School Fees'!$K$6,IF(StuData!$C1207=10,'School Fees'!$K$7,IF(StuData!$C1207=11,'School Fees'!$K$8,IF(StuData!$C1207=12,'School Fees'!$K$9,""))))</f>
        <v/>
      </c>
      <c r="Q1207" s="89"/>
      <c r="R1207" s="89"/>
      <c r="S1207" s="89" t="str">
        <f>IF(SUM(StuData!$K1207:$R1207)=0,"",SUM(StuData!$K1207:$R1207))</f>
        <v/>
      </c>
      <c r="T1207" s="92"/>
      <c r="U1207" s="89"/>
      <c r="V1207" s="23"/>
      <c r="W1207" s="23"/>
    </row>
    <row r="1208" ht="15.75" customHeight="1">
      <c r="A1208" s="23"/>
      <c r="B1208" s="89" t="str">
        <f t="shared" si="1"/>
        <v/>
      </c>
      <c r="C1208" s="89" t="str">
        <f>IF('Student Record'!A1206="","",'Student Record'!A1206)</f>
        <v/>
      </c>
      <c r="D1208" s="89" t="str">
        <f>IF('Student Record'!B1206="","",'Student Record'!B1206)</f>
        <v/>
      </c>
      <c r="E1208" s="89" t="str">
        <f>IF('Student Record'!C1206="","",'Student Record'!C1206)</f>
        <v/>
      </c>
      <c r="F1208" s="90" t="str">
        <f>IF('Student Record'!E1206="","",'Student Record'!E1206)</f>
        <v/>
      </c>
      <c r="G1208" s="90" t="str">
        <f>IF('Student Record'!G1206="","",'Student Record'!G1206)</f>
        <v/>
      </c>
      <c r="H1208" s="89" t="str">
        <f>IF('Student Record'!I1206="","",'Student Record'!I1206)</f>
        <v/>
      </c>
      <c r="I1208" s="91" t="str">
        <f>IF('Student Record'!J1206="","",'Student Record'!J1206)</f>
        <v/>
      </c>
      <c r="J1208" s="89" t="str">
        <f>IF('Student Record'!O1206="","",'Student Record'!O1206)</f>
        <v/>
      </c>
      <c r="K1208" s="89" t="str">
        <f>IF(StuData!$F1208="","",IF(AND(StuData!$C1208&gt;8,StuData!$C1208&lt;11,StuData!$J1208="GEN"),200,IF(AND(StuData!$C1208&gt;=11,StuData!$J1208="GEN"),300,IF(AND(StuData!$C1208&gt;8,StuData!$C1208&lt;11,StuData!$J1208&lt;&gt;"GEN"),100,IF(AND(StuData!$C1208&gt;=11,StuData!$J1208&lt;&gt;"GEN"),150,"")))))</f>
        <v/>
      </c>
      <c r="L1208" s="89" t="str">
        <f>IF(StuData!$F1208="","",IF(AND(StuData!$C1208&gt;8,StuData!$C1208&lt;11),50,""))</f>
        <v/>
      </c>
      <c r="M1208" s="89" t="str">
        <f>IF(StuData!$F1208="","",IF(AND(StuData!$C1208&gt;=11,'School Fees'!$L$3="Yes"),100,""))</f>
        <v/>
      </c>
      <c r="N1208" s="89" t="str">
        <f>IF(StuData!$F1208="","",IF(AND(StuData!$C1208&gt;8,StuData!$H1208="F"),5,IF(StuData!$C1208&lt;9,"",10)))</f>
        <v/>
      </c>
      <c r="O1208" s="89" t="str">
        <f>IF(StuData!$F1208="","",IF(StuData!$C1208&gt;8,5,""))</f>
        <v/>
      </c>
      <c r="P1208" s="89" t="str">
        <f>IF(StuData!$C1208=9,'School Fees'!$K$6,IF(StuData!$C1208=10,'School Fees'!$K$7,IF(StuData!$C1208=11,'School Fees'!$K$8,IF(StuData!$C1208=12,'School Fees'!$K$9,""))))</f>
        <v/>
      </c>
      <c r="Q1208" s="89"/>
      <c r="R1208" s="89"/>
      <c r="S1208" s="89" t="str">
        <f>IF(SUM(StuData!$K1208:$R1208)=0,"",SUM(StuData!$K1208:$R1208))</f>
        <v/>
      </c>
      <c r="T1208" s="92"/>
      <c r="U1208" s="89"/>
      <c r="V1208" s="23"/>
      <c r="W1208" s="23"/>
    </row>
    <row r="1209" ht="15.75" customHeight="1">
      <c r="A1209" s="23"/>
      <c r="B1209" s="89" t="str">
        <f t="shared" si="1"/>
        <v/>
      </c>
      <c r="C1209" s="89" t="str">
        <f>IF('Student Record'!A1207="","",'Student Record'!A1207)</f>
        <v/>
      </c>
      <c r="D1209" s="89" t="str">
        <f>IF('Student Record'!B1207="","",'Student Record'!B1207)</f>
        <v/>
      </c>
      <c r="E1209" s="89" t="str">
        <f>IF('Student Record'!C1207="","",'Student Record'!C1207)</f>
        <v/>
      </c>
      <c r="F1209" s="90" t="str">
        <f>IF('Student Record'!E1207="","",'Student Record'!E1207)</f>
        <v/>
      </c>
      <c r="G1209" s="90" t="str">
        <f>IF('Student Record'!G1207="","",'Student Record'!G1207)</f>
        <v/>
      </c>
      <c r="H1209" s="89" t="str">
        <f>IF('Student Record'!I1207="","",'Student Record'!I1207)</f>
        <v/>
      </c>
      <c r="I1209" s="91" t="str">
        <f>IF('Student Record'!J1207="","",'Student Record'!J1207)</f>
        <v/>
      </c>
      <c r="J1209" s="89" t="str">
        <f>IF('Student Record'!O1207="","",'Student Record'!O1207)</f>
        <v/>
      </c>
      <c r="K1209" s="89" t="str">
        <f>IF(StuData!$F1209="","",IF(AND(StuData!$C1209&gt;8,StuData!$C1209&lt;11,StuData!$J1209="GEN"),200,IF(AND(StuData!$C1209&gt;=11,StuData!$J1209="GEN"),300,IF(AND(StuData!$C1209&gt;8,StuData!$C1209&lt;11,StuData!$J1209&lt;&gt;"GEN"),100,IF(AND(StuData!$C1209&gt;=11,StuData!$J1209&lt;&gt;"GEN"),150,"")))))</f>
        <v/>
      </c>
      <c r="L1209" s="89" t="str">
        <f>IF(StuData!$F1209="","",IF(AND(StuData!$C1209&gt;8,StuData!$C1209&lt;11),50,""))</f>
        <v/>
      </c>
      <c r="M1209" s="89" t="str">
        <f>IF(StuData!$F1209="","",IF(AND(StuData!$C1209&gt;=11,'School Fees'!$L$3="Yes"),100,""))</f>
        <v/>
      </c>
      <c r="N1209" s="89" t="str">
        <f>IF(StuData!$F1209="","",IF(AND(StuData!$C1209&gt;8,StuData!$H1209="F"),5,IF(StuData!$C1209&lt;9,"",10)))</f>
        <v/>
      </c>
      <c r="O1209" s="89" t="str">
        <f>IF(StuData!$F1209="","",IF(StuData!$C1209&gt;8,5,""))</f>
        <v/>
      </c>
      <c r="P1209" s="89" t="str">
        <f>IF(StuData!$C1209=9,'School Fees'!$K$6,IF(StuData!$C1209=10,'School Fees'!$K$7,IF(StuData!$C1209=11,'School Fees'!$K$8,IF(StuData!$C1209=12,'School Fees'!$K$9,""))))</f>
        <v/>
      </c>
      <c r="Q1209" s="89"/>
      <c r="R1209" s="89"/>
      <c r="S1209" s="89" t="str">
        <f>IF(SUM(StuData!$K1209:$R1209)=0,"",SUM(StuData!$K1209:$R1209))</f>
        <v/>
      </c>
      <c r="T1209" s="92"/>
      <c r="U1209" s="89"/>
      <c r="V1209" s="23"/>
      <c r="W1209" s="23"/>
    </row>
    <row r="1210" ht="15.75" customHeight="1">
      <c r="A1210" s="23"/>
      <c r="B1210" s="89" t="str">
        <f t="shared" si="1"/>
        <v/>
      </c>
      <c r="C1210" s="89" t="str">
        <f>IF('Student Record'!A1208="","",'Student Record'!A1208)</f>
        <v/>
      </c>
      <c r="D1210" s="89" t="str">
        <f>IF('Student Record'!B1208="","",'Student Record'!B1208)</f>
        <v/>
      </c>
      <c r="E1210" s="89" t="str">
        <f>IF('Student Record'!C1208="","",'Student Record'!C1208)</f>
        <v/>
      </c>
      <c r="F1210" s="90" t="str">
        <f>IF('Student Record'!E1208="","",'Student Record'!E1208)</f>
        <v/>
      </c>
      <c r="G1210" s="90" t="str">
        <f>IF('Student Record'!G1208="","",'Student Record'!G1208)</f>
        <v/>
      </c>
      <c r="H1210" s="89" t="str">
        <f>IF('Student Record'!I1208="","",'Student Record'!I1208)</f>
        <v/>
      </c>
      <c r="I1210" s="91" t="str">
        <f>IF('Student Record'!J1208="","",'Student Record'!J1208)</f>
        <v/>
      </c>
      <c r="J1210" s="89" t="str">
        <f>IF('Student Record'!O1208="","",'Student Record'!O1208)</f>
        <v/>
      </c>
      <c r="K1210" s="89" t="str">
        <f>IF(StuData!$F1210="","",IF(AND(StuData!$C1210&gt;8,StuData!$C1210&lt;11,StuData!$J1210="GEN"),200,IF(AND(StuData!$C1210&gt;=11,StuData!$J1210="GEN"),300,IF(AND(StuData!$C1210&gt;8,StuData!$C1210&lt;11,StuData!$J1210&lt;&gt;"GEN"),100,IF(AND(StuData!$C1210&gt;=11,StuData!$J1210&lt;&gt;"GEN"),150,"")))))</f>
        <v/>
      </c>
      <c r="L1210" s="89" t="str">
        <f>IF(StuData!$F1210="","",IF(AND(StuData!$C1210&gt;8,StuData!$C1210&lt;11),50,""))</f>
        <v/>
      </c>
      <c r="M1210" s="89" t="str">
        <f>IF(StuData!$F1210="","",IF(AND(StuData!$C1210&gt;=11,'School Fees'!$L$3="Yes"),100,""))</f>
        <v/>
      </c>
      <c r="N1210" s="89" t="str">
        <f>IF(StuData!$F1210="","",IF(AND(StuData!$C1210&gt;8,StuData!$H1210="F"),5,IF(StuData!$C1210&lt;9,"",10)))</f>
        <v/>
      </c>
      <c r="O1210" s="89" t="str">
        <f>IF(StuData!$F1210="","",IF(StuData!$C1210&gt;8,5,""))</f>
        <v/>
      </c>
      <c r="P1210" s="89" t="str">
        <f>IF(StuData!$C1210=9,'School Fees'!$K$6,IF(StuData!$C1210=10,'School Fees'!$K$7,IF(StuData!$C1210=11,'School Fees'!$K$8,IF(StuData!$C1210=12,'School Fees'!$K$9,""))))</f>
        <v/>
      </c>
      <c r="Q1210" s="89"/>
      <c r="R1210" s="89"/>
      <c r="S1210" s="89" t="str">
        <f>IF(SUM(StuData!$K1210:$R1210)=0,"",SUM(StuData!$K1210:$R1210))</f>
        <v/>
      </c>
      <c r="T1210" s="92"/>
      <c r="U1210" s="89"/>
      <c r="V1210" s="23"/>
      <c r="W1210" s="23"/>
    </row>
    <row r="1211" ht="15.75" customHeight="1">
      <c r="A1211" s="23"/>
      <c r="B1211" s="89" t="str">
        <f t="shared" si="1"/>
        <v/>
      </c>
      <c r="C1211" s="89" t="str">
        <f>IF('Student Record'!A1209="","",'Student Record'!A1209)</f>
        <v/>
      </c>
      <c r="D1211" s="89" t="str">
        <f>IF('Student Record'!B1209="","",'Student Record'!B1209)</f>
        <v/>
      </c>
      <c r="E1211" s="89" t="str">
        <f>IF('Student Record'!C1209="","",'Student Record'!C1209)</f>
        <v/>
      </c>
      <c r="F1211" s="90" t="str">
        <f>IF('Student Record'!E1209="","",'Student Record'!E1209)</f>
        <v/>
      </c>
      <c r="G1211" s="90" t="str">
        <f>IF('Student Record'!G1209="","",'Student Record'!G1209)</f>
        <v/>
      </c>
      <c r="H1211" s="89" t="str">
        <f>IF('Student Record'!I1209="","",'Student Record'!I1209)</f>
        <v/>
      </c>
      <c r="I1211" s="91" t="str">
        <f>IF('Student Record'!J1209="","",'Student Record'!J1209)</f>
        <v/>
      </c>
      <c r="J1211" s="89" t="str">
        <f>IF('Student Record'!O1209="","",'Student Record'!O1209)</f>
        <v/>
      </c>
      <c r="K1211" s="89" t="str">
        <f>IF(StuData!$F1211="","",IF(AND(StuData!$C1211&gt;8,StuData!$C1211&lt;11,StuData!$J1211="GEN"),200,IF(AND(StuData!$C1211&gt;=11,StuData!$J1211="GEN"),300,IF(AND(StuData!$C1211&gt;8,StuData!$C1211&lt;11,StuData!$J1211&lt;&gt;"GEN"),100,IF(AND(StuData!$C1211&gt;=11,StuData!$J1211&lt;&gt;"GEN"),150,"")))))</f>
        <v/>
      </c>
      <c r="L1211" s="89" t="str">
        <f>IF(StuData!$F1211="","",IF(AND(StuData!$C1211&gt;8,StuData!$C1211&lt;11),50,""))</f>
        <v/>
      </c>
      <c r="M1211" s="89" t="str">
        <f>IF(StuData!$F1211="","",IF(AND(StuData!$C1211&gt;=11,'School Fees'!$L$3="Yes"),100,""))</f>
        <v/>
      </c>
      <c r="N1211" s="89" t="str">
        <f>IF(StuData!$F1211="","",IF(AND(StuData!$C1211&gt;8,StuData!$H1211="F"),5,IF(StuData!$C1211&lt;9,"",10)))</f>
        <v/>
      </c>
      <c r="O1211" s="89" t="str">
        <f>IF(StuData!$F1211="","",IF(StuData!$C1211&gt;8,5,""))</f>
        <v/>
      </c>
      <c r="P1211" s="89" t="str">
        <f>IF(StuData!$C1211=9,'School Fees'!$K$6,IF(StuData!$C1211=10,'School Fees'!$K$7,IF(StuData!$C1211=11,'School Fees'!$K$8,IF(StuData!$C1211=12,'School Fees'!$K$9,""))))</f>
        <v/>
      </c>
      <c r="Q1211" s="89"/>
      <c r="R1211" s="89"/>
      <c r="S1211" s="89" t="str">
        <f>IF(SUM(StuData!$K1211:$R1211)=0,"",SUM(StuData!$K1211:$R1211))</f>
        <v/>
      </c>
      <c r="T1211" s="92"/>
      <c r="U1211" s="89"/>
      <c r="V1211" s="23"/>
      <c r="W1211" s="23"/>
    </row>
    <row r="1212" ht="15.75" customHeight="1">
      <c r="A1212" s="23"/>
      <c r="B1212" s="89" t="str">
        <f t="shared" si="1"/>
        <v/>
      </c>
      <c r="C1212" s="89" t="str">
        <f>IF('Student Record'!A1210="","",'Student Record'!A1210)</f>
        <v/>
      </c>
      <c r="D1212" s="89" t="str">
        <f>IF('Student Record'!B1210="","",'Student Record'!B1210)</f>
        <v/>
      </c>
      <c r="E1212" s="89" t="str">
        <f>IF('Student Record'!C1210="","",'Student Record'!C1210)</f>
        <v/>
      </c>
      <c r="F1212" s="90" t="str">
        <f>IF('Student Record'!E1210="","",'Student Record'!E1210)</f>
        <v/>
      </c>
      <c r="G1212" s="90" t="str">
        <f>IF('Student Record'!G1210="","",'Student Record'!G1210)</f>
        <v/>
      </c>
      <c r="H1212" s="89" t="str">
        <f>IF('Student Record'!I1210="","",'Student Record'!I1210)</f>
        <v/>
      </c>
      <c r="I1212" s="91" t="str">
        <f>IF('Student Record'!J1210="","",'Student Record'!J1210)</f>
        <v/>
      </c>
      <c r="J1212" s="89" t="str">
        <f>IF('Student Record'!O1210="","",'Student Record'!O1210)</f>
        <v/>
      </c>
      <c r="K1212" s="89" t="str">
        <f>IF(StuData!$F1212="","",IF(AND(StuData!$C1212&gt;8,StuData!$C1212&lt;11,StuData!$J1212="GEN"),200,IF(AND(StuData!$C1212&gt;=11,StuData!$J1212="GEN"),300,IF(AND(StuData!$C1212&gt;8,StuData!$C1212&lt;11,StuData!$J1212&lt;&gt;"GEN"),100,IF(AND(StuData!$C1212&gt;=11,StuData!$J1212&lt;&gt;"GEN"),150,"")))))</f>
        <v/>
      </c>
      <c r="L1212" s="89" t="str">
        <f>IF(StuData!$F1212="","",IF(AND(StuData!$C1212&gt;8,StuData!$C1212&lt;11),50,""))</f>
        <v/>
      </c>
      <c r="M1212" s="89" t="str">
        <f>IF(StuData!$F1212="","",IF(AND(StuData!$C1212&gt;=11,'School Fees'!$L$3="Yes"),100,""))</f>
        <v/>
      </c>
      <c r="N1212" s="89" t="str">
        <f>IF(StuData!$F1212="","",IF(AND(StuData!$C1212&gt;8,StuData!$H1212="F"),5,IF(StuData!$C1212&lt;9,"",10)))</f>
        <v/>
      </c>
      <c r="O1212" s="89" t="str">
        <f>IF(StuData!$F1212="","",IF(StuData!$C1212&gt;8,5,""))</f>
        <v/>
      </c>
      <c r="P1212" s="89" t="str">
        <f>IF(StuData!$C1212=9,'School Fees'!$K$6,IF(StuData!$C1212=10,'School Fees'!$K$7,IF(StuData!$C1212=11,'School Fees'!$K$8,IF(StuData!$C1212=12,'School Fees'!$K$9,""))))</f>
        <v/>
      </c>
      <c r="Q1212" s="89"/>
      <c r="R1212" s="89"/>
      <c r="S1212" s="89" t="str">
        <f>IF(SUM(StuData!$K1212:$R1212)=0,"",SUM(StuData!$K1212:$R1212))</f>
        <v/>
      </c>
      <c r="T1212" s="92"/>
      <c r="U1212" s="89"/>
      <c r="V1212" s="23"/>
      <c r="W1212" s="23"/>
    </row>
    <row r="1213" ht="15.75" customHeight="1">
      <c r="A1213" s="23"/>
      <c r="B1213" s="89" t="str">
        <f t="shared" si="1"/>
        <v/>
      </c>
      <c r="C1213" s="89" t="str">
        <f>IF('Student Record'!A1211="","",'Student Record'!A1211)</f>
        <v/>
      </c>
      <c r="D1213" s="89" t="str">
        <f>IF('Student Record'!B1211="","",'Student Record'!B1211)</f>
        <v/>
      </c>
      <c r="E1213" s="89" t="str">
        <f>IF('Student Record'!C1211="","",'Student Record'!C1211)</f>
        <v/>
      </c>
      <c r="F1213" s="90" t="str">
        <f>IF('Student Record'!E1211="","",'Student Record'!E1211)</f>
        <v/>
      </c>
      <c r="G1213" s="90" t="str">
        <f>IF('Student Record'!G1211="","",'Student Record'!G1211)</f>
        <v/>
      </c>
      <c r="H1213" s="89" t="str">
        <f>IF('Student Record'!I1211="","",'Student Record'!I1211)</f>
        <v/>
      </c>
      <c r="I1213" s="91" t="str">
        <f>IF('Student Record'!J1211="","",'Student Record'!J1211)</f>
        <v/>
      </c>
      <c r="J1213" s="89" t="str">
        <f>IF('Student Record'!O1211="","",'Student Record'!O1211)</f>
        <v/>
      </c>
      <c r="K1213" s="89" t="str">
        <f>IF(StuData!$F1213="","",IF(AND(StuData!$C1213&gt;8,StuData!$C1213&lt;11,StuData!$J1213="GEN"),200,IF(AND(StuData!$C1213&gt;=11,StuData!$J1213="GEN"),300,IF(AND(StuData!$C1213&gt;8,StuData!$C1213&lt;11,StuData!$J1213&lt;&gt;"GEN"),100,IF(AND(StuData!$C1213&gt;=11,StuData!$J1213&lt;&gt;"GEN"),150,"")))))</f>
        <v/>
      </c>
      <c r="L1213" s="89" t="str">
        <f>IF(StuData!$F1213="","",IF(AND(StuData!$C1213&gt;8,StuData!$C1213&lt;11),50,""))</f>
        <v/>
      </c>
      <c r="M1213" s="89" t="str">
        <f>IF(StuData!$F1213="","",IF(AND(StuData!$C1213&gt;=11,'School Fees'!$L$3="Yes"),100,""))</f>
        <v/>
      </c>
      <c r="N1213" s="89" t="str">
        <f>IF(StuData!$F1213="","",IF(AND(StuData!$C1213&gt;8,StuData!$H1213="F"),5,IF(StuData!$C1213&lt;9,"",10)))</f>
        <v/>
      </c>
      <c r="O1213" s="89" t="str">
        <f>IF(StuData!$F1213="","",IF(StuData!$C1213&gt;8,5,""))</f>
        <v/>
      </c>
      <c r="P1213" s="89" t="str">
        <f>IF(StuData!$C1213=9,'School Fees'!$K$6,IF(StuData!$C1213=10,'School Fees'!$K$7,IF(StuData!$C1213=11,'School Fees'!$K$8,IF(StuData!$C1213=12,'School Fees'!$K$9,""))))</f>
        <v/>
      </c>
      <c r="Q1213" s="89"/>
      <c r="R1213" s="89"/>
      <c r="S1213" s="89" t="str">
        <f>IF(SUM(StuData!$K1213:$R1213)=0,"",SUM(StuData!$K1213:$R1213))</f>
        <v/>
      </c>
      <c r="T1213" s="92"/>
      <c r="U1213" s="89"/>
      <c r="V1213" s="23"/>
      <c r="W1213" s="23"/>
    </row>
    <row r="1214" ht="15.75" customHeight="1">
      <c r="A1214" s="23"/>
      <c r="B1214" s="89" t="str">
        <f t="shared" si="1"/>
        <v/>
      </c>
      <c r="C1214" s="89" t="str">
        <f>IF('Student Record'!A1212="","",'Student Record'!A1212)</f>
        <v/>
      </c>
      <c r="D1214" s="89" t="str">
        <f>IF('Student Record'!B1212="","",'Student Record'!B1212)</f>
        <v/>
      </c>
      <c r="E1214" s="89" t="str">
        <f>IF('Student Record'!C1212="","",'Student Record'!C1212)</f>
        <v/>
      </c>
      <c r="F1214" s="90" t="str">
        <f>IF('Student Record'!E1212="","",'Student Record'!E1212)</f>
        <v/>
      </c>
      <c r="G1214" s="90" t="str">
        <f>IF('Student Record'!G1212="","",'Student Record'!G1212)</f>
        <v/>
      </c>
      <c r="H1214" s="89" t="str">
        <f>IF('Student Record'!I1212="","",'Student Record'!I1212)</f>
        <v/>
      </c>
      <c r="I1214" s="91" t="str">
        <f>IF('Student Record'!J1212="","",'Student Record'!J1212)</f>
        <v/>
      </c>
      <c r="J1214" s="89" t="str">
        <f>IF('Student Record'!O1212="","",'Student Record'!O1212)</f>
        <v/>
      </c>
      <c r="K1214" s="89" t="str">
        <f>IF(StuData!$F1214="","",IF(AND(StuData!$C1214&gt;8,StuData!$C1214&lt;11,StuData!$J1214="GEN"),200,IF(AND(StuData!$C1214&gt;=11,StuData!$J1214="GEN"),300,IF(AND(StuData!$C1214&gt;8,StuData!$C1214&lt;11,StuData!$J1214&lt;&gt;"GEN"),100,IF(AND(StuData!$C1214&gt;=11,StuData!$J1214&lt;&gt;"GEN"),150,"")))))</f>
        <v/>
      </c>
      <c r="L1214" s="89" t="str">
        <f>IF(StuData!$F1214="","",IF(AND(StuData!$C1214&gt;8,StuData!$C1214&lt;11),50,""))</f>
        <v/>
      </c>
      <c r="M1214" s="89" t="str">
        <f>IF(StuData!$F1214="","",IF(AND(StuData!$C1214&gt;=11,'School Fees'!$L$3="Yes"),100,""))</f>
        <v/>
      </c>
      <c r="N1214" s="89" t="str">
        <f>IF(StuData!$F1214="","",IF(AND(StuData!$C1214&gt;8,StuData!$H1214="F"),5,IF(StuData!$C1214&lt;9,"",10)))</f>
        <v/>
      </c>
      <c r="O1214" s="89" t="str">
        <f>IF(StuData!$F1214="","",IF(StuData!$C1214&gt;8,5,""))</f>
        <v/>
      </c>
      <c r="P1214" s="89" t="str">
        <f>IF(StuData!$C1214=9,'School Fees'!$K$6,IF(StuData!$C1214=10,'School Fees'!$K$7,IF(StuData!$C1214=11,'School Fees'!$K$8,IF(StuData!$C1214=12,'School Fees'!$K$9,""))))</f>
        <v/>
      </c>
      <c r="Q1214" s="89"/>
      <c r="R1214" s="89"/>
      <c r="S1214" s="89" t="str">
        <f>IF(SUM(StuData!$K1214:$R1214)=0,"",SUM(StuData!$K1214:$R1214))</f>
        <v/>
      </c>
      <c r="T1214" s="92"/>
      <c r="U1214" s="89"/>
      <c r="V1214" s="23"/>
      <c r="W1214" s="23"/>
    </row>
    <row r="1215" ht="15.75" customHeight="1">
      <c r="A1215" s="23"/>
      <c r="B1215" s="89" t="str">
        <f t="shared" si="1"/>
        <v/>
      </c>
      <c r="C1215" s="89" t="str">
        <f>IF('Student Record'!A1213="","",'Student Record'!A1213)</f>
        <v/>
      </c>
      <c r="D1215" s="89" t="str">
        <f>IF('Student Record'!B1213="","",'Student Record'!B1213)</f>
        <v/>
      </c>
      <c r="E1215" s="89" t="str">
        <f>IF('Student Record'!C1213="","",'Student Record'!C1213)</f>
        <v/>
      </c>
      <c r="F1215" s="90" t="str">
        <f>IF('Student Record'!E1213="","",'Student Record'!E1213)</f>
        <v/>
      </c>
      <c r="G1215" s="90" t="str">
        <f>IF('Student Record'!G1213="","",'Student Record'!G1213)</f>
        <v/>
      </c>
      <c r="H1215" s="89" t="str">
        <f>IF('Student Record'!I1213="","",'Student Record'!I1213)</f>
        <v/>
      </c>
      <c r="I1215" s="91" t="str">
        <f>IF('Student Record'!J1213="","",'Student Record'!J1213)</f>
        <v/>
      </c>
      <c r="J1215" s="89" t="str">
        <f>IF('Student Record'!O1213="","",'Student Record'!O1213)</f>
        <v/>
      </c>
      <c r="K1215" s="89" t="str">
        <f>IF(StuData!$F1215="","",IF(AND(StuData!$C1215&gt;8,StuData!$C1215&lt;11,StuData!$J1215="GEN"),200,IF(AND(StuData!$C1215&gt;=11,StuData!$J1215="GEN"),300,IF(AND(StuData!$C1215&gt;8,StuData!$C1215&lt;11,StuData!$J1215&lt;&gt;"GEN"),100,IF(AND(StuData!$C1215&gt;=11,StuData!$J1215&lt;&gt;"GEN"),150,"")))))</f>
        <v/>
      </c>
      <c r="L1215" s="89" t="str">
        <f>IF(StuData!$F1215="","",IF(AND(StuData!$C1215&gt;8,StuData!$C1215&lt;11),50,""))</f>
        <v/>
      </c>
      <c r="M1215" s="89" t="str">
        <f>IF(StuData!$F1215="","",IF(AND(StuData!$C1215&gt;=11,'School Fees'!$L$3="Yes"),100,""))</f>
        <v/>
      </c>
      <c r="N1215" s="89" t="str">
        <f>IF(StuData!$F1215="","",IF(AND(StuData!$C1215&gt;8,StuData!$H1215="F"),5,IF(StuData!$C1215&lt;9,"",10)))</f>
        <v/>
      </c>
      <c r="O1215" s="89" t="str">
        <f>IF(StuData!$F1215="","",IF(StuData!$C1215&gt;8,5,""))</f>
        <v/>
      </c>
      <c r="P1215" s="89" t="str">
        <f>IF(StuData!$C1215=9,'School Fees'!$K$6,IF(StuData!$C1215=10,'School Fees'!$K$7,IF(StuData!$C1215=11,'School Fees'!$K$8,IF(StuData!$C1215=12,'School Fees'!$K$9,""))))</f>
        <v/>
      </c>
      <c r="Q1215" s="89"/>
      <c r="R1215" s="89"/>
      <c r="S1215" s="89" t="str">
        <f>IF(SUM(StuData!$K1215:$R1215)=0,"",SUM(StuData!$K1215:$R1215))</f>
        <v/>
      </c>
      <c r="T1215" s="92"/>
      <c r="U1215" s="89"/>
      <c r="V1215" s="23"/>
      <c r="W1215" s="23"/>
    </row>
    <row r="1216" ht="15.75" customHeight="1">
      <c r="A1216" s="23"/>
      <c r="B1216" s="89" t="str">
        <f t="shared" si="1"/>
        <v/>
      </c>
      <c r="C1216" s="89" t="str">
        <f>IF('Student Record'!A1214="","",'Student Record'!A1214)</f>
        <v/>
      </c>
      <c r="D1216" s="89" t="str">
        <f>IF('Student Record'!B1214="","",'Student Record'!B1214)</f>
        <v/>
      </c>
      <c r="E1216" s="89" t="str">
        <f>IF('Student Record'!C1214="","",'Student Record'!C1214)</f>
        <v/>
      </c>
      <c r="F1216" s="90" t="str">
        <f>IF('Student Record'!E1214="","",'Student Record'!E1214)</f>
        <v/>
      </c>
      <c r="G1216" s="90" t="str">
        <f>IF('Student Record'!G1214="","",'Student Record'!G1214)</f>
        <v/>
      </c>
      <c r="H1216" s="89" t="str">
        <f>IF('Student Record'!I1214="","",'Student Record'!I1214)</f>
        <v/>
      </c>
      <c r="I1216" s="91" t="str">
        <f>IF('Student Record'!J1214="","",'Student Record'!J1214)</f>
        <v/>
      </c>
      <c r="J1216" s="89" t="str">
        <f>IF('Student Record'!O1214="","",'Student Record'!O1214)</f>
        <v/>
      </c>
      <c r="K1216" s="89" t="str">
        <f>IF(StuData!$F1216="","",IF(AND(StuData!$C1216&gt;8,StuData!$C1216&lt;11,StuData!$J1216="GEN"),200,IF(AND(StuData!$C1216&gt;=11,StuData!$J1216="GEN"),300,IF(AND(StuData!$C1216&gt;8,StuData!$C1216&lt;11,StuData!$J1216&lt;&gt;"GEN"),100,IF(AND(StuData!$C1216&gt;=11,StuData!$J1216&lt;&gt;"GEN"),150,"")))))</f>
        <v/>
      </c>
      <c r="L1216" s="89" t="str">
        <f>IF(StuData!$F1216="","",IF(AND(StuData!$C1216&gt;8,StuData!$C1216&lt;11),50,""))</f>
        <v/>
      </c>
      <c r="M1216" s="89" t="str">
        <f>IF(StuData!$F1216="","",IF(AND(StuData!$C1216&gt;=11,'School Fees'!$L$3="Yes"),100,""))</f>
        <v/>
      </c>
      <c r="N1216" s="89" t="str">
        <f>IF(StuData!$F1216="","",IF(AND(StuData!$C1216&gt;8,StuData!$H1216="F"),5,IF(StuData!$C1216&lt;9,"",10)))</f>
        <v/>
      </c>
      <c r="O1216" s="89" t="str">
        <f>IF(StuData!$F1216="","",IF(StuData!$C1216&gt;8,5,""))</f>
        <v/>
      </c>
      <c r="P1216" s="89" t="str">
        <f>IF(StuData!$C1216=9,'School Fees'!$K$6,IF(StuData!$C1216=10,'School Fees'!$K$7,IF(StuData!$C1216=11,'School Fees'!$K$8,IF(StuData!$C1216=12,'School Fees'!$K$9,""))))</f>
        <v/>
      </c>
      <c r="Q1216" s="89"/>
      <c r="R1216" s="89"/>
      <c r="S1216" s="89" t="str">
        <f>IF(SUM(StuData!$K1216:$R1216)=0,"",SUM(StuData!$K1216:$R1216))</f>
        <v/>
      </c>
      <c r="T1216" s="92"/>
      <c r="U1216" s="89"/>
      <c r="V1216" s="23"/>
      <c r="W1216" s="23"/>
    </row>
    <row r="1217" ht="15.75" customHeight="1">
      <c r="A1217" s="23"/>
      <c r="B1217" s="89" t="str">
        <f t="shared" si="1"/>
        <v/>
      </c>
      <c r="C1217" s="89" t="str">
        <f>IF('Student Record'!A1215="","",'Student Record'!A1215)</f>
        <v/>
      </c>
      <c r="D1217" s="89" t="str">
        <f>IF('Student Record'!B1215="","",'Student Record'!B1215)</f>
        <v/>
      </c>
      <c r="E1217" s="89" t="str">
        <f>IF('Student Record'!C1215="","",'Student Record'!C1215)</f>
        <v/>
      </c>
      <c r="F1217" s="90" t="str">
        <f>IF('Student Record'!E1215="","",'Student Record'!E1215)</f>
        <v/>
      </c>
      <c r="G1217" s="90" t="str">
        <f>IF('Student Record'!G1215="","",'Student Record'!G1215)</f>
        <v/>
      </c>
      <c r="H1217" s="89" t="str">
        <f>IF('Student Record'!I1215="","",'Student Record'!I1215)</f>
        <v/>
      </c>
      <c r="I1217" s="91" t="str">
        <f>IF('Student Record'!J1215="","",'Student Record'!J1215)</f>
        <v/>
      </c>
      <c r="J1217" s="89" t="str">
        <f>IF('Student Record'!O1215="","",'Student Record'!O1215)</f>
        <v/>
      </c>
      <c r="K1217" s="89" t="str">
        <f>IF(StuData!$F1217="","",IF(AND(StuData!$C1217&gt;8,StuData!$C1217&lt;11,StuData!$J1217="GEN"),200,IF(AND(StuData!$C1217&gt;=11,StuData!$J1217="GEN"),300,IF(AND(StuData!$C1217&gt;8,StuData!$C1217&lt;11,StuData!$J1217&lt;&gt;"GEN"),100,IF(AND(StuData!$C1217&gt;=11,StuData!$J1217&lt;&gt;"GEN"),150,"")))))</f>
        <v/>
      </c>
      <c r="L1217" s="89" t="str">
        <f>IF(StuData!$F1217="","",IF(AND(StuData!$C1217&gt;8,StuData!$C1217&lt;11),50,""))</f>
        <v/>
      </c>
      <c r="M1217" s="89" t="str">
        <f>IF(StuData!$F1217="","",IF(AND(StuData!$C1217&gt;=11,'School Fees'!$L$3="Yes"),100,""))</f>
        <v/>
      </c>
      <c r="N1217" s="89" t="str">
        <f>IF(StuData!$F1217="","",IF(AND(StuData!$C1217&gt;8,StuData!$H1217="F"),5,IF(StuData!$C1217&lt;9,"",10)))</f>
        <v/>
      </c>
      <c r="O1217" s="89" t="str">
        <f>IF(StuData!$F1217="","",IF(StuData!$C1217&gt;8,5,""))</f>
        <v/>
      </c>
      <c r="P1217" s="89" t="str">
        <f>IF(StuData!$C1217=9,'School Fees'!$K$6,IF(StuData!$C1217=10,'School Fees'!$K$7,IF(StuData!$C1217=11,'School Fees'!$K$8,IF(StuData!$C1217=12,'School Fees'!$K$9,""))))</f>
        <v/>
      </c>
      <c r="Q1217" s="89"/>
      <c r="R1217" s="89"/>
      <c r="S1217" s="89" t="str">
        <f>IF(SUM(StuData!$K1217:$R1217)=0,"",SUM(StuData!$K1217:$R1217))</f>
        <v/>
      </c>
      <c r="T1217" s="92"/>
      <c r="U1217" s="89"/>
      <c r="V1217" s="23"/>
      <c r="W1217" s="23"/>
    </row>
    <row r="1218" ht="15.75" customHeight="1">
      <c r="A1218" s="23"/>
      <c r="B1218" s="89" t="str">
        <f t="shared" si="1"/>
        <v/>
      </c>
      <c r="C1218" s="89" t="str">
        <f>IF('Student Record'!A1216="","",'Student Record'!A1216)</f>
        <v/>
      </c>
      <c r="D1218" s="89" t="str">
        <f>IF('Student Record'!B1216="","",'Student Record'!B1216)</f>
        <v/>
      </c>
      <c r="E1218" s="89" t="str">
        <f>IF('Student Record'!C1216="","",'Student Record'!C1216)</f>
        <v/>
      </c>
      <c r="F1218" s="90" t="str">
        <f>IF('Student Record'!E1216="","",'Student Record'!E1216)</f>
        <v/>
      </c>
      <c r="G1218" s="90" t="str">
        <f>IF('Student Record'!G1216="","",'Student Record'!G1216)</f>
        <v/>
      </c>
      <c r="H1218" s="89" t="str">
        <f>IF('Student Record'!I1216="","",'Student Record'!I1216)</f>
        <v/>
      </c>
      <c r="I1218" s="91" t="str">
        <f>IF('Student Record'!J1216="","",'Student Record'!J1216)</f>
        <v/>
      </c>
      <c r="J1218" s="89" t="str">
        <f>IF('Student Record'!O1216="","",'Student Record'!O1216)</f>
        <v/>
      </c>
      <c r="K1218" s="89" t="str">
        <f>IF(StuData!$F1218="","",IF(AND(StuData!$C1218&gt;8,StuData!$C1218&lt;11,StuData!$J1218="GEN"),200,IF(AND(StuData!$C1218&gt;=11,StuData!$J1218="GEN"),300,IF(AND(StuData!$C1218&gt;8,StuData!$C1218&lt;11,StuData!$J1218&lt;&gt;"GEN"),100,IF(AND(StuData!$C1218&gt;=11,StuData!$J1218&lt;&gt;"GEN"),150,"")))))</f>
        <v/>
      </c>
      <c r="L1218" s="89" t="str">
        <f>IF(StuData!$F1218="","",IF(AND(StuData!$C1218&gt;8,StuData!$C1218&lt;11),50,""))</f>
        <v/>
      </c>
      <c r="M1218" s="89" t="str">
        <f>IF(StuData!$F1218="","",IF(AND(StuData!$C1218&gt;=11,'School Fees'!$L$3="Yes"),100,""))</f>
        <v/>
      </c>
      <c r="N1218" s="89" t="str">
        <f>IF(StuData!$F1218="","",IF(AND(StuData!$C1218&gt;8,StuData!$H1218="F"),5,IF(StuData!$C1218&lt;9,"",10)))</f>
        <v/>
      </c>
      <c r="O1218" s="89" t="str">
        <f>IF(StuData!$F1218="","",IF(StuData!$C1218&gt;8,5,""))</f>
        <v/>
      </c>
      <c r="P1218" s="89" t="str">
        <f>IF(StuData!$C1218=9,'School Fees'!$K$6,IF(StuData!$C1218=10,'School Fees'!$K$7,IF(StuData!$C1218=11,'School Fees'!$K$8,IF(StuData!$C1218=12,'School Fees'!$K$9,""))))</f>
        <v/>
      </c>
      <c r="Q1218" s="89"/>
      <c r="R1218" s="89"/>
      <c r="S1218" s="89" t="str">
        <f>IF(SUM(StuData!$K1218:$R1218)=0,"",SUM(StuData!$K1218:$R1218))</f>
        <v/>
      </c>
      <c r="T1218" s="92"/>
      <c r="U1218" s="89"/>
      <c r="V1218" s="23"/>
      <c r="W1218" s="23"/>
    </row>
    <row r="1219" ht="15.75" customHeight="1">
      <c r="A1219" s="23"/>
      <c r="B1219" s="89" t="str">
        <f t="shared" si="1"/>
        <v/>
      </c>
      <c r="C1219" s="89" t="str">
        <f>IF('Student Record'!A1217="","",'Student Record'!A1217)</f>
        <v/>
      </c>
      <c r="D1219" s="89" t="str">
        <f>IF('Student Record'!B1217="","",'Student Record'!B1217)</f>
        <v/>
      </c>
      <c r="E1219" s="89" t="str">
        <f>IF('Student Record'!C1217="","",'Student Record'!C1217)</f>
        <v/>
      </c>
      <c r="F1219" s="90" t="str">
        <f>IF('Student Record'!E1217="","",'Student Record'!E1217)</f>
        <v/>
      </c>
      <c r="G1219" s="90" t="str">
        <f>IF('Student Record'!G1217="","",'Student Record'!G1217)</f>
        <v/>
      </c>
      <c r="H1219" s="89" t="str">
        <f>IF('Student Record'!I1217="","",'Student Record'!I1217)</f>
        <v/>
      </c>
      <c r="I1219" s="91" t="str">
        <f>IF('Student Record'!J1217="","",'Student Record'!J1217)</f>
        <v/>
      </c>
      <c r="J1219" s="89" t="str">
        <f>IF('Student Record'!O1217="","",'Student Record'!O1217)</f>
        <v/>
      </c>
      <c r="K1219" s="89" t="str">
        <f>IF(StuData!$F1219="","",IF(AND(StuData!$C1219&gt;8,StuData!$C1219&lt;11,StuData!$J1219="GEN"),200,IF(AND(StuData!$C1219&gt;=11,StuData!$J1219="GEN"),300,IF(AND(StuData!$C1219&gt;8,StuData!$C1219&lt;11,StuData!$J1219&lt;&gt;"GEN"),100,IF(AND(StuData!$C1219&gt;=11,StuData!$J1219&lt;&gt;"GEN"),150,"")))))</f>
        <v/>
      </c>
      <c r="L1219" s="89" t="str">
        <f>IF(StuData!$F1219="","",IF(AND(StuData!$C1219&gt;8,StuData!$C1219&lt;11),50,""))</f>
        <v/>
      </c>
      <c r="M1219" s="89" t="str">
        <f>IF(StuData!$F1219="","",IF(AND(StuData!$C1219&gt;=11,'School Fees'!$L$3="Yes"),100,""))</f>
        <v/>
      </c>
      <c r="N1219" s="89" t="str">
        <f>IF(StuData!$F1219="","",IF(AND(StuData!$C1219&gt;8,StuData!$H1219="F"),5,IF(StuData!$C1219&lt;9,"",10)))</f>
        <v/>
      </c>
      <c r="O1219" s="89" t="str">
        <f>IF(StuData!$F1219="","",IF(StuData!$C1219&gt;8,5,""))</f>
        <v/>
      </c>
      <c r="P1219" s="89" t="str">
        <f>IF(StuData!$C1219=9,'School Fees'!$K$6,IF(StuData!$C1219=10,'School Fees'!$K$7,IF(StuData!$C1219=11,'School Fees'!$K$8,IF(StuData!$C1219=12,'School Fees'!$K$9,""))))</f>
        <v/>
      </c>
      <c r="Q1219" s="89"/>
      <c r="R1219" s="89"/>
      <c r="S1219" s="89" t="str">
        <f>IF(SUM(StuData!$K1219:$R1219)=0,"",SUM(StuData!$K1219:$R1219))</f>
        <v/>
      </c>
      <c r="T1219" s="92"/>
      <c r="U1219" s="89"/>
      <c r="V1219" s="23"/>
      <c r="W1219" s="23"/>
    </row>
    <row r="1220" ht="15.75" customHeight="1">
      <c r="A1220" s="23"/>
      <c r="B1220" s="89" t="str">
        <f t="shared" si="1"/>
        <v/>
      </c>
      <c r="C1220" s="89" t="str">
        <f>IF('Student Record'!A1218="","",'Student Record'!A1218)</f>
        <v/>
      </c>
      <c r="D1220" s="89" t="str">
        <f>IF('Student Record'!B1218="","",'Student Record'!B1218)</f>
        <v/>
      </c>
      <c r="E1220" s="89" t="str">
        <f>IF('Student Record'!C1218="","",'Student Record'!C1218)</f>
        <v/>
      </c>
      <c r="F1220" s="90" t="str">
        <f>IF('Student Record'!E1218="","",'Student Record'!E1218)</f>
        <v/>
      </c>
      <c r="G1220" s="90" t="str">
        <f>IF('Student Record'!G1218="","",'Student Record'!G1218)</f>
        <v/>
      </c>
      <c r="H1220" s="89" t="str">
        <f>IF('Student Record'!I1218="","",'Student Record'!I1218)</f>
        <v/>
      </c>
      <c r="I1220" s="91" t="str">
        <f>IF('Student Record'!J1218="","",'Student Record'!J1218)</f>
        <v/>
      </c>
      <c r="J1220" s="89" t="str">
        <f>IF('Student Record'!O1218="","",'Student Record'!O1218)</f>
        <v/>
      </c>
      <c r="K1220" s="89" t="str">
        <f>IF(StuData!$F1220="","",IF(AND(StuData!$C1220&gt;8,StuData!$C1220&lt;11,StuData!$J1220="GEN"),200,IF(AND(StuData!$C1220&gt;=11,StuData!$J1220="GEN"),300,IF(AND(StuData!$C1220&gt;8,StuData!$C1220&lt;11,StuData!$J1220&lt;&gt;"GEN"),100,IF(AND(StuData!$C1220&gt;=11,StuData!$J1220&lt;&gt;"GEN"),150,"")))))</f>
        <v/>
      </c>
      <c r="L1220" s="89" t="str">
        <f>IF(StuData!$F1220="","",IF(AND(StuData!$C1220&gt;8,StuData!$C1220&lt;11),50,""))</f>
        <v/>
      </c>
      <c r="M1220" s="89" t="str">
        <f>IF(StuData!$F1220="","",IF(AND(StuData!$C1220&gt;=11,'School Fees'!$L$3="Yes"),100,""))</f>
        <v/>
      </c>
      <c r="N1220" s="89" t="str">
        <f>IF(StuData!$F1220="","",IF(AND(StuData!$C1220&gt;8,StuData!$H1220="F"),5,IF(StuData!$C1220&lt;9,"",10)))</f>
        <v/>
      </c>
      <c r="O1220" s="89" t="str">
        <f>IF(StuData!$F1220="","",IF(StuData!$C1220&gt;8,5,""))</f>
        <v/>
      </c>
      <c r="P1220" s="89" t="str">
        <f>IF(StuData!$C1220=9,'School Fees'!$K$6,IF(StuData!$C1220=10,'School Fees'!$K$7,IF(StuData!$C1220=11,'School Fees'!$K$8,IF(StuData!$C1220=12,'School Fees'!$K$9,""))))</f>
        <v/>
      </c>
      <c r="Q1220" s="89"/>
      <c r="R1220" s="89"/>
      <c r="S1220" s="89" t="str">
        <f>IF(SUM(StuData!$K1220:$R1220)=0,"",SUM(StuData!$K1220:$R1220))</f>
        <v/>
      </c>
      <c r="T1220" s="92"/>
      <c r="U1220" s="89"/>
      <c r="V1220" s="23"/>
      <c r="W1220" s="23"/>
    </row>
    <row r="1221" ht="15.75" customHeight="1">
      <c r="A1221" s="23"/>
      <c r="B1221" s="89" t="str">
        <f t="shared" si="1"/>
        <v/>
      </c>
      <c r="C1221" s="89" t="str">
        <f>IF('Student Record'!A1219="","",'Student Record'!A1219)</f>
        <v/>
      </c>
      <c r="D1221" s="89" t="str">
        <f>IF('Student Record'!B1219="","",'Student Record'!B1219)</f>
        <v/>
      </c>
      <c r="E1221" s="89" t="str">
        <f>IF('Student Record'!C1219="","",'Student Record'!C1219)</f>
        <v/>
      </c>
      <c r="F1221" s="90" t="str">
        <f>IF('Student Record'!E1219="","",'Student Record'!E1219)</f>
        <v/>
      </c>
      <c r="G1221" s="90" t="str">
        <f>IF('Student Record'!G1219="","",'Student Record'!G1219)</f>
        <v/>
      </c>
      <c r="H1221" s="89" t="str">
        <f>IF('Student Record'!I1219="","",'Student Record'!I1219)</f>
        <v/>
      </c>
      <c r="I1221" s="91" t="str">
        <f>IF('Student Record'!J1219="","",'Student Record'!J1219)</f>
        <v/>
      </c>
      <c r="J1221" s="89" t="str">
        <f>IF('Student Record'!O1219="","",'Student Record'!O1219)</f>
        <v/>
      </c>
      <c r="K1221" s="89" t="str">
        <f>IF(StuData!$F1221="","",IF(AND(StuData!$C1221&gt;8,StuData!$C1221&lt;11,StuData!$J1221="GEN"),200,IF(AND(StuData!$C1221&gt;=11,StuData!$J1221="GEN"),300,IF(AND(StuData!$C1221&gt;8,StuData!$C1221&lt;11,StuData!$J1221&lt;&gt;"GEN"),100,IF(AND(StuData!$C1221&gt;=11,StuData!$J1221&lt;&gt;"GEN"),150,"")))))</f>
        <v/>
      </c>
      <c r="L1221" s="89" t="str">
        <f>IF(StuData!$F1221="","",IF(AND(StuData!$C1221&gt;8,StuData!$C1221&lt;11),50,""))</f>
        <v/>
      </c>
      <c r="M1221" s="89" t="str">
        <f>IF(StuData!$F1221="","",IF(AND(StuData!$C1221&gt;=11,'School Fees'!$L$3="Yes"),100,""))</f>
        <v/>
      </c>
      <c r="N1221" s="89" t="str">
        <f>IF(StuData!$F1221="","",IF(AND(StuData!$C1221&gt;8,StuData!$H1221="F"),5,IF(StuData!$C1221&lt;9,"",10)))</f>
        <v/>
      </c>
      <c r="O1221" s="89" t="str">
        <f>IF(StuData!$F1221="","",IF(StuData!$C1221&gt;8,5,""))</f>
        <v/>
      </c>
      <c r="P1221" s="89" t="str">
        <f>IF(StuData!$C1221=9,'School Fees'!$K$6,IF(StuData!$C1221=10,'School Fees'!$K$7,IF(StuData!$C1221=11,'School Fees'!$K$8,IF(StuData!$C1221=12,'School Fees'!$K$9,""))))</f>
        <v/>
      </c>
      <c r="Q1221" s="89"/>
      <c r="R1221" s="89"/>
      <c r="S1221" s="89" t="str">
        <f>IF(SUM(StuData!$K1221:$R1221)=0,"",SUM(StuData!$K1221:$R1221))</f>
        <v/>
      </c>
      <c r="T1221" s="92"/>
      <c r="U1221" s="89"/>
      <c r="V1221" s="23"/>
      <c r="W1221" s="23"/>
    </row>
    <row r="1222" ht="15.75" customHeight="1">
      <c r="A1222" s="23"/>
      <c r="B1222" s="89" t="str">
        <f t="shared" si="1"/>
        <v/>
      </c>
      <c r="C1222" s="89" t="str">
        <f>IF('Student Record'!A1220="","",'Student Record'!A1220)</f>
        <v/>
      </c>
      <c r="D1222" s="89" t="str">
        <f>IF('Student Record'!B1220="","",'Student Record'!B1220)</f>
        <v/>
      </c>
      <c r="E1222" s="89" t="str">
        <f>IF('Student Record'!C1220="","",'Student Record'!C1220)</f>
        <v/>
      </c>
      <c r="F1222" s="90" t="str">
        <f>IF('Student Record'!E1220="","",'Student Record'!E1220)</f>
        <v/>
      </c>
      <c r="G1222" s="90" t="str">
        <f>IF('Student Record'!G1220="","",'Student Record'!G1220)</f>
        <v/>
      </c>
      <c r="H1222" s="89" t="str">
        <f>IF('Student Record'!I1220="","",'Student Record'!I1220)</f>
        <v/>
      </c>
      <c r="I1222" s="91" t="str">
        <f>IF('Student Record'!J1220="","",'Student Record'!J1220)</f>
        <v/>
      </c>
      <c r="J1222" s="89" t="str">
        <f>IF('Student Record'!O1220="","",'Student Record'!O1220)</f>
        <v/>
      </c>
      <c r="K1222" s="89" t="str">
        <f>IF(StuData!$F1222="","",IF(AND(StuData!$C1222&gt;8,StuData!$C1222&lt;11,StuData!$J1222="GEN"),200,IF(AND(StuData!$C1222&gt;=11,StuData!$J1222="GEN"),300,IF(AND(StuData!$C1222&gt;8,StuData!$C1222&lt;11,StuData!$J1222&lt;&gt;"GEN"),100,IF(AND(StuData!$C1222&gt;=11,StuData!$J1222&lt;&gt;"GEN"),150,"")))))</f>
        <v/>
      </c>
      <c r="L1222" s="89" t="str">
        <f>IF(StuData!$F1222="","",IF(AND(StuData!$C1222&gt;8,StuData!$C1222&lt;11),50,""))</f>
        <v/>
      </c>
      <c r="M1222" s="89" t="str">
        <f>IF(StuData!$F1222="","",IF(AND(StuData!$C1222&gt;=11,'School Fees'!$L$3="Yes"),100,""))</f>
        <v/>
      </c>
      <c r="N1222" s="89" t="str">
        <f>IF(StuData!$F1222="","",IF(AND(StuData!$C1222&gt;8,StuData!$H1222="F"),5,IF(StuData!$C1222&lt;9,"",10)))</f>
        <v/>
      </c>
      <c r="O1222" s="89" t="str">
        <f>IF(StuData!$F1222="","",IF(StuData!$C1222&gt;8,5,""))</f>
        <v/>
      </c>
      <c r="P1222" s="89" t="str">
        <f>IF(StuData!$C1222=9,'School Fees'!$K$6,IF(StuData!$C1222=10,'School Fees'!$K$7,IF(StuData!$C1222=11,'School Fees'!$K$8,IF(StuData!$C1222=12,'School Fees'!$K$9,""))))</f>
        <v/>
      </c>
      <c r="Q1222" s="89"/>
      <c r="R1222" s="89"/>
      <c r="S1222" s="89" t="str">
        <f>IF(SUM(StuData!$K1222:$R1222)=0,"",SUM(StuData!$K1222:$R1222))</f>
        <v/>
      </c>
      <c r="T1222" s="92"/>
      <c r="U1222" s="89"/>
      <c r="V1222" s="23"/>
      <c r="W1222" s="23"/>
    </row>
    <row r="1223" ht="15.75" customHeight="1">
      <c r="A1223" s="23"/>
      <c r="B1223" s="89" t="str">
        <f t="shared" si="1"/>
        <v/>
      </c>
      <c r="C1223" s="89" t="str">
        <f>IF('Student Record'!A1221="","",'Student Record'!A1221)</f>
        <v/>
      </c>
      <c r="D1223" s="89" t="str">
        <f>IF('Student Record'!B1221="","",'Student Record'!B1221)</f>
        <v/>
      </c>
      <c r="E1223" s="89" t="str">
        <f>IF('Student Record'!C1221="","",'Student Record'!C1221)</f>
        <v/>
      </c>
      <c r="F1223" s="90" t="str">
        <f>IF('Student Record'!E1221="","",'Student Record'!E1221)</f>
        <v/>
      </c>
      <c r="G1223" s="90" t="str">
        <f>IF('Student Record'!G1221="","",'Student Record'!G1221)</f>
        <v/>
      </c>
      <c r="H1223" s="89" t="str">
        <f>IF('Student Record'!I1221="","",'Student Record'!I1221)</f>
        <v/>
      </c>
      <c r="I1223" s="91" t="str">
        <f>IF('Student Record'!J1221="","",'Student Record'!J1221)</f>
        <v/>
      </c>
      <c r="J1223" s="89" t="str">
        <f>IF('Student Record'!O1221="","",'Student Record'!O1221)</f>
        <v/>
      </c>
      <c r="K1223" s="89" t="str">
        <f>IF(StuData!$F1223="","",IF(AND(StuData!$C1223&gt;8,StuData!$C1223&lt;11,StuData!$J1223="GEN"),200,IF(AND(StuData!$C1223&gt;=11,StuData!$J1223="GEN"),300,IF(AND(StuData!$C1223&gt;8,StuData!$C1223&lt;11,StuData!$J1223&lt;&gt;"GEN"),100,IF(AND(StuData!$C1223&gt;=11,StuData!$J1223&lt;&gt;"GEN"),150,"")))))</f>
        <v/>
      </c>
      <c r="L1223" s="89" t="str">
        <f>IF(StuData!$F1223="","",IF(AND(StuData!$C1223&gt;8,StuData!$C1223&lt;11),50,""))</f>
        <v/>
      </c>
      <c r="M1223" s="89" t="str">
        <f>IF(StuData!$F1223="","",IF(AND(StuData!$C1223&gt;=11,'School Fees'!$L$3="Yes"),100,""))</f>
        <v/>
      </c>
      <c r="N1223" s="89" t="str">
        <f>IF(StuData!$F1223="","",IF(AND(StuData!$C1223&gt;8,StuData!$H1223="F"),5,IF(StuData!$C1223&lt;9,"",10)))</f>
        <v/>
      </c>
      <c r="O1223" s="89" t="str">
        <f>IF(StuData!$F1223="","",IF(StuData!$C1223&gt;8,5,""))</f>
        <v/>
      </c>
      <c r="P1223" s="89" t="str">
        <f>IF(StuData!$C1223=9,'School Fees'!$K$6,IF(StuData!$C1223=10,'School Fees'!$K$7,IF(StuData!$C1223=11,'School Fees'!$K$8,IF(StuData!$C1223=12,'School Fees'!$K$9,""))))</f>
        <v/>
      </c>
      <c r="Q1223" s="89"/>
      <c r="R1223" s="89"/>
      <c r="S1223" s="89" t="str">
        <f>IF(SUM(StuData!$K1223:$R1223)=0,"",SUM(StuData!$K1223:$R1223))</f>
        <v/>
      </c>
      <c r="T1223" s="92"/>
      <c r="U1223" s="89"/>
      <c r="V1223" s="23"/>
      <c r="W1223" s="23"/>
    </row>
    <row r="1224" ht="15.75" customHeight="1">
      <c r="A1224" s="23"/>
      <c r="B1224" s="89" t="str">
        <f t="shared" si="1"/>
        <v/>
      </c>
      <c r="C1224" s="89" t="str">
        <f>IF('Student Record'!A1222="","",'Student Record'!A1222)</f>
        <v/>
      </c>
      <c r="D1224" s="89" t="str">
        <f>IF('Student Record'!B1222="","",'Student Record'!B1222)</f>
        <v/>
      </c>
      <c r="E1224" s="89" t="str">
        <f>IF('Student Record'!C1222="","",'Student Record'!C1222)</f>
        <v/>
      </c>
      <c r="F1224" s="90" t="str">
        <f>IF('Student Record'!E1222="","",'Student Record'!E1222)</f>
        <v/>
      </c>
      <c r="G1224" s="90" t="str">
        <f>IF('Student Record'!G1222="","",'Student Record'!G1222)</f>
        <v/>
      </c>
      <c r="H1224" s="89" t="str">
        <f>IF('Student Record'!I1222="","",'Student Record'!I1222)</f>
        <v/>
      </c>
      <c r="I1224" s="91" t="str">
        <f>IF('Student Record'!J1222="","",'Student Record'!J1222)</f>
        <v/>
      </c>
      <c r="J1224" s="89" t="str">
        <f>IF('Student Record'!O1222="","",'Student Record'!O1222)</f>
        <v/>
      </c>
      <c r="K1224" s="89" t="str">
        <f>IF(StuData!$F1224="","",IF(AND(StuData!$C1224&gt;8,StuData!$C1224&lt;11,StuData!$J1224="GEN"),200,IF(AND(StuData!$C1224&gt;=11,StuData!$J1224="GEN"),300,IF(AND(StuData!$C1224&gt;8,StuData!$C1224&lt;11,StuData!$J1224&lt;&gt;"GEN"),100,IF(AND(StuData!$C1224&gt;=11,StuData!$J1224&lt;&gt;"GEN"),150,"")))))</f>
        <v/>
      </c>
      <c r="L1224" s="89" t="str">
        <f>IF(StuData!$F1224="","",IF(AND(StuData!$C1224&gt;8,StuData!$C1224&lt;11),50,""))</f>
        <v/>
      </c>
      <c r="M1224" s="89" t="str">
        <f>IF(StuData!$F1224="","",IF(AND(StuData!$C1224&gt;=11,'School Fees'!$L$3="Yes"),100,""))</f>
        <v/>
      </c>
      <c r="N1224" s="89" t="str">
        <f>IF(StuData!$F1224="","",IF(AND(StuData!$C1224&gt;8,StuData!$H1224="F"),5,IF(StuData!$C1224&lt;9,"",10)))</f>
        <v/>
      </c>
      <c r="O1224" s="89" t="str">
        <f>IF(StuData!$F1224="","",IF(StuData!$C1224&gt;8,5,""))</f>
        <v/>
      </c>
      <c r="P1224" s="89" t="str">
        <f>IF(StuData!$C1224=9,'School Fees'!$K$6,IF(StuData!$C1224=10,'School Fees'!$K$7,IF(StuData!$C1224=11,'School Fees'!$K$8,IF(StuData!$C1224=12,'School Fees'!$K$9,""))))</f>
        <v/>
      </c>
      <c r="Q1224" s="89"/>
      <c r="R1224" s="89"/>
      <c r="S1224" s="89" t="str">
        <f>IF(SUM(StuData!$K1224:$R1224)=0,"",SUM(StuData!$K1224:$R1224))</f>
        <v/>
      </c>
      <c r="T1224" s="92"/>
      <c r="U1224" s="89"/>
      <c r="V1224" s="23"/>
      <c r="W1224" s="23"/>
    </row>
    <row r="1225" ht="15.75" customHeight="1">
      <c r="A1225" s="23"/>
      <c r="B1225" s="89" t="str">
        <f t="shared" si="1"/>
        <v/>
      </c>
      <c r="C1225" s="89" t="str">
        <f>IF('Student Record'!A1223="","",'Student Record'!A1223)</f>
        <v/>
      </c>
      <c r="D1225" s="89" t="str">
        <f>IF('Student Record'!B1223="","",'Student Record'!B1223)</f>
        <v/>
      </c>
      <c r="E1225" s="89" t="str">
        <f>IF('Student Record'!C1223="","",'Student Record'!C1223)</f>
        <v/>
      </c>
      <c r="F1225" s="90" t="str">
        <f>IF('Student Record'!E1223="","",'Student Record'!E1223)</f>
        <v/>
      </c>
      <c r="G1225" s="90" t="str">
        <f>IF('Student Record'!G1223="","",'Student Record'!G1223)</f>
        <v/>
      </c>
      <c r="H1225" s="89" t="str">
        <f>IF('Student Record'!I1223="","",'Student Record'!I1223)</f>
        <v/>
      </c>
      <c r="I1225" s="91" t="str">
        <f>IF('Student Record'!J1223="","",'Student Record'!J1223)</f>
        <v/>
      </c>
      <c r="J1225" s="89" t="str">
        <f>IF('Student Record'!O1223="","",'Student Record'!O1223)</f>
        <v/>
      </c>
      <c r="K1225" s="89" t="str">
        <f>IF(StuData!$F1225="","",IF(AND(StuData!$C1225&gt;8,StuData!$C1225&lt;11,StuData!$J1225="GEN"),200,IF(AND(StuData!$C1225&gt;=11,StuData!$J1225="GEN"),300,IF(AND(StuData!$C1225&gt;8,StuData!$C1225&lt;11,StuData!$J1225&lt;&gt;"GEN"),100,IF(AND(StuData!$C1225&gt;=11,StuData!$J1225&lt;&gt;"GEN"),150,"")))))</f>
        <v/>
      </c>
      <c r="L1225" s="89" t="str">
        <f>IF(StuData!$F1225="","",IF(AND(StuData!$C1225&gt;8,StuData!$C1225&lt;11),50,""))</f>
        <v/>
      </c>
      <c r="M1225" s="89" t="str">
        <f>IF(StuData!$F1225="","",IF(AND(StuData!$C1225&gt;=11,'School Fees'!$L$3="Yes"),100,""))</f>
        <v/>
      </c>
      <c r="N1225" s="89" t="str">
        <f>IF(StuData!$F1225="","",IF(AND(StuData!$C1225&gt;8,StuData!$H1225="F"),5,IF(StuData!$C1225&lt;9,"",10)))</f>
        <v/>
      </c>
      <c r="O1225" s="89" t="str">
        <f>IF(StuData!$F1225="","",IF(StuData!$C1225&gt;8,5,""))</f>
        <v/>
      </c>
      <c r="P1225" s="89" t="str">
        <f>IF(StuData!$C1225=9,'School Fees'!$K$6,IF(StuData!$C1225=10,'School Fees'!$K$7,IF(StuData!$C1225=11,'School Fees'!$K$8,IF(StuData!$C1225=12,'School Fees'!$K$9,""))))</f>
        <v/>
      </c>
      <c r="Q1225" s="89"/>
      <c r="R1225" s="89"/>
      <c r="S1225" s="89" t="str">
        <f>IF(SUM(StuData!$K1225:$R1225)=0,"",SUM(StuData!$K1225:$R1225))</f>
        <v/>
      </c>
      <c r="T1225" s="92"/>
      <c r="U1225" s="89"/>
      <c r="V1225" s="23"/>
      <c r="W1225" s="23"/>
    </row>
    <row r="1226" ht="15.75" customHeight="1">
      <c r="A1226" s="23"/>
      <c r="B1226" s="89" t="str">
        <f t="shared" si="1"/>
        <v/>
      </c>
      <c r="C1226" s="89" t="str">
        <f>IF('Student Record'!A1224="","",'Student Record'!A1224)</f>
        <v/>
      </c>
      <c r="D1226" s="89" t="str">
        <f>IF('Student Record'!B1224="","",'Student Record'!B1224)</f>
        <v/>
      </c>
      <c r="E1226" s="89" t="str">
        <f>IF('Student Record'!C1224="","",'Student Record'!C1224)</f>
        <v/>
      </c>
      <c r="F1226" s="90" t="str">
        <f>IF('Student Record'!E1224="","",'Student Record'!E1224)</f>
        <v/>
      </c>
      <c r="G1226" s="90" t="str">
        <f>IF('Student Record'!G1224="","",'Student Record'!G1224)</f>
        <v/>
      </c>
      <c r="H1226" s="89" t="str">
        <f>IF('Student Record'!I1224="","",'Student Record'!I1224)</f>
        <v/>
      </c>
      <c r="I1226" s="91" t="str">
        <f>IF('Student Record'!J1224="","",'Student Record'!J1224)</f>
        <v/>
      </c>
      <c r="J1226" s="89" t="str">
        <f>IF('Student Record'!O1224="","",'Student Record'!O1224)</f>
        <v/>
      </c>
      <c r="K1226" s="89" t="str">
        <f>IF(StuData!$F1226="","",IF(AND(StuData!$C1226&gt;8,StuData!$C1226&lt;11,StuData!$J1226="GEN"),200,IF(AND(StuData!$C1226&gt;=11,StuData!$J1226="GEN"),300,IF(AND(StuData!$C1226&gt;8,StuData!$C1226&lt;11,StuData!$J1226&lt;&gt;"GEN"),100,IF(AND(StuData!$C1226&gt;=11,StuData!$J1226&lt;&gt;"GEN"),150,"")))))</f>
        <v/>
      </c>
      <c r="L1226" s="89" t="str">
        <f>IF(StuData!$F1226="","",IF(AND(StuData!$C1226&gt;8,StuData!$C1226&lt;11),50,""))</f>
        <v/>
      </c>
      <c r="M1226" s="89" t="str">
        <f>IF(StuData!$F1226="","",IF(AND(StuData!$C1226&gt;=11,'School Fees'!$L$3="Yes"),100,""))</f>
        <v/>
      </c>
      <c r="N1226" s="89" t="str">
        <f>IF(StuData!$F1226="","",IF(AND(StuData!$C1226&gt;8,StuData!$H1226="F"),5,IF(StuData!$C1226&lt;9,"",10)))</f>
        <v/>
      </c>
      <c r="O1226" s="89" t="str">
        <f>IF(StuData!$F1226="","",IF(StuData!$C1226&gt;8,5,""))</f>
        <v/>
      </c>
      <c r="P1226" s="89" t="str">
        <f>IF(StuData!$C1226=9,'School Fees'!$K$6,IF(StuData!$C1226=10,'School Fees'!$K$7,IF(StuData!$C1226=11,'School Fees'!$K$8,IF(StuData!$C1226=12,'School Fees'!$K$9,""))))</f>
        <v/>
      </c>
      <c r="Q1226" s="89"/>
      <c r="R1226" s="89"/>
      <c r="S1226" s="89" t="str">
        <f>IF(SUM(StuData!$K1226:$R1226)=0,"",SUM(StuData!$K1226:$R1226))</f>
        <v/>
      </c>
      <c r="T1226" s="92"/>
      <c r="U1226" s="89"/>
      <c r="V1226" s="23"/>
      <c r="W1226" s="23"/>
    </row>
    <row r="1227" ht="15.75" customHeight="1">
      <c r="A1227" s="23"/>
      <c r="B1227" s="89" t="str">
        <f t="shared" si="1"/>
        <v/>
      </c>
      <c r="C1227" s="89" t="str">
        <f>IF('Student Record'!A1225="","",'Student Record'!A1225)</f>
        <v/>
      </c>
      <c r="D1227" s="89" t="str">
        <f>IF('Student Record'!B1225="","",'Student Record'!B1225)</f>
        <v/>
      </c>
      <c r="E1227" s="89" t="str">
        <f>IF('Student Record'!C1225="","",'Student Record'!C1225)</f>
        <v/>
      </c>
      <c r="F1227" s="90" t="str">
        <f>IF('Student Record'!E1225="","",'Student Record'!E1225)</f>
        <v/>
      </c>
      <c r="G1227" s="90" t="str">
        <f>IF('Student Record'!G1225="","",'Student Record'!G1225)</f>
        <v/>
      </c>
      <c r="H1227" s="89" t="str">
        <f>IF('Student Record'!I1225="","",'Student Record'!I1225)</f>
        <v/>
      </c>
      <c r="I1227" s="91" t="str">
        <f>IF('Student Record'!J1225="","",'Student Record'!J1225)</f>
        <v/>
      </c>
      <c r="J1227" s="89" t="str">
        <f>IF('Student Record'!O1225="","",'Student Record'!O1225)</f>
        <v/>
      </c>
      <c r="K1227" s="89" t="str">
        <f>IF(StuData!$F1227="","",IF(AND(StuData!$C1227&gt;8,StuData!$C1227&lt;11,StuData!$J1227="GEN"),200,IF(AND(StuData!$C1227&gt;=11,StuData!$J1227="GEN"),300,IF(AND(StuData!$C1227&gt;8,StuData!$C1227&lt;11,StuData!$J1227&lt;&gt;"GEN"),100,IF(AND(StuData!$C1227&gt;=11,StuData!$J1227&lt;&gt;"GEN"),150,"")))))</f>
        <v/>
      </c>
      <c r="L1227" s="89" t="str">
        <f>IF(StuData!$F1227="","",IF(AND(StuData!$C1227&gt;8,StuData!$C1227&lt;11),50,""))</f>
        <v/>
      </c>
      <c r="M1227" s="89" t="str">
        <f>IF(StuData!$F1227="","",IF(AND(StuData!$C1227&gt;=11,'School Fees'!$L$3="Yes"),100,""))</f>
        <v/>
      </c>
      <c r="N1227" s="89" t="str">
        <f>IF(StuData!$F1227="","",IF(AND(StuData!$C1227&gt;8,StuData!$H1227="F"),5,IF(StuData!$C1227&lt;9,"",10)))</f>
        <v/>
      </c>
      <c r="O1227" s="89" t="str">
        <f>IF(StuData!$F1227="","",IF(StuData!$C1227&gt;8,5,""))</f>
        <v/>
      </c>
      <c r="P1227" s="89" t="str">
        <f>IF(StuData!$C1227=9,'School Fees'!$K$6,IF(StuData!$C1227=10,'School Fees'!$K$7,IF(StuData!$C1227=11,'School Fees'!$K$8,IF(StuData!$C1227=12,'School Fees'!$K$9,""))))</f>
        <v/>
      </c>
      <c r="Q1227" s="89"/>
      <c r="R1227" s="89"/>
      <c r="S1227" s="89" t="str">
        <f>IF(SUM(StuData!$K1227:$R1227)=0,"",SUM(StuData!$K1227:$R1227))</f>
        <v/>
      </c>
      <c r="T1227" s="92"/>
      <c r="U1227" s="89"/>
      <c r="V1227" s="23"/>
      <c r="W1227" s="23"/>
    </row>
    <row r="1228" ht="15.75" customHeight="1">
      <c r="A1228" s="23"/>
      <c r="B1228" s="89" t="str">
        <f t="shared" si="1"/>
        <v/>
      </c>
      <c r="C1228" s="89" t="str">
        <f>IF('Student Record'!A1226="","",'Student Record'!A1226)</f>
        <v/>
      </c>
      <c r="D1228" s="89" t="str">
        <f>IF('Student Record'!B1226="","",'Student Record'!B1226)</f>
        <v/>
      </c>
      <c r="E1228" s="89" t="str">
        <f>IF('Student Record'!C1226="","",'Student Record'!C1226)</f>
        <v/>
      </c>
      <c r="F1228" s="90" t="str">
        <f>IF('Student Record'!E1226="","",'Student Record'!E1226)</f>
        <v/>
      </c>
      <c r="G1228" s="90" t="str">
        <f>IF('Student Record'!G1226="","",'Student Record'!G1226)</f>
        <v/>
      </c>
      <c r="H1228" s="89" t="str">
        <f>IF('Student Record'!I1226="","",'Student Record'!I1226)</f>
        <v/>
      </c>
      <c r="I1228" s="91" t="str">
        <f>IF('Student Record'!J1226="","",'Student Record'!J1226)</f>
        <v/>
      </c>
      <c r="J1228" s="89" t="str">
        <f>IF('Student Record'!O1226="","",'Student Record'!O1226)</f>
        <v/>
      </c>
      <c r="K1228" s="89" t="str">
        <f>IF(StuData!$F1228="","",IF(AND(StuData!$C1228&gt;8,StuData!$C1228&lt;11,StuData!$J1228="GEN"),200,IF(AND(StuData!$C1228&gt;=11,StuData!$J1228="GEN"),300,IF(AND(StuData!$C1228&gt;8,StuData!$C1228&lt;11,StuData!$J1228&lt;&gt;"GEN"),100,IF(AND(StuData!$C1228&gt;=11,StuData!$J1228&lt;&gt;"GEN"),150,"")))))</f>
        <v/>
      </c>
      <c r="L1228" s="89" t="str">
        <f>IF(StuData!$F1228="","",IF(AND(StuData!$C1228&gt;8,StuData!$C1228&lt;11),50,""))</f>
        <v/>
      </c>
      <c r="M1228" s="89" t="str">
        <f>IF(StuData!$F1228="","",IF(AND(StuData!$C1228&gt;=11,'School Fees'!$L$3="Yes"),100,""))</f>
        <v/>
      </c>
      <c r="N1228" s="89" t="str">
        <f>IF(StuData!$F1228="","",IF(AND(StuData!$C1228&gt;8,StuData!$H1228="F"),5,IF(StuData!$C1228&lt;9,"",10)))</f>
        <v/>
      </c>
      <c r="O1228" s="89" t="str">
        <f>IF(StuData!$F1228="","",IF(StuData!$C1228&gt;8,5,""))</f>
        <v/>
      </c>
      <c r="P1228" s="89" t="str">
        <f>IF(StuData!$C1228=9,'School Fees'!$K$6,IF(StuData!$C1228=10,'School Fees'!$K$7,IF(StuData!$C1228=11,'School Fees'!$K$8,IF(StuData!$C1228=12,'School Fees'!$K$9,""))))</f>
        <v/>
      </c>
      <c r="Q1228" s="89"/>
      <c r="R1228" s="89"/>
      <c r="S1228" s="89" t="str">
        <f>IF(SUM(StuData!$K1228:$R1228)=0,"",SUM(StuData!$K1228:$R1228))</f>
        <v/>
      </c>
      <c r="T1228" s="92"/>
      <c r="U1228" s="89"/>
      <c r="V1228" s="23"/>
      <c r="W1228" s="23"/>
    </row>
    <row r="1229" ht="15.75" customHeight="1">
      <c r="A1229" s="23"/>
      <c r="B1229" s="89" t="str">
        <f t="shared" si="1"/>
        <v/>
      </c>
      <c r="C1229" s="89" t="str">
        <f>IF('Student Record'!A1227="","",'Student Record'!A1227)</f>
        <v/>
      </c>
      <c r="D1229" s="89" t="str">
        <f>IF('Student Record'!B1227="","",'Student Record'!B1227)</f>
        <v/>
      </c>
      <c r="E1229" s="89" t="str">
        <f>IF('Student Record'!C1227="","",'Student Record'!C1227)</f>
        <v/>
      </c>
      <c r="F1229" s="90" t="str">
        <f>IF('Student Record'!E1227="","",'Student Record'!E1227)</f>
        <v/>
      </c>
      <c r="G1229" s="90" t="str">
        <f>IF('Student Record'!G1227="","",'Student Record'!G1227)</f>
        <v/>
      </c>
      <c r="H1229" s="89" t="str">
        <f>IF('Student Record'!I1227="","",'Student Record'!I1227)</f>
        <v/>
      </c>
      <c r="I1229" s="91" t="str">
        <f>IF('Student Record'!J1227="","",'Student Record'!J1227)</f>
        <v/>
      </c>
      <c r="J1229" s="89" t="str">
        <f>IF('Student Record'!O1227="","",'Student Record'!O1227)</f>
        <v/>
      </c>
      <c r="K1229" s="89" t="str">
        <f>IF(StuData!$F1229="","",IF(AND(StuData!$C1229&gt;8,StuData!$C1229&lt;11,StuData!$J1229="GEN"),200,IF(AND(StuData!$C1229&gt;=11,StuData!$J1229="GEN"),300,IF(AND(StuData!$C1229&gt;8,StuData!$C1229&lt;11,StuData!$J1229&lt;&gt;"GEN"),100,IF(AND(StuData!$C1229&gt;=11,StuData!$J1229&lt;&gt;"GEN"),150,"")))))</f>
        <v/>
      </c>
      <c r="L1229" s="89" t="str">
        <f>IF(StuData!$F1229="","",IF(AND(StuData!$C1229&gt;8,StuData!$C1229&lt;11),50,""))</f>
        <v/>
      </c>
      <c r="M1229" s="89" t="str">
        <f>IF(StuData!$F1229="","",IF(AND(StuData!$C1229&gt;=11,'School Fees'!$L$3="Yes"),100,""))</f>
        <v/>
      </c>
      <c r="N1229" s="89" t="str">
        <f>IF(StuData!$F1229="","",IF(AND(StuData!$C1229&gt;8,StuData!$H1229="F"),5,IF(StuData!$C1229&lt;9,"",10)))</f>
        <v/>
      </c>
      <c r="O1229" s="89" t="str">
        <f>IF(StuData!$F1229="","",IF(StuData!$C1229&gt;8,5,""))</f>
        <v/>
      </c>
      <c r="P1229" s="89" t="str">
        <f>IF(StuData!$C1229=9,'School Fees'!$K$6,IF(StuData!$C1229=10,'School Fees'!$K$7,IF(StuData!$C1229=11,'School Fees'!$K$8,IF(StuData!$C1229=12,'School Fees'!$K$9,""))))</f>
        <v/>
      </c>
      <c r="Q1229" s="89"/>
      <c r="R1229" s="89"/>
      <c r="S1229" s="89" t="str">
        <f>IF(SUM(StuData!$K1229:$R1229)=0,"",SUM(StuData!$K1229:$R1229))</f>
        <v/>
      </c>
      <c r="T1229" s="92"/>
      <c r="U1229" s="89"/>
      <c r="V1229" s="23"/>
      <c r="W1229" s="23"/>
    </row>
    <row r="1230" ht="15.75" customHeight="1">
      <c r="A1230" s="23"/>
      <c r="B1230" s="89" t="str">
        <f t="shared" si="1"/>
        <v/>
      </c>
      <c r="C1230" s="89" t="str">
        <f>IF('Student Record'!A1228="","",'Student Record'!A1228)</f>
        <v/>
      </c>
      <c r="D1230" s="89" t="str">
        <f>IF('Student Record'!B1228="","",'Student Record'!B1228)</f>
        <v/>
      </c>
      <c r="E1230" s="89" t="str">
        <f>IF('Student Record'!C1228="","",'Student Record'!C1228)</f>
        <v/>
      </c>
      <c r="F1230" s="90" t="str">
        <f>IF('Student Record'!E1228="","",'Student Record'!E1228)</f>
        <v/>
      </c>
      <c r="G1230" s="90" t="str">
        <f>IF('Student Record'!G1228="","",'Student Record'!G1228)</f>
        <v/>
      </c>
      <c r="H1230" s="89" t="str">
        <f>IF('Student Record'!I1228="","",'Student Record'!I1228)</f>
        <v/>
      </c>
      <c r="I1230" s="91" t="str">
        <f>IF('Student Record'!J1228="","",'Student Record'!J1228)</f>
        <v/>
      </c>
      <c r="J1230" s="89" t="str">
        <f>IF('Student Record'!O1228="","",'Student Record'!O1228)</f>
        <v/>
      </c>
      <c r="K1230" s="89" t="str">
        <f>IF(StuData!$F1230="","",IF(AND(StuData!$C1230&gt;8,StuData!$C1230&lt;11,StuData!$J1230="GEN"),200,IF(AND(StuData!$C1230&gt;=11,StuData!$J1230="GEN"),300,IF(AND(StuData!$C1230&gt;8,StuData!$C1230&lt;11,StuData!$J1230&lt;&gt;"GEN"),100,IF(AND(StuData!$C1230&gt;=11,StuData!$J1230&lt;&gt;"GEN"),150,"")))))</f>
        <v/>
      </c>
      <c r="L1230" s="89" t="str">
        <f>IF(StuData!$F1230="","",IF(AND(StuData!$C1230&gt;8,StuData!$C1230&lt;11),50,""))</f>
        <v/>
      </c>
      <c r="M1230" s="89" t="str">
        <f>IF(StuData!$F1230="","",IF(AND(StuData!$C1230&gt;=11,'School Fees'!$L$3="Yes"),100,""))</f>
        <v/>
      </c>
      <c r="N1230" s="89" t="str">
        <f>IF(StuData!$F1230="","",IF(AND(StuData!$C1230&gt;8,StuData!$H1230="F"),5,IF(StuData!$C1230&lt;9,"",10)))</f>
        <v/>
      </c>
      <c r="O1230" s="89" t="str">
        <f>IF(StuData!$F1230="","",IF(StuData!$C1230&gt;8,5,""))</f>
        <v/>
      </c>
      <c r="P1230" s="89" t="str">
        <f>IF(StuData!$C1230=9,'School Fees'!$K$6,IF(StuData!$C1230=10,'School Fees'!$K$7,IF(StuData!$C1230=11,'School Fees'!$K$8,IF(StuData!$C1230=12,'School Fees'!$K$9,""))))</f>
        <v/>
      </c>
      <c r="Q1230" s="89"/>
      <c r="R1230" s="89"/>
      <c r="S1230" s="89" t="str">
        <f>IF(SUM(StuData!$K1230:$R1230)=0,"",SUM(StuData!$K1230:$R1230))</f>
        <v/>
      </c>
      <c r="T1230" s="92"/>
      <c r="U1230" s="89"/>
      <c r="V1230" s="23"/>
      <c r="W1230" s="23"/>
    </row>
    <row r="1231" ht="15.75" customHeight="1">
      <c r="A1231" s="23"/>
      <c r="B1231" s="89" t="str">
        <f t="shared" si="1"/>
        <v/>
      </c>
      <c r="C1231" s="89" t="str">
        <f>IF('Student Record'!A1229="","",'Student Record'!A1229)</f>
        <v/>
      </c>
      <c r="D1231" s="89" t="str">
        <f>IF('Student Record'!B1229="","",'Student Record'!B1229)</f>
        <v/>
      </c>
      <c r="E1231" s="89" t="str">
        <f>IF('Student Record'!C1229="","",'Student Record'!C1229)</f>
        <v/>
      </c>
      <c r="F1231" s="90" t="str">
        <f>IF('Student Record'!E1229="","",'Student Record'!E1229)</f>
        <v/>
      </c>
      <c r="G1231" s="90" t="str">
        <f>IF('Student Record'!G1229="","",'Student Record'!G1229)</f>
        <v/>
      </c>
      <c r="H1231" s="89" t="str">
        <f>IF('Student Record'!I1229="","",'Student Record'!I1229)</f>
        <v/>
      </c>
      <c r="I1231" s="91" t="str">
        <f>IF('Student Record'!J1229="","",'Student Record'!J1229)</f>
        <v/>
      </c>
      <c r="J1231" s="89" t="str">
        <f>IF('Student Record'!O1229="","",'Student Record'!O1229)</f>
        <v/>
      </c>
      <c r="K1231" s="89" t="str">
        <f>IF(StuData!$F1231="","",IF(AND(StuData!$C1231&gt;8,StuData!$C1231&lt;11,StuData!$J1231="GEN"),200,IF(AND(StuData!$C1231&gt;=11,StuData!$J1231="GEN"),300,IF(AND(StuData!$C1231&gt;8,StuData!$C1231&lt;11,StuData!$J1231&lt;&gt;"GEN"),100,IF(AND(StuData!$C1231&gt;=11,StuData!$J1231&lt;&gt;"GEN"),150,"")))))</f>
        <v/>
      </c>
      <c r="L1231" s="89" t="str">
        <f>IF(StuData!$F1231="","",IF(AND(StuData!$C1231&gt;8,StuData!$C1231&lt;11),50,""))</f>
        <v/>
      </c>
      <c r="M1231" s="89" t="str">
        <f>IF(StuData!$F1231="","",IF(AND(StuData!$C1231&gt;=11,'School Fees'!$L$3="Yes"),100,""))</f>
        <v/>
      </c>
      <c r="N1231" s="89" t="str">
        <f>IF(StuData!$F1231="","",IF(AND(StuData!$C1231&gt;8,StuData!$H1231="F"),5,IF(StuData!$C1231&lt;9,"",10)))</f>
        <v/>
      </c>
      <c r="O1231" s="89" t="str">
        <f>IF(StuData!$F1231="","",IF(StuData!$C1231&gt;8,5,""))</f>
        <v/>
      </c>
      <c r="P1231" s="89" t="str">
        <f>IF(StuData!$C1231=9,'School Fees'!$K$6,IF(StuData!$C1231=10,'School Fees'!$K$7,IF(StuData!$C1231=11,'School Fees'!$K$8,IF(StuData!$C1231=12,'School Fees'!$K$9,""))))</f>
        <v/>
      </c>
      <c r="Q1231" s="89"/>
      <c r="R1231" s="89"/>
      <c r="S1231" s="89" t="str">
        <f>IF(SUM(StuData!$K1231:$R1231)=0,"",SUM(StuData!$K1231:$R1231))</f>
        <v/>
      </c>
      <c r="T1231" s="92"/>
      <c r="U1231" s="89"/>
      <c r="V1231" s="23"/>
      <c r="W1231" s="23"/>
    </row>
    <row r="1232" ht="15.75" customHeight="1">
      <c r="A1232" s="23"/>
      <c r="B1232" s="89" t="str">
        <f t="shared" si="1"/>
        <v/>
      </c>
      <c r="C1232" s="89" t="str">
        <f>IF('Student Record'!A1230="","",'Student Record'!A1230)</f>
        <v/>
      </c>
      <c r="D1232" s="89" t="str">
        <f>IF('Student Record'!B1230="","",'Student Record'!B1230)</f>
        <v/>
      </c>
      <c r="E1232" s="89" t="str">
        <f>IF('Student Record'!C1230="","",'Student Record'!C1230)</f>
        <v/>
      </c>
      <c r="F1232" s="90" t="str">
        <f>IF('Student Record'!E1230="","",'Student Record'!E1230)</f>
        <v/>
      </c>
      <c r="G1232" s="90" t="str">
        <f>IF('Student Record'!G1230="","",'Student Record'!G1230)</f>
        <v/>
      </c>
      <c r="H1232" s="89" t="str">
        <f>IF('Student Record'!I1230="","",'Student Record'!I1230)</f>
        <v/>
      </c>
      <c r="I1232" s="91" t="str">
        <f>IF('Student Record'!J1230="","",'Student Record'!J1230)</f>
        <v/>
      </c>
      <c r="J1232" s="89" t="str">
        <f>IF('Student Record'!O1230="","",'Student Record'!O1230)</f>
        <v/>
      </c>
      <c r="K1232" s="89" t="str">
        <f>IF(StuData!$F1232="","",IF(AND(StuData!$C1232&gt;8,StuData!$C1232&lt;11,StuData!$J1232="GEN"),200,IF(AND(StuData!$C1232&gt;=11,StuData!$J1232="GEN"),300,IF(AND(StuData!$C1232&gt;8,StuData!$C1232&lt;11,StuData!$J1232&lt;&gt;"GEN"),100,IF(AND(StuData!$C1232&gt;=11,StuData!$J1232&lt;&gt;"GEN"),150,"")))))</f>
        <v/>
      </c>
      <c r="L1232" s="89" t="str">
        <f>IF(StuData!$F1232="","",IF(AND(StuData!$C1232&gt;8,StuData!$C1232&lt;11),50,""))</f>
        <v/>
      </c>
      <c r="M1232" s="89" t="str">
        <f>IF(StuData!$F1232="","",IF(AND(StuData!$C1232&gt;=11,'School Fees'!$L$3="Yes"),100,""))</f>
        <v/>
      </c>
      <c r="N1232" s="89" t="str">
        <f>IF(StuData!$F1232="","",IF(AND(StuData!$C1232&gt;8,StuData!$H1232="F"),5,IF(StuData!$C1232&lt;9,"",10)))</f>
        <v/>
      </c>
      <c r="O1232" s="89" t="str">
        <f>IF(StuData!$F1232="","",IF(StuData!$C1232&gt;8,5,""))</f>
        <v/>
      </c>
      <c r="P1232" s="89" t="str">
        <f>IF(StuData!$C1232=9,'School Fees'!$K$6,IF(StuData!$C1232=10,'School Fees'!$K$7,IF(StuData!$C1232=11,'School Fees'!$K$8,IF(StuData!$C1232=12,'School Fees'!$K$9,""))))</f>
        <v/>
      </c>
      <c r="Q1232" s="89"/>
      <c r="R1232" s="89"/>
      <c r="S1232" s="89" t="str">
        <f>IF(SUM(StuData!$K1232:$R1232)=0,"",SUM(StuData!$K1232:$R1232))</f>
        <v/>
      </c>
      <c r="T1232" s="92"/>
      <c r="U1232" s="89"/>
      <c r="V1232" s="23"/>
      <c r="W1232" s="23"/>
    </row>
    <row r="1233" ht="15.75" customHeight="1">
      <c r="A1233" s="23"/>
      <c r="B1233" s="89" t="str">
        <f t="shared" si="1"/>
        <v/>
      </c>
      <c r="C1233" s="89" t="str">
        <f>IF('Student Record'!A1231="","",'Student Record'!A1231)</f>
        <v/>
      </c>
      <c r="D1233" s="89" t="str">
        <f>IF('Student Record'!B1231="","",'Student Record'!B1231)</f>
        <v/>
      </c>
      <c r="E1233" s="89" t="str">
        <f>IF('Student Record'!C1231="","",'Student Record'!C1231)</f>
        <v/>
      </c>
      <c r="F1233" s="90" t="str">
        <f>IF('Student Record'!E1231="","",'Student Record'!E1231)</f>
        <v/>
      </c>
      <c r="G1233" s="90" t="str">
        <f>IF('Student Record'!G1231="","",'Student Record'!G1231)</f>
        <v/>
      </c>
      <c r="H1233" s="89" t="str">
        <f>IF('Student Record'!I1231="","",'Student Record'!I1231)</f>
        <v/>
      </c>
      <c r="I1233" s="91" t="str">
        <f>IF('Student Record'!J1231="","",'Student Record'!J1231)</f>
        <v/>
      </c>
      <c r="J1233" s="89" t="str">
        <f>IF('Student Record'!O1231="","",'Student Record'!O1231)</f>
        <v/>
      </c>
      <c r="K1233" s="89" t="str">
        <f>IF(StuData!$F1233="","",IF(AND(StuData!$C1233&gt;8,StuData!$C1233&lt;11,StuData!$J1233="GEN"),200,IF(AND(StuData!$C1233&gt;=11,StuData!$J1233="GEN"),300,IF(AND(StuData!$C1233&gt;8,StuData!$C1233&lt;11,StuData!$J1233&lt;&gt;"GEN"),100,IF(AND(StuData!$C1233&gt;=11,StuData!$J1233&lt;&gt;"GEN"),150,"")))))</f>
        <v/>
      </c>
      <c r="L1233" s="89" t="str">
        <f>IF(StuData!$F1233="","",IF(AND(StuData!$C1233&gt;8,StuData!$C1233&lt;11),50,""))</f>
        <v/>
      </c>
      <c r="M1233" s="89" t="str">
        <f>IF(StuData!$F1233="","",IF(AND(StuData!$C1233&gt;=11,'School Fees'!$L$3="Yes"),100,""))</f>
        <v/>
      </c>
      <c r="N1233" s="89" t="str">
        <f>IF(StuData!$F1233="","",IF(AND(StuData!$C1233&gt;8,StuData!$H1233="F"),5,IF(StuData!$C1233&lt;9,"",10)))</f>
        <v/>
      </c>
      <c r="O1233" s="89" t="str">
        <f>IF(StuData!$F1233="","",IF(StuData!$C1233&gt;8,5,""))</f>
        <v/>
      </c>
      <c r="P1233" s="89" t="str">
        <f>IF(StuData!$C1233=9,'School Fees'!$K$6,IF(StuData!$C1233=10,'School Fees'!$K$7,IF(StuData!$C1233=11,'School Fees'!$K$8,IF(StuData!$C1233=12,'School Fees'!$K$9,""))))</f>
        <v/>
      </c>
      <c r="Q1233" s="89"/>
      <c r="R1233" s="89"/>
      <c r="S1233" s="89" t="str">
        <f>IF(SUM(StuData!$K1233:$R1233)=0,"",SUM(StuData!$K1233:$R1233))</f>
        <v/>
      </c>
      <c r="T1233" s="92"/>
      <c r="U1233" s="89"/>
      <c r="V1233" s="23"/>
      <c r="W1233" s="23"/>
    </row>
    <row r="1234" ht="15.75" customHeight="1">
      <c r="A1234" s="23"/>
      <c r="B1234" s="89" t="str">
        <f t="shared" si="1"/>
        <v/>
      </c>
      <c r="C1234" s="89" t="str">
        <f>IF('Student Record'!A1232="","",'Student Record'!A1232)</f>
        <v/>
      </c>
      <c r="D1234" s="89" t="str">
        <f>IF('Student Record'!B1232="","",'Student Record'!B1232)</f>
        <v/>
      </c>
      <c r="E1234" s="89" t="str">
        <f>IF('Student Record'!C1232="","",'Student Record'!C1232)</f>
        <v/>
      </c>
      <c r="F1234" s="90" t="str">
        <f>IF('Student Record'!E1232="","",'Student Record'!E1232)</f>
        <v/>
      </c>
      <c r="G1234" s="90" t="str">
        <f>IF('Student Record'!G1232="","",'Student Record'!G1232)</f>
        <v/>
      </c>
      <c r="H1234" s="89" t="str">
        <f>IF('Student Record'!I1232="","",'Student Record'!I1232)</f>
        <v/>
      </c>
      <c r="I1234" s="91" t="str">
        <f>IF('Student Record'!J1232="","",'Student Record'!J1232)</f>
        <v/>
      </c>
      <c r="J1234" s="89" t="str">
        <f>IF('Student Record'!O1232="","",'Student Record'!O1232)</f>
        <v/>
      </c>
      <c r="K1234" s="89" t="str">
        <f>IF(StuData!$F1234="","",IF(AND(StuData!$C1234&gt;8,StuData!$C1234&lt;11,StuData!$J1234="GEN"),200,IF(AND(StuData!$C1234&gt;=11,StuData!$J1234="GEN"),300,IF(AND(StuData!$C1234&gt;8,StuData!$C1234&lt;11,StuData!$J1234&lt;&gt;"GEN"),100,IF(AND(StuData!$C1234&gt;=11,StuData!$J1234&lt;&gt;"GEN"),150,"")))))</f>
        <v/>
      </c>
      <c r="L1234" s="89" t="str">
        <f>IF(StuData!$F1234="","",IF(AND(StuData!$C1234&gt;8,StuData!$C1234&lt;11),50,""))</f>
        <v/>
      </c>
      <c r="M1234" s="89" t="str">
        <f>IF(StuData!$F1234="","",IF(AND(StuData!$C1234&gt;=11,'School Fees'!$L$3="Yes"),100,""))</f>
        <v/>
      </c>
      <c r="N1234" s="89" t="str">
        <f>IF(StuData!$F1234="","",IF(AND(StuData!$C1234&gt;8,StuData!$H1234="F"),5,IF(StuData!$C1234&lt;9,"",10)))</f>
        <v/>
      </c>
      <c r="O1234" s="89" t="str">
        <f>IF(StuData!$F1234="","",IF(StuData!$C1234&gt;8,5,""))</f>
        <v/>
      </c>
      <c r="P1234" s="89" t="str">
        <f>IF(StuData!$C1234=9,'School Fees'!$K$6,IF(StuData!$C1234=10,'School Fees'!$K$7,IF(StuData!$C1234=11,'School Fees'!$K$8,IF(StuData!$C1234=12,'School Fees'!$K$9,""))))</f>
        <v/>
      </c>
      <c r="Q1234" s="89"/>
      <c r="R1234" s="89"/>
      <c r="S1234" s="89" t="str">
        <f>IF(SUM(StuData!$K1234:$R1234)=0,"",SUM(StuData!$K1234:$R1234))</f>
        <v/>
      </c>
      <c r="T1234" s="92"/>
      <c r="U1234" s="89"/>
      <c r="V1234" s="23"/>
      <c r="W1234" s="23"/>
    </row>
    <row r="1235" ht="15.75" customHeight="1">
      <c r="A1235" s="23"/>
      <c r="B1235" s="89" t="str">
        <f t="shared" si="1"/>
        <v/>
      </c>
      <c r="C1235" s="89" t="str">
        <f>IF('Student Record'!A1233="","",'Student Record'!A1233)</f>
        <v/>
      </c>
      <c r="D1235" s="89" t="str">
        <f>IF('Student Record'!B1233="","",'Student Record'!B1233)</f>
        <v/>
      </c>
      <c r="E1235" s="89" t="str">
        <f>IF('Student Record'!C1233="","",'Student Record'!C1233)</f>
        <v/>
      </c>
      <c r="F1235" s="90" t="str">
        <f>IF('Student Record'!E1233="","",'Student Record'!E1233)</f>
        <v/>
      </c>
      <c r="G1235" s="90" t="str">
        <f>IF('Student Record'!G1233="","",'Student Record'!G1233)</f>
        <v/>
      </c>
      <c r="H1235" s="89" t="str">
        <f>IF('Student Record'!I1233="","",'Student Record'!I1233)</f>
        <v/>
      </c>
      <c r="I1235" s="91" t="str">
        <f>IF('Student Record'!J1233="","",'Student Record'!J1233)</f>
        <v/>
      </c>
      <c r="J1235" s="89" t="str">
        <f>IF('Student Record'!O1233="","",'Student Record'!O1233)</f>
        <v/>
      </c>
      <c r="K1235" s="89" t="str">
        <f>IF(StuData!$F1235="","",IF(AND(StuData!$C1235&gt;8,StuData!$C1235&lt;11,StuData!$J1235="GEN"),200,IF(AND(StuData!$C1235&gt;=11,StuData!$J1235="GEN"),300,IF(AND(StuData!$C1235&gt;8,StuData!$C1235&lt;11,StuData!$J1235&lt;&gt;"GEN"),100,IF(AND(StuData!$C1235&gt;=11,StuData!$J1235&lt;&gt;"GEN"),150,"")))))</f>
        <v/>
      </c>
      <c r="L1235" s="89" t="str">
        <f>IF(StuData!$F1235="","",IF(AND(StuData!$C1235&gt;8,StuData!$C1235&lt;11),50,""))</f>
        <v/>
      </c>
      <c r="M1235" s="89" t="str">
        <f>IF(StuData!$F1235="","",IF(AND(StuData!$C1235&gt;=11,'School Fees'!$L$3="Yes"),100,""))</f>
        <v/>
      </c>
      <c r="N1235" s="89" t="str">
        <f>IF(StuData!$F1235="","",IF(AND(StuData!$C1235&gt;8,StuData!$H1235="F"),5,IF(StuData!$C1235&lt;9,"",10)))</f>
        <v/>
      </c>
      <c r="O1235" s="89" t="str">
        <f>IF(StuData!$F1235="","",IF(StuData!$C1235&gt;8,5,""))</f>
        <v/>
      </c>
      <c r="P1235" s="89" t="str">
        <f>IF(StuData!$C1235=9,'School Fees'!$K$6,IF(StuData!$C1235=10,'School Fees'!$K$7,IF(StuData!$C1235=11,'School Fees'!$K$8,IF(StuData!$C1235=12,'School Fees'!$K$9,""))))</f>
        <v/>
      </c>
      <c r="Q1235" s="89"/>
      <c r="R1235" s="89"/>
      <c r="S1235" s="89" t="str">
        <f>IF(SUM(StuData!$K1235:$R1235)=0,"",SUM(StuData!$K1235:$R1235))</f>
        <v/>
      </c>
      <c r="T1235" s="92"/>
      <c r="U1235" s="89"/>
      <c r="V1235" s="23"/>
      <c r="W1235" s="23"/>
    </row>
    <row r="1236" ht="15.75" customHeight="1">
      <c r="A1236" s="23"/>
      <c r="B1236" s="89" t="str">
        <f t="shared" si="1"/>
        <v/>
      </c>
      <c r="C1236" s="89" t="str">
        <f>IF('Student Record'!A1234="","",'Student Record'!A1234)</f>
        <v/>
      </c>
      <c r="D1236" s="89" t="str">
        <f>IF('Student Record'!B1234="","",'Student Record'!B1234)</f>
        <v/>
      </c>
      <c r="E1236" s="89" t="str">
        <f>IF('Student Record'!C1234="","",'Student Record'!C1234)</f>
        <v/>
      </c>
      <c r="F1236" s="90" t="str">
        <f>IF('Student Record'!E1234="","",'Student Record'!E1234)</f>
        <v/>
      </c>
      <c r="G1236" s="90" t="str">
        <f>IF('Student Record'!G1234="","",'Student Record'!G1234)</f>
        <v/>
      </c>
      <c r="H1236" s="89" t="str">
        <f>IF('Student Record'!I1234="","",'Student Record'!I1234)</f>
        <v/>
      </c>
      <c r="I1236" s="91" t="str">
        <f>IF('Student Record'!J1234="","",'Student Record'!J1234)</f>
        <v/>
      </c>
      <c r="J1236" s="89" t="str">
        <f>IF('Student Record'!O1234="","",'Student Record'!O1234)</f>
        <v/>
      </c>
      <c r="K1236" s="89" t="str">
        <f>IF(StuData!$F1236="","",IF(AND(StuData!$C1236&gt;8,StuData!$C1236&lt;11,StuData!$J1236="GEN"),200,IF(AND(StuData!$C1236&gt;=11,StuData!$J1236="GEN"),300,IF(AND(StuData!$C1236&gt;8,StuData!$C1236&lt;11,StuData!$J1236&lt;&gt;"GEN"),100,IF(AND(StuData!$C1236&gt;=11,StuData!$J1236&lt;&gt;"GEN"),150,"")))))</f>
        <v/>
      </c>
      <c r="L1236" s="89" t="str">
        <f>IF(StuData!$F1236="","",IF(AND(StuData!$C1236&gt;8,StuData!$C1236&lt;11),50,""))</f>
        <v/>
      </c>
      <c r="M1236" s="89" t="str">
        <f>IF(StuData!$F1236="","",IF(AND(StuData!$C1236&gt;=11,'School Fees'!$L$3="Yes"),100,""))</f>
        <v/>
      </c>
      <c r="N1236" s="89" t="str">
        <f>IF(StuData!$F1236="","",IF(AND(StuData!$C1236&gt;8,StuData!$H1236="F"),5,IF(StuData!$C1236&lt;9,"",10)))</f>
        <v/>
      </c>
      <c r="O1236" s="89" t="str">
        <f>IF(StuData!$F1236="","",IF(StuData!$C1236&gt;8,5,""))</f>
        <v/>
      </c>
      <c r="P1236" s="89" t="str">
        <f>IF(StuData!$C1236=9,'School Fees'!$K$6,IF(StuData!$C1236=10,'School Fees'!$K$7,IF(StuData!$C1236=11,'School Fees'!$K$8,IF(StuData!$C1236=12,'School Fees'!$K$9,""))))</f>
        <v/>
      </c>
      <c r="Q1236" s="89"/>
      <c r="R1236" s="89"/>
      <c r="S1236" s="89" t="str">
        <f>IF(SUM(StuData!$K1236:$R1236)=0,"",SUM(StuData!$K1236:$R1236))</f>
        <v/>
      </c>
      <c r="T1236" s="92"/>
      <c r="U1236" s="89"/>
      <c r="V1236" s="23"/>
      <c r="W1236" s="23"/>
    </row>
    <row r="1237" ht="15.75" customHeight="1">
      <c r="A1237" s="23"/>
      <c r="B1237" s="89" t="str">
        <f t="shared" si="1"/>
        <v/>
      </c>
      <c r="C1237" s="89" t="str">
        <f>IF('Student Record'!A1235="","",'Student Record'!A1235)</f>
        <v/>
      </c>
      <c r="D1237" s="89" t="str">
        <f>IF('Student Record'!B1235="","",'Student Record'!B1235)</f>
        <v/>
      </c>
      <c r="E1237" s="89" t="str">
        <f>IF('Student Record'!C1235="","",'Student Record'!C1235)</f>
        <v/>
      </c>
      <c r="F1237" s="90" t="str">
        <f>IF('Student Record'!E1235="","",'Student Record'!E1235)</f>
        <v/>
      </c>
      <c r="G1237" s="90" t="str">
        <f>IF('Student Record'!G1235="","",'Student Record'!G1235)</f>
        <v/>
      </c>
      <c r="H1237" s="89" t="str">
        <f>IF('Student Record'!I1235="","",'Student Record'!I1235)</f>
        <v/>
      </c>
      <c r="I1237" s="91" t="str">
        <f>IF('Student Record'!J1235="","",'Student Record'!J1235)</f>
        <v/>
      </c>
      <c r="J1237" s="89" t="str">
        <f>IF('Student Record'!O1235="","",'Student Record'!O1235)</f>
        <v/>
      </c>
      <c r="K1237" s="89" t="str">
        <f>IF(StuData!$F1237="","",IF(AND(StuData!$C1237&gt;8,StuData!$C1237&lt;11,StuData!$J1237="GEN"),200,IF(AND(StuData!$C1237&gt;=11,StuData!$J1237="GEN"),300,IF(AND(StuData!$C1237&gt;8,StuData!$C1237&lt;11,StuData!$J1237&lt;&gt;"GEN"),100,IF(AND(StuData!$C1237&gt;=11,StuData!$J1237&lt;&gt;"GEN"),150,"")))))</f>
        <v/>
      </c>
      <c r="L1237" s="89" t="str">
        <f>IF(StuData!$F1237="","",IF(AND(StuData!$C1237&gt;8,StuData!$C1237&lt;11),50,""))</f>
        <v/>
      </c>
      <c r="M1237" s="89" t="str">
        <f>IF(StuData!$F1237="","",IF(AND(StuData!$C1237&gt;=11,'School Fees'!$L$3="Yes"),100,""))</f>
        <v/>
      </c>
      <c r="N1237" s="89" t="str">
        <f>IF(StuData!$F1237="","",IF(AND(StuData!$C1237&gt;8,StuData!$H1237="F"),5,IF(StuData!$C1237&lt;9,"",10)))</f>
        <v/>
      </c>
      <c r="O1237" s="89" t="str">
        <f>IF(StuData!$F1237="","",IF(StuData!$C1237&gt;8,5,""))</f>
        <v/>
      </c>
      <c r="P1237" s="89" t="str">
        <f>IF(StuData!$C1237=9,'School Fees'!$K$6,IF(StuData!$C1237=10,'School Fees'!$K$7,IF(StuData!$C1237=11,'School Fees'!$K$8,IF(StuData!$C1237=12,'School Fees'!$K$9,""))))</f>
        <v/>
      </c>
      <c r="Q1237" s="89"/>
      <c r="R1237" s="89"/>
      <c r="S1237" s="89" t="str">
        <f>IF(SUM(StuData!$K1237:$R1237)=0,"",SUM(StuData!$K1237:$R1237))</f>
        <v/>
      </c>
      <c r="T1237" s="92"/>
      <c r="U1237" s="89"/>
      <c r="V1237" s="23"/>
      <c r="W1237" s="23"/>
    </row>
    <row r="1238" ht="15.75" customHeight="1">
      <c r="A1238" s="23"/>
      <c r="B1238" s="89" t="str">
        <f t="shared" si="1"/>
        <v/>
      </c>
      <c r="C1238" s="89" t="str">
        <f>IF('Student Record'!A1236="","",'Student Record'!A1236)</f>
        <v/>
      </c>
      <c r="D1238" s="89" t="str">
        <f>IF('Student Record'!B1236="","",'Student Record'!B1236)</f>
        <v/>
      </c>
      <c r="E1238" s="89" t="str">
        <f>IF('Student Record'!C1236="","",'Student Record'!C1236)</f>
        <v/>
      </c>
      <c r="F1238" s="90" t="str">
        <f>IF('Student Record'!E1236="","",'Student Record'!E1236)</f>
        <v/>
      </c>
      <c r="G1238" s="90" t="str">
        <f>IF('Student Record'!G1236="","",'Student Record'!G1236)</f>
        <v/>
      </c>
      <c r="H1238" s="89" t="str">
        <f>IF('Student Record'!I1236="","",'Student Record'!I1236)</f>
        <v/>
      </c>
      <c r="I1238" s="91" t="str">
        <f>IF('Student Record'!J1236="","",'Student Record'!J1236)</f>
        <v/>
      </c>
      <c r="J1238" s="89" t="str">
        <f>IF('Student Record'!O1236="","",'Student Record'!O1236)</f>
        <v/>
      </c>
      <c r="K1238" s="89" t="str">
        <f>IF(StuData!$F1238="","",IF(AND(StuData!$C1238&gt;8,StuData!$C1238&lt;11,StuData!$J1238="GEN"),200,IF(AND(StuData!$C1238&gt;=11,StuData!$J1238="GEN"),300,IF(AND(StuData!$C1238&gt;8,StuData!$C1238&lt;11,StuData!$J1238&lt;&gt;"GEN"),100,IF(AND(StuData!$C1238&gt;=11,StuData!$J1238&lt;&gt;"GEN"),150,"")))))</f>
        <v/>
      </c>
      <c r="L1238" s="89" t="str">
        <f>IF(StuData!$F1238="","",IF(AND(StuData!$C1238&gt;8,StuData!$C1238&lt;11),50,""))</f>
        <v/>
      </c>
      <c r="M1238" s="89" t="str">
        <f>IF(StuData!$F1238="","",IF(AND(StuData!$C1238&gt;=11,'School Fees'!$L$3="Yes"),100,""))</f>
        <v/>
      </c>
      <c r="N1238" s="89" t="str">
        <f>IF(StuData!$F1238="","",IF(AND(StuData!$C1238&gt;8,StuData!$H1238="F"),5,IF(StuData!$C1238&lt;9,"",10)))</f>
        <v/>
      </c>
      <c r="O1238" s="89" t="str">
        <f>IF(StuData!$F1238="","",IF(StuData!$C1238&gt;8,5,""))</f>
        <v/>
      </c>
      <c r="P1238" s="89" t="str">
        <f>IF(StuData!$C1238=9,'School Fees'!$K$6,IF(StuData!$C1238=10,'School Fees'!$K$7,IF(StuData!$C1238=11,'School Fees'!$K$8,IF(StuData!$C1238=12,'School Fees'!$K$9,""))))</f>
        <v/>
      </c>
      <c r="Q1238" s="89"/>
      <c r="R1238" s="89"/>
      <c r="S1238" s="89" t="str">
        <f>IF(SUM(StuData!$K1238:$R1238)=0,"",SUM(StuData!$K1238:$R1238))</f>
        <v/>
      </c>
      <c r="T1238" s="92"/>
      <c r="U1238" s="89"/>
      <c r="V1238" s="23"/>
      <c r="W1238" s="23"/>
    </row>
    <row r="1239" ht="15.75" customHeight="1">
      <c r="A1239" s="23"/>
      <c r="B1239" s="89" t="str">
        <f t="shared" si="1"/>
        <v/>
      </c>
      <c r="C1239" s="89" t="str">
        <f>IF('Student Record'!A1237="","",'Student Record'!A1237)</f>
        <v/>
      </c>
      <c r="D1239" s="89" t="str">
        <f>IF('Student Record'!B1237="","",'Student Record'!B1237)</f>
        <v/>
      </c>
      <c r="E1239" s="89" t="str">
        <f>IF('Student Record'!C1237="","",'Student Record'!C1237)</f>
        <v/>
      </c>
      <c r="F1239" s="90" t="str">
        <f>IF('Student Record'!E1237="","",'Student Record'!E1237)</f>
        <v/>
      </c>
      <c r="G1239" s="90" t="str">
        <f>IF('Student Record'!G1237="","",'Student Record'!G1237)</f>
        <v/>
      </c>
      <c r="H1239" s="89" t="str">
        <f>IF('Student Record'!I1237="","",'Student Record'!I1237)</f>
        <v/>
      </c>
      <c r="I1239" s="91" t="str">
        <f>IF('Student Record'!J1237="","",'Student Record'!J1237)</f>
        <v/>
      </c>
      <c r="J1239" s="89" t="str">
        <f>IF('Student Record'!O1237="","",'Student Record'!O1237)</f>
        <v/>
      </c>
      <c r="K1239" s="89" t="str">
        <f>IF(StuData!$F1239="","",IF(AND(StuData!$C1239&gt;8,StuData!$C1239&lt;11,StuData!$J1239="GEN"),200,IF(AND(StuData!$C1239&gt;=11,StuData!$J1239="GEN"),300,IF(AND(StuData!$C1239&gt;8,StuData!$C1239&lt;11,StuData!$J1239&lt;&gt;"GEN"),100,IF(AND(StuData!$C1239&gt;=11,StuData!$J1239&lt;&gt;"GEN"),150,"")))))</f>
        <v/>
      </c>
      <c r="L1239" s="89" t="str">
        <f>IF(StuData!$F1239="","",IF(AND(StuData!$C1239&gt;8,StuData!$C1239&lt;11),50,""))</f>
        <v/>
      </c>
      <c r="M1239" s="89" t="str">
        <f>IF(StuData!$F1239="","",IF(AND(StuData!$C1239&gt;=11,'School Fees'!$L$3="Yes"),100,""))</f>
        <v/>
      </c>
      <c r="N1239" s="89" t="str">
        <f>IF(StuData!$F1239="","",IF(AND(StuData!$C1239&gt;8,StuData!$H1239="F"),5,IF(StuData!$C1239&lt;9,"",10)))</f>
        <v/>
      </c>
      <c r="O1239" s="89" t="str">
        <f>IF(StuData!$F1239="","",IF(StuData!$C1239&gt;8,5,""))</f>
        <v/>
      </c>
      <c r="P1239" s="89" t="str">
        <f>IF(StuData!$C1239=9,'School Fees'!$K$6,IF(StuData!$C1239=10,'School Fees'!$K$7,IF(StuData!$C1239=11,'School Fees'!$K$8,IF(StuData!$C1239=12,'School Fees'!$K$9,""))))</f>
        <v/>
      </c>
      <c r="Q1239" s="89"/>
      <c r="R1239" s="89"/>
      <c r="S1239" s="89" t="str">
        <f>IF(SUM(StuData!$K1239:$R1239)=0,"",SUM(StuData!$K1239:$R1239))</f>
        <v/>
      </c>
      <c r="T1239" s="92"/>
      <c r="U1239" s="89"/>
      <c r="V1239" s="23"/>
      <c r="W1239" s="23"/>
    </row>
    <row r="1240" ht="15.75" customHeight="1">
      <c r="A1240" s="23"/>
      <c r="B1240" s="89" t="str">
        <f t="shared" si="1"/>
        <v/>
      </c>
      <c r="C1240" s="89" t="str">
        <f>IF('Student Record'!A1238="","",'Student Record'!A1238)</f>
        <v/>
      </c>
      <c r="D1240" s="89" t="str">
        <f>IF('Student Record'!B1238="","",'Student Record'!B1238)</f>
        <v/>
      </c>
      <c r="E1240" s="89" t="str">
        <f>IF('Student Record'!C1238="","",'Student Record'!C1238)</f>
        <v/>
      </c>
      <c r="F1240" s="90" t="str">
        <f>IF('Student Record'!E1238="","",'Student Record'!E1238)</f>
        <v/>
      </c>
      <c r="G1240" s="90" t="str">
        <f>IF('Student Record'!G1238="","",'Student Record'!G1238)</f>
        <v/>
      </c>
      <c r="H1240" s="89" t="str">
        <f>IF('Student Record'!I1238="","",'Student Record'!I1238)</f>
        <v/>
      </c>
      <c r="I1240" s="91" t="str">
        <f>IF('Student Record'!J1238="","",'Student Record'!J1238)</f>
        <v/>
      </c>
      <c r="J1240" s="89" t="str">
        <f>IF('Student Record'!O1238="","",'Student Record'!O1238)</f>
        <v/>
      </c>
      <c r="K1240" s="89" t="str">
        <f>IF(StuData!$F1240="","",IF(AND(StuData!$C1240&gt;8,StuData!$C1240&lt;11,StuData!$J1240="GEN"),200,IF(AND(StuData!$C1240&gt;=11,StuData!$J1240="GEN"),300,IF(AND(StuData!$C1240&gt;8,StuData!$C1240&lt;11,StuData!$J1240&lt;&gt;"GEN"),100,IF(AND(StuData!$C1240&gt;=11,StuData!$J1240&lt;&gt;"GEN"),150,"")))))</f>
        <v/>
      </c>
      <c r="L1240" s="89" t="str">
        <f>IF(StuData!$F1240="","",IF(AND(StuData!$C1240&gt;8,StuData!$C1240&lt;11),50,""))</f>
        <v/>
      </c>
      <c r="M1240" s="89" t="str">
        <f>IF(StuData!$F1240="","",IF(AND(StuData!$C1240&gt;=11,'School Fees'!$L$3="Yes"),100,""))</f>
        <v/>
      </c>
      <c r="N1240" s="89" t="str">
        <f>IF(StuData!$F1240="","",IF(AND(StuData!$C1240&gt;8,StuData!$H1240="F"),5,IF(StuData!$C1240&lt;9,"",10)))</f>
        <v/>
      </c>
      <c r="O1240" s="89" t="str">
        <f>IF(StuData!$F1240="","",IF(StuData!$C1240&gt;8,5,""))</f>
        <v/>
      </c>
      <c r="P1240" s="89" t="str">
        <f>IF(StuData!$C1240=9,'School Fees'!$K$6,IF(StuData!$C1240=10,'School Fees'!$K$7,IF(StuData!$C1240=11,'School Fees'!$K$8,IF(StuData!$C1240=12,'School Fees'!$K$9,""))))</f>
        <v/>
      </c>
      <c r="Q1240" s="89"/>
      <c r="R1240" s="89"/>
      <c r="S1240" s="89" t="str">
        <f>IF(SUM(StuData!$K1240:$R1240)=0,"",SUM(StuData!$K1240:$R1240))</f>
        <v/>
      </c>
      <c r="T1240" s="92"/>
      <c r="U1240" s="89"/>
      <c r="V1240" s="23"/>
      <c r="W1240" s="23"/>
    </row>
    <row r="1241" ht="15.75" customHeight="1">
      <c r="A1241" s="23"/>
      <c r="B1241" s="89" t="str">
        <f t="shared" si="1"/>
        <v/>
      </c>
      <c r="C1241" s="89" t="str">
        <f>IF('Student Record'!A1239="","",'Student Record'!A1239)</f>
        <v/>
      </c>
      <c r="D1241" s="89" t="str">
        <f>IF('Student Record'!B1239="","",'Student Record'!B1239)</f>
        <v/>
      </c>
      <c r="E1241" s="89" t="str">
        <f>IF('Student Record'!C1239="","",'Student Record'!C1239)</f>
        <v/>
      </c>
      <c r="F1241" s="90" t="str">
        <f>IF('Student Record'!E1239="","",'Student Record'!E1239)</f>
        <v/>
      </c>
      <c r="G1241" s="90" t="str">
        <f>IF('Student Record'!G1239="","",'Student Record'!G1239)</f>
        <v/>
      </c>
      <c r="H1241" s="89" t="str">
        <f>IF('Student Record'!I1239="","",'Student Record'!I1239)</f>
        <v/>
      </c>
      <c r="I1241" s="91" t="str">
        <f>IF('Student Record'!J1239="","",'Student Record'!J1239)</f>
        <v/>
      </c>
      <c r="J1241" s="89" t="str">
        <f>IF('Student Record'!O1239="","",'Student Record'!O1239)</f>
        <v/>
      </c>
      <c r="K1241" s="89" t="str">
        <f>IF(StuData!$F1241="","",IF(AND(StuData!$C1241&gt;8,StuData!$C1241&lt;11,StuData!$J1241="GEN"),200,IF(AND(StuData!$C1241&gt;=11,StuData!$J1241="GEN"),300,IF(AND(StuData!$C1241&gt;8,StuData!$C1241&lt;11,StuData!$J1241&lt;&gt;"GEN"),100,IF(AND(StuData!$C1241&gt;=11,StuData!$J1241&lt;&gt;"GEN"),150,"")))))</f>
        <v/>
      </c>
      <c r="L1241" s="89" t="str">
        <f>IF(StuData!$F1241="","",IF(AND(StuData!$C1241&gt;8,StuData!$C1241&lt;11),50,""))</f>
        <v/>
      </c>
      <c r="M1241" s="89" t="str">
        <f>IF(StuData!$F1241="","",IF(AND(StuData!$C1241&gt;=11,'School Fees'!$L$3="Yes"),100,""))</f>
        <v/>
      </c>
      <c r="N1241" s="89" t="str">
        <f>IF(StuData!$F1241="","",IF(AND(StuData!$C1241&gt;8,StuData!$H1241="F"),5,IF(StuData!$C1241&lt;9,"",10)))</f>
        <v/>
      </c>
      <c r="O1241" s="89" t="str">
        <f>IF(StuData!$F1241="","",IF(StuData!$C1241&gt;8,5,""))</f>
        <v/>
      </c>
      <c r="P1241" s="89" t="str">
        <f>IF(StuData!$C1241=9,'School Fees'!$K$6,IF(StuData!$C1241=10,'School Fees'!$K$7,IF(StuData!$C1241=11,'School Fees'!$K$8,IF(StuData!$C1241=12,'School Fees'!$K$9,""))))</f>
        <v/>
      </c>
      <c r="Q1241" s="89"/>
      <c r="R1241" s="89"/>
      <c r="S1241" s="89" t="str">
        <f>IF(SUM(StuData!$K1241:$R1241)=0,"",SUM(StuData!$K1241:$R1241))</f>
        <v/>
      </c>
      <c r="T1241" s="92"/>
      <c r="U1241" s="89"/>
      <c r="V1241" s="23"/>
      <c r="W1241" s="23"/>
    </row>
    <row r="1242" ht="15.75" customHeight="1">
      <c r="A1242" s="23"/>
      <c r="B1242" s="89" t="str">
        <f t="shared" si="1"/>
        <v/>
      </c>
      <c r="C1242" s="89" t="str">
        <f>IF('Student Record'!A1240="","",'Student Record'!A1240)</f>
        <v/>
      </c>
      <c r="D1242" s="89" t="str">
        <f>IF('Student Record'!B1240="","",'Student Record'!B1240)</f>
        <v/>
      </c>
      <c r="E1242" s="89" t="str">
        <f>IF('Student Record'!C1240="","",'Student Record'!C1240)</f>
        <v/>
      </c>
      <c r="F1242" s="90" t="str">
        <f>IF('Student Record'!E1240="","",'Student Record'!E1240)</f>
        <v/>
      </c>
      <c r="G1242" s="90" t="str">
        <f>IF('Student Record'!G1240="","",'Student Record'!G1240)</f>
        <v/>
      </c>
      <c r="H1242" s="89" t="str">
        <f>IF('Student Record'!I1240="","",'Student Record'!I1240)</f>
        <v/>
      </c>
      <c r="I1242" s="91" t="str">
        <f>IF('Student Record'!J1240="","",'Student Record'!J1240)</f>
        <v/>
      </c>
      <c r="J1242" s="89" t="str">
        <f>IF('Student Record'!O1240="","",'Student Record'!O1240)</f>
        <v/>
      </c>
      <c r="K1242" s="89" t="str">
        <f>IF(StuData!$F1242="","",IF(AND(StuData!$C1242&gt;8,StuData!$C1242&lt;11,StuData!$J1242="GEN"),200,IF(AND(StuData!$C1242&gt;=11,StuData!$J1242="GEN"),300,IF(AND(StuData!$C1242&gt;8,StuData!$C1242&lt;11,StuData!$J1242&lt;&gt;"GEN"),100,IF(AND(StuData!$C1242&gt;=11,StuData!$J1242&lt;&gt;"GEN"),150,"")))))</f>
        <v/>
      </c>
      <c r="L1242" s="89" t="str">
        <f>IF(StuData!$F1242="","",IF(AND(StuData!$C1242&gt;8,StuData!$C1242&lt;11),50,""))</f>
        <v/>
      </c>
      <c r="M1242" s="89" t="str">
        <f>IF(StuData!$F1242="","",IF(AND(StuData!$C1242&gt;=11,'School Fees'!$L$3="Yes"),100,""))</f>
        <v/>
      </c>
      <c r="N1242" s="89" t="str">
        <f>IF(StuData!$F1242="","",IF(AND(StuData!$C1242&gt;8,StuData!$H1242="F"),5,IF(StuData!$C1242&lt;9,"",10)))</f>
        <v/>
      </c>
      <c r="O1242" s="89" t="str">
        <f>IF(StuData!$F1242="","",IF(StuData!$C1242&gt;8,5,""))</f>
        <v/>
      </c>
      <c r="P1242" s="89" t="str">
        <f>IF(StuData!$C1242=9,'School Fees'!$K$6,IF(StuData!$C1242=10,'School Fees'!$K$7,IF(StuData!$C1242=11,'School Fees'!$K$8,IF(StuData!$C1242=12,'School Fees'!$K$9,""))))</f>
        <v/>
      </c>
      <c r="Q1242" s="89"/>
      <c r="R1242" s="89"/>
      <c r="S1242" s="89" t="str">
        <f>IF(SUM(StuData!$K1242:$R1242)=0,"",SUM(StuData!$K1242:$R1242))</f>
        <v/>
      </c>
      <c r="T1242" s="92"/>
      <c r="U1242" s="89"/>
      <c r="V1242" s="23"/>
      <c r="W1242" s="23"/>
    </row>
    <row r="1243" ht="15.75" customHeight="1">
      <c r="A1243" s="23"/>
      <c r="B1243" s="89" t="str">
        <f t="shared" si="1"/>
        <v/>
      </c>
      <c r="C1243" s="89" t="str">
        <f>IF('Student Record'!A1241="","",'Student Record'!A1241)</f>
        <v/>
      </c>
      <c r="D1243" s="89" t="str">
        <f>IF('Student Record'!B1241="","",'Student Record'!B1241)</f>
        <v/>
      </c>
      <c r="E1243" s="89" t="str">
        <f>IF('Student Record'!C1241="","",'Student Record'!C1241)</f>
        <v/>
      </c>
      <c r="F1243" s="90" t="str">
        <f>IF('Student Record'!E1241="","",'Student Record'!E1241)</f>
        <v/>
      </c>
      <c r="G1243" s="90" t="str">
        <f>IF('Student Record'!G1241="","",'Student Record'!G1241)</f>
        <v/>
      </c>
      <c r="H1243" s="89" t="str">
        <f>IF('Student Record'!I1241="","",'Student Record'!I1241)</f>
        <v/>
      </c>
      <c r="I1243" s="91" t="str">
        <f>IF('Student Record'!J1241="","",'Student Record'!J1241)</f>
        <v/>
      </c>
      <c r="J1243" s="89" t="str">
        <f>IF('Student Record'!O1241="","",'Student Record'!O1241)</f>
        <v/>
      </c>
      <c r="K1243" s="89" t="str">
        <f>IF(StuData!$F1243="","",IF(AND(StuData!$C1243&gt;8,StuData!$C1243&lt;11,StuData!$J1243="GEN"),200,IF(AND(StuData!$C1243&gt;=11,StuData!$J1243="GEN"),300,IF(AND(StuData!$C1243&gt;8,StuData!$C1243&lt;11,StuData!$J1243&lt;&gt;"GEN"),100,IF(AND(StuData!$C1243&gt;=11,StuData!$J1243&lt;&gt;"GEN"),150,"")))))</f>
        <v/>
      </c>
      <c r="L1243" s="89" t="str">
        <f>IF(StuData!$F1243="","",IF(AND(StuData!$C1243&gt;8,StuData!$C1243&lt;11),50,""))</f>
        <v/>
      </c>
      <c r="M1243" s="89" t="str">
        <f>IF(StuData!$F1243="","",IF(AND(StuData!$C1243&gt;=11,'School Fees'!$L$3="Yes"),100,""))</f>
        <v/>
      </c>
      <c r="N1243" s="89" t="str">
        <f>IF(StuData!$F1243="","",IF(AND(StuData!$C1243&gt;8,StuData!$H1243="F"),5,IF(StuData!$C1243&lt;9,"",10)))</f>
        <v/>
      </c>
      <c r="O1243" s="89" t="str">
        <f>IF(StuData!$F1243="","",IF(StuData!$C1243&gt;8,5,""))</f>
        <v/>
      </c>
      <c r="P1243" s="89" t="str">
        <f>IF(StuData!$C1243=9,'School Fees'!$K$6,IF(StuData!$C1243=10,'School Fees'!$K$7,IF(StuData!$C1243=11,'School Fees'!$K$8,IF(StuData!$C1243=12,'School Fees'!$K$9,""))))</f>
        <v/>
      </c>
      <c r="Q1243" s="89"/>
      <c r="R1243" s="89"/>
      <c r="S1243" s="89" t="str">
        <f>IF(SUM(StuData!$K1243:$R1243)=0,"",SUM(StuData!$K1243:$R1243))</f>
        <v/>
      </c>
      <c r="T1243" s="92"/>
      <c r="U1243" s="89"/>
      <c r="V1243" s="23"/>
      <c r="W1243" s="23"/>
    </row>
    <row r="1244" ht="15.75" customHeight="1">
      <c r="A1244" s="23"/>
      <c r="B1244" s="89" t="str">
        <f t="shared" si="1"/>
        <v/>
      </c>
      <c r="C1244" s="89" t="str">
        <f>IF('Student Record'!A1242="","",'Student Record'!A1242)</f>
        <v/>
      </c>
      <c r="D1244" s="89" t="str">
        <f>IF('Student Record'!B1242="","",'Student Record'!B1242)</f>
        <v/>
      </c>
      <c r="E1244" s="89" t="str">
        <f>IF('Student Record'!C1242="","",'Student Record'!C1242)</f>
        <v/>
      </c>
      <c r="F1244" s="90" t="str">
        <f>IF('Student Record'!E1242="","",'Student Record'!E1242)</f>
        <v/>
      </c>
      <c r="G1244" s="90" t="str">
        <f>IF('Student Record'!G1242="","",'Student Record'!G1242)</f>
        <v/>
      </c>
      <c r="H1244" s="89" t="str">
        <f>IF('Student Record'!I1242="","",'Student Record'!I1242)</f>
        <v/>
      </c>
      <c r="I1244" s="91" t="str">
        <f>IF('Student Record'!J1242="","",'Student Record'!J1242)</f>
        <v/>
      </c>
      <c r="J1244" s="89" t="str">
        <f>IF('Student Record'!O1242="","",'Student Record'!O1242)</f>
        <v/>
      </c>
      <c r="K1244" s="89" t="str">
        <f>IF(StuData!$F1244="","",IF(AND(StuData!$C1244&gt;8,StuData!$C1244&lt;11,StuData!$J1244="GEN"),200,IF(AND(StuData!$C1244&gt;=11,StuData!$J1244="GEN"),300,IF(AND(StuData!$C1244&gt;8,StuData!$C1244&lt;11,StuData!$J1244&lt;&gt;"GEN"),100,IF(AND(StuData!$C1244&gt;=11,StuData!$J1244&lt;&gt;"GEN"),150,"")))))</f>
        <v/>
      </c>
      <c r="L1244" s="89" t="str">
        <f>IF(StuData!$F1244="","",IF(AND(StuData!$C1244&gt;8,StuData!$C1244&lt;11),50,""))</f>
        <v/>
      </c>
      <c r="M1244" s="89" t="str">
        <f>IF(StuData!$F1244="","",IF(AND(StuData!$C1244&gt;=11,'School Fees'!$L$3="Yes"),100,""))</f>
        <v/>
      </c>
      <c r="N1244" s="89" t="str">
        <f>IF(StuData!$F1244="","",IF(AND(StuData!$C1244&gt;8,StuData!$H1244="F"),5,IF(StuData!$C1244&lt;9,"",10)))</f>
        <v/>
      </c>
      <c r="O1244" s="89" t="str">
        <f>IF(StuData!$F1244="","",IF(StuData!$C1244&gt;8,5,""))</f>
        <v/>
      </c>
      <c r="P1244" s="89" t="str">
        <f>IF(StuData!$C1244=9,'School Fees'!$K$6,IF(StuData!$C1244=10,'School Fees'!$K$7,IF(StuData!$C1244=11,'School Fees'!$K$8,IF(StuData!$C1244=12,'School Fees'!$K$9,""))))</f>
        <v/>
      </c>
      <c r="Q1244" s="89"/>
      <c r="R1244" s="89"/>
      <c r="S1244" s="89" t="str">
        <f>IF(SUM(StuData!$K1244:$R1244)=0,"",SUM(StuData!$K1244:$R1244))</f>
        <v/>
      </c>
      <c r="T1244" s="92"/>
      <c r="U1244" s="89"/>
      <c r="V1244" s="23"/>
      <c r="W1244" s="23"/>
    </row>
    <row r="1245" ht="15.75" customHeight="1">
      <c r="A1245" s="23"/>
      <c r="B1245" s="89" t="str">
        <f t="shared" si="1"/>
        <v/>
      </c>
      <c r="C1245" s="89" t="str">
        <f>IF('Student Record'!A1243="","",'Student Record'!A1243)</f>
        <v/>
      </c>
      <c r="D1245" s="89" t="str">
        <f>IF('Student Record'!B1243="","",'Student Record'!B1243)</f>
        <v/>
      </c>
      <c r="E1245" s="89" t="str">
        <f>IF('Student Record'!C1243="","",'Student Record'!C1243)</f>
        <v/>
      </c>
      <c r="F1245" s="90" t="str">
        <f>IF('Student Record'!E1243="","",'Student Record'!E1243)</f>
        <v/>
      </c>
      <c r="G1245" s="90" t="str">
        <f>IF('Student Record'!G1243="","",'Student Record'!G1243)</f>
        <v/>
      </c>
      <c r="H1245" s="89" t="str">
        <f>IF('Student Record'!I1243="","",'Student Record'!I1243)</f>
        <v/>
      </c>
      <c r="I1245" s="91" t="str">
        <f>IF('Student Record'!J1243="","",'Student Record'!J1243)</f>
        <v/>
      </c>
      <c r="J1245" s="89" t="str">
        <f>IF('Student Record'!O1243="","",'Student Record'!O1243)</f>
        <v/>
      </c>
      <c r="K1245" s="89" t="str">
        <f>IF(StuData!$F1245="","",IF(AND(StuData!$C1245&gt;8,StuData!$C1245&lt;11,StuData!$J1245="GEN"),200,IF(AND(StuData!$C1245&gt;=11,StuData!$J1245="GEN"),300,IF(AND(StuData!$C1245&gt;8,StuData!$C1245&lt;11,StuData!$J1245&lt;&gt;"GEN"),100,IF(AND(StuData!$C1245&gt;=11,StuData!$J1245&lt;&gt;"GEN"),150,"")))))</f>
        <v/>
      </c>
      <c r="L1245" s="89" t="str">
        <f>IF(StuData!$F1245="","",IF(AND(StuData!$C1245&gt;8,StuData!$C1245&lt;11),50,""))</f>
        <v/>
      </c>
      <c r="M1245" s="89" t="str">
        <f>IF(StuData!$F1245="","",IF(AND(StuData!$C1245&gt;=11,'School Fees'!$L$3="Yes"),100,""))</f>
        <v/>
      </c>
      <c r="N1245" s="89" t="str">
        <f>IF(StuData!$F1245="","",IF(AND(StuData!$C1245&gt;8,StuData!$H1245="F"),5,IF(StuData!$C1245&lt;9,"",10)))</f>
        <v/>
      </c>
      <c r="O1245" s="89" t="str">
        <f>IF(StuData!$F1245="","",IF(StuData!$C1245&gt;8,5,""))</f>
        <v/>
      </c>
      <c r="P1245" s="89" t="str">
        <f>IF(StuData!$C1245=9,'School Fees'!$K$6,IF(StuData!$C1245=10,'School Fees'!$K$7,IF(StuData!$C1245=11,'School Fees'!$K$8,IF(StuData!$C1245=12,'School Fees'!$K$9,""))))</f>
        <v/>
      </c>
      <c r="Q1245" s="89"/>
      <c r="R1245" s="89"/>
      <c r="S1245" s="89" t="str">
        <f>IF(SUM(StuData!$K1245:$R1245)=0,"",SUM(StuData!$K1245:$R1245))</f>
        <v/>
      </c>
      <c r="T1245" s="92"/>
      <c r="U1245" s="89"/>
      <c r="V1245" s="23"/>
      <c r="W1245" s="23"/>
    </row>
    <row r="1246" ht="15.75" customHeight="1">
      <c r="A1246" s="23"/>
      <c r="B1246" s="89" t="str">
        <f t="shared" si="1"/>
        <v/>
      </c>
      <c r="C1246" s="89" t="str">
        <f>IF('Student Record'!A1244="","",'Student Record'!A1244)</f>
        <v/>
      </c>
      <c r="D1246" s="89" t="str">
        <f>IF('Student Record'!B1244="","",'Student Record'!B1244)</f>
        <v/>
      </c>
      <c r="E1246" s="89" t="str">
        <f>IF('Student Record'!C1244="","",'Student Record'!C1244)</f>
        <v/>
      </c>
      <c r="F1246" s="90" t="str">
        <f>IF('Student Record'!E1244="","",'Student Record'!E1244)</f>
        <v/>
      </c>
      <c r="G1246" s="90" t="str">
        <f>IF('Student Record'!G1244="","",'Student Record'!G1244)</f>
        <v/>
      </c>
      <c r="H1246" s="89" t="str">
        <f>IF('Student Record'!I1244="","",'Student Record'!I1244)</f>
        <v/>
      </c>
      <c r="I1246" s="91" t="str">
        <f>IF('Student Record'!J1244="","",'Student Record'!J1244)</f>
        <v/>
      </c>
      <c r="J1246" s="89" t="str">
        <f>IF('Student Record'!O1244="","",'Student Record'!O1244)</f>
        <v/>
      </c>
      <c r="K1246" s="89" t="str">
        <f>IF(StuData!$F1246="","",IF(AND(StuData!$C1246&gt;8,StuData!$C1246&lt;11,StuData!$J1246="GEN"),200,IF(AND(StuData!$C1246&gt;=11,StuData!$J1246="GEN"),300,IF(AND(StuData!$C1246&gt;8,StuData!$C1246&lt;11,StuData!$J1246&lt;&gt;"GEN"),100,IF(AND(StuData!$C1246&gt;=11,StuData!$J1246&lt;&gt;"GEN"),150,"")))))</f>
        <v/>
      </c>
      <c r="L1246" s="89" t="str">
        <f>IF(StuData!$F1246="","",IF(AND(StuData!$C1246&gt;8,StuData!$C1246&lt;11),50,""))</f>
        <v/>
      </c>
      <c r="M1246" s="89" t="str">
        <f>IF(StuData!$F1246="","",IF(AND(StuData!$C1246&gt;=11,'School Fees'!$L$3="Yes"),100,""))</f>
        <v/>
      </c>
      <c r="N1246" s="89" t="str">
        <f>IF(StuData!$F1246="","",IF(AND(StuData!$C1246&gt;8,StuData!$H1246="F"),5,IF(StuData!$C1246&lt;9,"",10)))</f>
        <v/>
      </c>
      <c r="O1246" s="89" t="str">
        <f>IF(StuData!$F1246="","",IF(StuData!$C1246&gt;8,5,""))</f>
        <v/>
      </c>
      <c r="P1246" s="89" t="str">
        <f>IF(StuData!$C1246=9,'School Fees'!$K$6,IF(StuData!$C1246=10,'School Fees'!$K$7,IF(StuData!$C1246=11,'School Fees'!$K$8,IF(StuData!$C1246=12,'School Fees'!$K$9,""))))</f>
        <v/>
      </c>
      <c r="Q1246" s="89"/>
      <c r="R1246" s="89"/>
      <c r="S1246" s="89" t="str">
        <f>IF(SUM(StuData!$K1246:$R1246)=0,"",SUM(StuData!$K1246:$R1246))</f>
        <v/>
      </c>
      <c r="T1246" s="92"/>
      <c r="U1246" s="89"/>
      <c r="V1246" s="23"/>
      <c r="W1246" s="23"/>
    </row>
    <row r="1247" ht="15.75" customHeight="1">
      <c r="A1247" s="23"/>
      <c r="B1247" s="89" t="str">
        <f t="shared" si="1"/>
        <v/>
      </c>
      <c r="C1247" s="89" t="str">
        <f>IF('Student Record'!A1245="","",'Student Record'!A1245)</f>
        <v/>
      </c>
      <c r="D1247" s="89" t="str">
        <f>IF('Student Record'!B1245="","",'Student Record'!B1245)</f>
        <v/>
      </c>
      <c r="E1247" s="89" t="str">
        <f>IF('Student Record'!C1245="","",'Student Record'!C1245)</f>
        <v/>
      </c>
      <c r="F1247" s="90" t="str">
        <f>IF('Student Record'!E1245="","",'Student Record'!E1245)</f>
        <v/>
      </c>
      <c r="G1247" s="90" t="str">
        <f>IF('Student Record'!G1245="","",'Student Record'!G1245)</f>
        <v/>
      </c>
      <c r="H1247" s="89" t="str">
        <f>IF('Student Record'!I1245="","",'Student Record'!I1245)</f>
        <v/>
      </c>
      <c r="I1247" s="91" t="str">
        <f>IF('Student Record'!J1245="","",'Student Record'!J1245)</f>
        <v/>
      </c>
      <c r="J1247" s="89" t="str">
        <f>IF('Student Record'!O1245="","",'Student Record'!O1245)</f>
        <v/>
      </c>
      <c r="K1247" s="89" t="str">
        <f>IF(StuData!$F1247="","",IF(AND(StuData!$C1247&gt;8,StuData!$C1247&lt;11,StuData!$J1247="GEN"),200,IF(AND(StuData!$C1247&gt;=11,StuData!$J1247="GEN"),300,IF(AND(StuData!$C1247&gt;8,StuData!$C1247&lt;11,StuData!$J1247&lt;&gt;"GEN"),100,IF(AND(StuData!$C1247&gt;=11,StuData!$J1247&lt;&gt;"GEN"),150,"")))))</f>
        <v/>
      </c>
      <c r="L1247" s="89" t="str">
        <f>IF(StuData!$F1247="","",IF(AND(StuData!$C1247&gt;8,StuData!$C1247&lt;11),50,""))</f>
        <v/>
      </c>
      <c r="M1247" s="89" t="str">
        <f>IF(StuData!$F1247="","",IF(AND(StuData!$C1247&gt;=11,'School Fees'!$L$3="Yes"),100,""))</f>
        <v/>
      </c>
      <c r="N1247" s="89" t="str">
        <f>IF(StuData!$F1247="","",IF(AND(StuData!$C1247&gt;8,StuData!$H1247="F"),5,IF(StuData!$C1247&lt;9,"",10)))</f>
        <v/>
      </c>
      <c r="O1247" s="89" t="str">
        <f>IF(StuData!$F1247="","",IF(StuData!$C1247&gt;8,5,""))</f>
        <v/>
      </c>
      <c r="P1247" s="89" t="str">
        <f>IF(StuData!$C1247=9,'School Fees'!$K$6,IF(StuData!$C1247=10,'School Fees'!$K$7,IF(StuData!$C1247=11,'School Fees'!$K$8,IF(StuData!$C1247=12,'School Fees'!$K$9,""))))</f>
        <v/>
      </c>
      <c r="Q1247" s="89"/>
      <c r="R1247" s="89"/>
      <c r="S1247" s="89" t="str">
        <f>IF(SUM(StuData!$K1247:$R1247)=0,"",SUM(StuData!$K1247:$R1247))</f>
        <v/>
      </c>
      <c r="T1247" s="92"/>
      <c r="U1247" s="89"/>
      <c r="V1247" s="23"/>
      <c r="W1247" s="23"/>
    </row>
    <row r="1248" ht="15.75" customHeight="1">
      <c r="A1248" s="23"/>
      <c r="B1248" s="89" t="str">
        <f t="shared" si="1"/>
        <v/>
      </c>
      <c r="C1248" s="89" t="str">
        <f>IF('Student Record'!A1246="","",'Student Record'!A1246)</f>
        <v/>
      </c>
      <c r="D1248" s="89" t="str">
        <f>IF('Student Record'!B1246="","",'Student Record'!B1246)</f>
        <v/>
      </c>
      <c r="E1248" s="89" t="str">
        <f>IF('Student Record'!C1246="","",'Student Record'!C1246)</f>
        <v/>
      </c>
      <c r="F1248" s="90" t="str">
        <f>IF('Student Record'!E1246="","",'Student Record'!E1246)</f>
        <v/>
      </c>
      <c r="G1248" s="90" t="str">
        <f>IF('Student Record'!G1246="","",'Student Record'!G1246)</f>
        <v/>
      </c>
      <c r="H1248" s="89" t="str">
        <f>IF('Student Record'!I1246="","",'Student Record'!I1246)</f>
        <v/>
      </c>
      <c r="I1248" s="91" t="str">
        <f>IF('Student Record'!J1246="","",'Student Record'!J1246)</f>
        <v/>
      </c>
      <c r="J1248" s="89" t="str">
        <f>IF('Student Record'!O1246="","",'Student Record'!O1246)</f>
        <v/>
      </c>
      <c r="K1248" s="89" t="str">
        <f>IF(StuData!$F1248="","",IF(AND(StuData!$C1248&gt;8,StuData!$C1248&lt;11,StuData!$J1248="GEN"),200,IF(AND(StuData!$C1248&gt;=11,StuData!$J1248="GEN"),300,IF(AND(StuData!$C1248&gt;8,StuData!$C1248&lt;11,StuData!$J1248&lt;&gt;"GEN"),100,IF(AND(StuData!$C1248&gt;=11,StuData!$J1248&lt;&gt;"GEN"),150,"")))))</f>
        <v/>
      </c>
      <c r="L1248" s="89" t="str">
        <f>IF(StuData!$F1248="","",IF(AND(StuData!$C1248&gt;8,StuData!$C1248&lt;11),50,""))</f>
        <v/>
      </c>
      <c r="M1248" s="89" t="str">
        <f>IF(StuData!$F1248="","",IF(AND(StuData!$C1248&gt;=11,'School Fees'!$L$3="Yes"),100,""))</f>
        <v/>
      </c>
      <c r="N1248" s="89" t="str">
        <f>IF(StuData!$F1248="","",IF(AND(StuData!$C1248&gt;8,StuData!$H1248="F"),5,IF(StuData!$C1248&lt;9,"",10)))</f>
        <v/>
      </c>
      <c r="O1248" s="89" t="str">
        <f>IF(StuData!$F1248="","",IF(StuData!$C1248&gt;8,5,""))</f>
        <v/>
      </c>
      <c r="P1248" s="89" t="str">
        <f>IF(StuData!$C1248=9,'School Fees'!$K$6,IF(StuData!$C1248=10,'School Fees'!$K$7,IF(StuData!$C1248=11,'School Fees'!$K$8,IF(StuData!$C1248=12,'School Fees'!$K$9,""))))</f>
        <v/>
      </c>
      <c r="Q1248" s="89"/>
      <c r="R1248" s="89"/>
      <c r="S1248" s="89" t="str">
        <f>IF(SUM(StuData!$K1248:$R1248)=0,"",SUM(StuData!$K1248:$R1248))</f>
        <v/>
      </c>
      <c r="T1248" s="92"/>
      <c r="U1248" s="89"/>
      <c r="V1248" s="23"/>
      <c r="W1248" s="23"/>
    </row>
    <row r="1249" ht="15.75" customHeight="1">
      <c r="A1249" s="23"/>
      <c r="B1249" s="89" t="str">
        <f t="shared" si="1"/>
        <v/>
      </c>
      <c r="C1249" s="89" t="str">
        <f>IF('Student Record'!A1247="","",'Student Record'!A1247)</f>
        <v/>
      </c>
      <c r="D1249" s="89" t="str">
        <f>IF('Student Record'!B1247="","",'Student Record'!B1247)</f>
        <v/>
      </c>
      <c r="E1249" s="89" t="str">
        <f>IF('Student Record'!C1247="","",'Student Record'!C1247)</f>
        <v/>
      </c>
      <c r="F1249" s="90" t="str">
        <f>IF('Student Record'!E1247="","",'Student Record'!E1247)</f>
        <v/>
      </c>
      <c r="G1249" s="90" t="str">
        <f>IF('Student Record'!G1247="","",'Student Record'!G1247)</f>
        <v/>
      </c>
      <c r="H1249" s="89" t="str">
        <f>IF('Student Record'!I1247="","",'Student Record'!I1247)</f>
        <v/>
      </c>
      <c r="I1249" s="91" t="str">
        <f>IF('Student Record'!J1247="","",'Student Record'!J1247)</f>
        <v/>
      </c>
      <c r="J1249" s="89" t="str">
        <f>IF('Student Record'!O1247="","",'Student Record'!O1247)</f>
        <v/>
      </c>
      <c r="K1249" s="89" t="str">
        <f>IF(StuData!$F1249="","",IF(AND(StuData!$C1249&gt;8,StuData!$C1249&lt;11,StuData!$J1249="GEN"),200,IF(AND(StuData!$C1249&gt;=11,StuData!$J1249="GEN"),300,IF(AND(StuData!$C1249&gt;8,StuData!$C1249&lt;11,StuData!$J1249&lt;&gt;"GEN"),100,IF(AND(StuData!$C1249&gt;=11,StuData!$J1249&lt;&gt;"GEN"),150,"")))))</f>
        <v/>
      </c>
      <c r="L1249" s="89" t="str">
        <f>IF(StuData!$F1249="","",IF(AND(StuData!$C1249&gt;8,StuData!$C1249&lt;11),50,""))</f>
        <v/>
      </c>
      <c r="M1249" s="89" t="str">
        <f>IF(StuData!$F1249="","",IF(AND(StuData!$C1249&gt;=11,'School Fees'!$L$3="Yes"),100,""))</f>
        <v/>
      </c>
      <c r="N1249" s="89" t="str">
        <f>IF(StuData!$F1249="","",IF(AND(StuData!$C1249&gt;8,StuData!$H1249="F"),5,IF(StuData!$C1249&lt;9,"",10)))</f>
        <v/>
      </c>
      <c r="O1249" s="89" t="str">
        <f>IF(StuData!$F1249="","",IF(StuData!$C1249&gt;8,5,""))</f>
        <v/>
      </c>
      <c r="P1249" s="89" t="str">
        <f>IF(StuData!$C1249=9,'School Fees'!$K$6,IF(StuData!$C1249=10,'School Fees'!$K$7,IF(StuData!$C1249=11,'School Fees'!$K$8,IF(StuData!$C1249=12,'School Fees'!$K$9,""))))</f>
        <v/>
      </c>
      <c r="Q1249" s="89"/>
      <c r="R1249" s="89"/>
      <c r="S1249" s="89" t="str">
        <f>IF(SUM(StuData!$K1249:$R1249)=0,"",SUM(StuData!$K1249:$R1249))</f>
        <v/>
      </c>
      <c r="T1249" s="92"/>
      <c r="U1249" s="89"/>
      <c r="V1249" s="23"/>
      <c r="W1249" s="23"/>
    </row>
    <row r="1250" ht="15.75" customHeight="1">
      <c r="A1250" s="23"/>
      <c r="B1250" s="89" t="str">
        <f t="shared" si="1"/>
        <v/>
      </c>
      <c r="C1250" s="89" t="str">
        <f>IF('Student Record'!A1248="","",'Student Record'!A1248)</f>
        <v/>
      </c>
      <c r="D1250" s="89" t="str">
        <f>IF('Student Record'!B1248="","",'Student Record'!B1248)</f>
        <v/>
      </c>
      <c r="E1250" s="89" t="str">
        <f>IF('Student Record'!C1248="","",'Student Record'!C1248)</f>
        <v/>
      </c>
      <c r="F1250" s="90" t="str">
        <f>IF('Student Record'!E1248="","",'Student Record'!E1248)</f>
        <v/>
      </c>
      <c r="G1250" s="90" t="str">
        <f>IF('Student Record'!G1248="","",'Student Record'!G1248)</f>
        <v/>
      </c>
      <c r="H1250" s="89" t="str">
        <f>IF('Student Record'!I1248="","",'Student Record'!I1248)</f>
        <v/>
      </c>
      <c r="I1250" s="91" t="str">
        <f>IF('Student Record'!J1248="","",'Student Record'!J1248)</f>
        <v/>
      </c>
      <c r="J1250" s="89" t="str">
        <f>IF('Student Record'!O1248="","",'Student Record'!O1248)</f>
        <v/>
      </c>
      <c r="K1250" s="89" t="str">
        <f>IF(StuData!$F1250="","",IF(AND(StuData!$C1250&gt;8,StuData!$C1250&lt;11,StuData!$J1250="GEN"),200,IF(AND(StuData!$C1250&gt;=11,StuData!$J1250="GEN"),300,IF(AND(StuData!$C1250&gt;8,StuData!$C1250&lt;11,StuData!$J1250&lt;&gt;"GEN"),100,IF(AND(StuData!$C1250&gt;=11,StuData!$J1250&lt;&gt;"GEN"),150,"")))))</f>
        <v/>
      </c>
      <c r="L1250" s="89" t="str">
        <f>IF(StuData!$F1250="","",IF(AND(StuData!$C1250&gt;8,StuData!$C1250&lt;11),50,""))</f>
        <v/>
      </c>
      <c r="M1250" s="89" t="str">
        <f>IF(StuData!$F1250="","",IF(AND(StuData!$C1250&gt;=11,'School Fees'!$L$3="Yes"),100,""))</f>
        <v/>
      </c>
      <c r="N1250" s="89" t="str">
        <f>IF(StuData!$F1250="","",IF(AND(StuData!$C1250&gt;8,StuData!$H1250="F"),5,IF(StuData!$C1250&lt;9,"",10)))</f>
        <v/>
      </c>
      <c r="O1250" s="89" t="str">
        <f>IF(StuData!$F1250="","",IF(StuData!$C1250&gt;8,5,""))</f>
        <v/>
      </c>
      <c r="P1250" s="89" t="str">
        <f>IF(StuData!$C1250=9,'School Fees'!$K$6,IF(StuData!$C1250=10,'School Fees'!$K$7,IF(StuData!$C1250=11,'School Fees'!$K$8,IF(StuData!$C1250=12,'School Fees'!$K$9,""))))</f>
        <v/>
      </c>
      <c r="Q1250" s="89"/>
      <c r="R1250" s="89"/>
      <c r="S1250" s="89" t="str">
        <f>IF(SUM(StuData!$K1250:$R1250)=0,"",SUM(StuData!$K1250:$R1250))</f>
        <v/>
      </c>
      <c r="T1250" s="92"/>
      <c r="U1250" s="89"/>
      <c r="V1250" s="23"/>
      <c r="W1250" s="23"/>
    </row>
    <row r="1251" ht="15.75" customHeight="1">
      <c r="A1251" s="23"/>
      <c r="B1251" s="89" t="str">
        <f t="shared" si="1"/>
        <v/>
      </c>
      <c r="C1251" s="89" t="str">
        <f>IF('Student Record'!A1249="","",'Student Record'!A1249)</f>
        <v/>
      </c>
      <c r="D1251" s="89" t="str">
        <f>IF('Student Record'!B1249="","",'Student Record'!B1249)</f>
        <v/>
      </c>
      <c r="E1251" s="89" t="str">
        <f>IF('Student Record'!C1249="","",'Student Record'!C1249)</f>
        <v/>
      </c>
      <c r="F1251" s="90" t="str">
        <f>IF('Student Record'!E1249="","",'Student Record'!E1249)</f>
        <v/>
      </c>
      <c r="G1251" s="90" t="str">
        <f>IF('Student Record'!G1249="","",'Student Record'!G1249)</f>
        <v/>
      </c>
      <c r="H1251" s="89" t="str">
        <f>IF('Student Record'!I1249="","",'Student Record'!I1249)</f>
        <v/>
      </c>
      <c r="I1251" s="91" t="str">
        <f>IF('Student Record'!J1249="","",'Student Record'!J1249)</f>
        <v/>
      </c>
      <c r="J1251" s="89" t="str">
        <f>IF('Student Record'!O1249="","",'Student Record'!O1249)</f>
        <v/>
      </c>
      <c r="K1251" s="89" t="str">
        <f>IF(StuData!$F1251="","",IF(AND(StuData!$C1251&gt;8,StuData!$C1251&lt;11,StuData!$J1251="GEN"),200,IF(AND(StuData!$C1251&gt;=11,StuData!$J1251="GEN"),300,IF(AND(StuData!$C1251&gt;8,StuData!$C1251&lt;11,StuData!$J1251&lt;&gt;"GEN"),100,IF(AND(StuData!$C1251&gt;=11,StuData!$J1251&lt;&gt;"GEN"),150,"")))))</f>
        <v/>
      </c>
      <c r="L1251" s="89" t="str">
        <f>IF(StuData!$F1251="","",IF(AND(StuData!$C1251&gt;8,StuData!$C1251&lt;11),50,""))</f>
        <v/>
      </c>
      <c r="M1251" s="89" t="str">
        <f>IF(StuData!$F1251="","",IF(AND(StuData!$C1251&gt;=11,'School Fees'!$L$3="Yes"),100,""))</f>
        <v/>
      </c>
      <c r="N1251" s="89" t="str">
        <f>IF(StuData!$F1251="","",IF(AND(StuData!$C1251&gt;8,StuData!$H1251="F"),5,IF(StuData!$C1251&lt;9,"",10)))</f>
        <v/>
      </c>
      <c r="O1251" s="89" t="str">
        <f>IF(StuData!$F1251="","",IF(StuData!$C1251&gt;8,5,""))</f>
        <v/>
      </c>
      <c r="P1251" s="89" t="str">
        <f>IF(StuData!$C1251=9,'School Fees'!$K$6,IF(StuData!$C1251=10,'School Fees'!$K$7,IF(StuData!$C1251=11,'School Fees'!$K$8,IF(StuData!$C1251=12,'School Fees'!$K$9,""))))</f>
        <v/>
      </c>
      <c r="Q1251" s="89"/>
      <c r="R1251" s="89"/>
      <c r="S1251" s="89" t="str">
        <f>IF(SUM(StuData!$K1251:$R1251)=0,"",SUM(StuData!$K1251:$R1251))</f>
        <v/>
      </c>
      <c r="T1251" s="92"/>
      <c r="U1251" s="89"/>
      <c r="V1251" s="23"/>
      <c r="W1251" s="23"/>
    </row>
    <row r="1252" ht="15.75" customHeight="1">
      <c r="A1252" s="23"/>
      <c r="B1252" s="89" t="str">
        <f t="shared" si="1"/>
        <v/>
      </c>
      <c r="C1252" s="89" t="str">
        <f>IF('Student Record'!A1250="","",'Student Record'!A1250)</f>
        <v/>
      </c>
      <c r="D1252" s="89" t="str">
        <f>IF('Student Record'!B1250="","",'Student Record'!B1250)</f>
        <v/>
      </c>
      <c r="E1252" s="89" t="str">
        <f>IF('Student Record'!C1250="","",'Student Record'!C1250)</f>
        <v/>
      </c>
      <c r="F1252" s="90" t="str">
        <f>IF('Student Record'!E1250="","",'Student Record'!E1250)</f>
        <v/>
      </c>
      <c r="G1252" s="90" t="str">
        <f>IF('Student Record'!G1250="","",'Student Record'!G1250)</f>
        <v/>
      </c>
      <c r="H1252" s="89" t="str">
        <f>IF('Student Record'!I1250="","",'Student Record'!I1250)</f>
        <v/>
      </c>
      <c r="I1252" s="91" t="str">
        <f>IF('Student Record'!J1250="","",'Student Record'!J1250)</f>
        <v/>
      </c>
      <c r="J1252" s="89" t="str">
        <f>IF('Student Record'!O1250="","",'Student Record'!O1250)</f>
        <v/>
      </c>
      <c r="K1252" s="89" t="str">
        <f>IF(StuData!$F1252="","",IF(AND(StuData!$C1252&gt;8,StuData!$C1252&lt;11,StuData!$J1252="GEN"),200,IF(AND(StuData!$C1252&gt;=11,StuData!$J1252="GEN"),300,IF(AND(StuData!$C1252&gt;8,StuData!$C1252&lt;11,StuData!$J1252&lt;&gt;"GEN"),100,IF(AND(StuData!$C1252&gt;=11,StuData!$J1252&lt;&gt;"GEN"),150,"")))))</f>
        <v/>
      </c>
      <c r="L1252" s="89" t="str">
        <f>IF(StuData!$F1252="","",IF(AND(StuData!$C1252&gt;8,StuData!$C1252&lt;11),50,""))</f>
        <v/>
      </c>
      <c r="M1252" s="89" t="str">
        <f>IF(StuData!$F1252="","",IF(AND(StuData!$C1252&gt;=11,'School Fees'!$L$3="Yes"),100,""))</f>
        <v/>
      </c>
      <c r="N1252" s="89" t="str">
        <f>IF(StuData!$F1252="","",IF(AND(StuData!$C1252&gt;8,StuData!$H1252="F"),5,IF(StuData!$C1252&lt;9,"",10)))</f>
        <v/>
      </c>
      <c r="O1252" s="89" t="str">
        <f>IF(StuData!$F1252="","",IF(StuData!$C1252&gt;8,5,""))</f>
        <v/>
      </c>
      <c r="P1252" s="89" t="str">
        <f>IF(StuData!$C1252=9,'School Fees'!$K$6,IF(StuData!$C1252=10,'School Fees'!$K$7,IF(StuData!$C1252=11,'School Fees'!$K$8,IF(StuData!$C1252=12,'School Fees'!$K$9,""))))</f>
        <v/>
      </c>
      <c r="Q1252" s="89"/>
      <c r="R1252" s="89"/>
      <c r="S1252" s="89" t="str">
        <f>IF(SUM(StuData!$K1252:$R1252)=0,"",SUM(StuData!$K1252:$R1252))</f>
        <v/>
      </c>
      <c r="T1252" s="92"/>
      <c r="U1252" s="89"/>
      <c r="V1252" s="23"/>
      <c r="W1252" s="23"/>
    </row>
    <row r="1253" ht="15.75" customHeight="1">
      <c r="A1253" s="23"/>
      <c r="B1253" s="89" t="str">
        <f t="shared" si="1"/>
        <v/>
      </c>
      <c r="C1253" s="89" t="str">
        <f>IF('Student Record'!A1251="","",'Student Record'!A1251)</f>
        <v/>
      </c>
      <c r="D1253" s="89" t="str">
        <f>IF('Student Record'!B1251="","",'Student Record'!B1251)</f>
        <v/>
      </c>
      <c r="E1253" s="89" t="str">
        <f>IF('Student Record'!C1251="","",'Student Record'!C1251)</f>
        <v/>
      </c>
      <c r="F1253" s="90" t="str">
        <f>IF('Student Record'!E1251="","",'Student Record'!E1251)</f>
        <v/>
      </c>
      <c r="G1253" s="90" t="str">
        <f>IF('Student Record'!G1251="","",'Student Record'!G1251)</f>
        <v/>
      </c>
      <c r="H1253" s="89" t="str">
        <f>IF('Student Record'!I1251="","",'Student Record'!I1251)</f>
        <v/>
      </c>
      <c r="I1253" s="91" t="str">
        <f>IF('Student Record'!J1251="","",'Student Record'!J1251)</f>
        <v/>
      </c>
      <c r="J1253" s="89" t="str">
        <f>IF('Student Record'!O1251="","",'Student Record'!O1251)</f>
        <v/>
      </c>
      <c r="K1253" s="89" t="str">
        <f>IF(StuData!$F1253="","",IF(AND(StuData!$C1253&gt;8,StuData!$C1253&lt;11,StuData!$J1253="GEN"),200,IF(AND(StuData!$C1253&gt;=11,StuData!$J1253="GEN"),300,IF(AND(StuData!$C1253&gt;8,StuData!$C1253&lt;11,StuData!$J1253&lt;&gt;"GEN"),100,IF(AND(StuData!$C1253&gt;=11,StuData!$J1253&lt;&gt;"GEN"),150,"")))))</f>
        <v/>
      </c>
      <c r="L1253" s="89" t="str">
        <f>IF(StuData!$F1253="","",IF(AND(StuData!$C1253&gt;8,StuData!$C1253&lt;11),50,""))</f>
        <v/>
      </c>
      <c r="M1253" s="89" t="str">
        <f>IF(StuData!$F1253="","",IF(AND(StuData!$C1253&gt;=11,'School Fees'!$L$3="Yes"),100,""))</f>
        <v/>
      </c>
      <c r="N1253" s="89" t="str">
        <f>IF(StuData!$F1253="","",IF(AND(StuData!$C1253&gt;8,StuData!$H1253="F"),5,IF(StuData!$C1253&lt;9,"",10)))</f>
        <v/>
      </c>
      <c r="O1253" s="89" t="str">
        <f>IF(StuData!$F1253="","",IF(StuData!$C1253&gt;8,5,""))</f>
        <v/>
      </c>
      <c r="P1253" s="89" t="str">
        <f>IF(StuData!$C1253=9,'School Fees'!$K$6,IF(StuData!$C1253=10,'School Fees'!$K$7,IF(StuData!$C1253=11,'School Fees'!$K$8,IF(StuData!$C1253=12,'School Fees'!$K$9,""))))</f>
        <v/>
      </c>
      <c r="Q1253" s="89"/>
      <c r="R1253" s="89"/>
      <c r="S1253" s="89" t="str">
        <f>IF(SUM(StuData!$K1253:$R1253)=0,"",SUM(StuData!$K1253:$R1253))</f>
        <v/>
      </c>
      <c r="T1253" s="92"/>
      <c r="U1253" s="89"/>
      <c r="V1253" s="23"/>
      <c r="W1253" s="23"/>
    </row>
    <row r="1254" ht="15.75" customHeight="1">
      <c r="A1254" s="23"/>
      <c r="B1254" s="89" t="str">
        <f t="shared" si="1"/>
        <v/>
      </c>
      <c r="C1254" s="89" t="str">
        <f>IF('Student Record'!A1252="","",'Student Record'!A1252)</f>
        <v/>
      </c>
      <c r="D1254" s="89" t="str">
        <f>IF('Student Record'!B1252="","",'Student Record'!B1252)</f>
        <v/>
      </c>
      <c r="E1254" s="89" t="str">
        <f>IF('Student Record'!C1252="","",'Student Record'!C1252)</f>
        <v/>
      </c>
      <c r="F1254" s="90" t="str">
        <f>IF('Student Record'!E1252="","",'Student Record'!E1252)</f>
        <v/>
      </c>
      <c r="G1254" s="90" t="str">
        <f>IF('Student Record'!G1252="","",'Student Record'!G1252)</f>
        <v/>
      </c>
      <c r="H1254" s="89" t="str">
        <f>IF('Student Record'!I1252="","",'Student Record'!I1252)</f>
        <v/>
      </c>
      <c r="I1254" s="91" t="str">
        <f>IF('Student Record'!J1252="","",'Student Record'!J1252)</f>
        <v/>
      </c>
      <c r="J1254" s="89" t="str">
        <f>IF('Student Record'!O1252="","",'Student Record'!O1252)</f>
        <v/>
      </c>
      <c r="K1254" s="89" t="str">
        <f>IF(StuData!$F1254="","",IF(AND(StuData!$C1254&gt;8,StuData!$C1254&lt;11,StuData!$J1254="GEN"),200,IF(AND(StuData!$C1254&gt;=11,StuData!$J1254="GEN"),300,IF(AND(StuData!$C1254&gt;8,StuData!$C1254&lt;11,StuData!$J1254&lt;&gt;"GEN"),100,IF(AND(StuData!$C1254&gt;=11,StuData!$J1254&lt;&gt;"GEN"),150,"")))))</f>
        <v/>
      </c>
      <c r="L1254" s="89" t="str">
        <f>IF(StuData!$F1254="","",IF(AND(StuData!$C1254&gt;8,StuData!$C1254&lt;11),50,""))</f>
        <v/>
      </c>
      <c r="M1254" s="89" t="str">
        <f>IF(StuData!$F1254="","",IF(AND(StuData!$C1254&gt;=11,'School Fees'!$L$3="Yes"),100,""))</f>
        <v/>
      </c>
      <c r="N1254" s="89" t="str">
        <f>IF(StuData!$F1254="","",IF(AND(StuData!$C1254&gt;8,StuData!$H1254="F"),5,IF(StuData!$C1254&lt;9,"",10)))</f>
        <v/>
      </c>
      <c r="O1254" s="89" t="str">
        <f>IF(StuData!$F1254="","",IF(StuData!$C1254&gt;8,5,""))</f>
        <v/>
      </c>
      <c r="P1254" s="89" t="str">
        <f>IF(StuData!$C1254=9,'School Fees'!$K$6,IF(StuData!$C1254=10,'School Fees'!$K$7,IF(StuData!$C1254=11,'School Fees'!$K$8,IF(StuData!$C1254=12,'School Fees'!$K$9,""))))</f>
        <v/>
      </c>
      <c r="Q1254" s="89"/>
      <c r="R1254" s="89"/>
      <c r="S1254" s="89" t="str">
        <f>IF(SUM(StuData!$K1254:$R1254)=0,"",SUM(StuData!$K1254:$R1254))</f>
        <v/>
      </c>
      <c r="T1254" s="92"/>
      <c r="U1254" s="89"/>
      <c r="V1254" s="23"/>
      <c r="W1254" s="23"/>
    </row>
    <row r="1255" ht="15.75" customHeight="1">
      <c r="A1255" s="23"/>
      <c r="B1255" s="89" t="str">
        <f t="shared" si="1"/>
        <v/>
      </c>
      <c r="C1255" s="89" t="str">
        <f>IF('Student Record'!A1253="","",'Student Record'!A1253)</f>
        <v/>
      </c>
      <c r="D1255" s="89" t="str">
        <f>IF('Student Record'!B1253="","",'Student Record'!B1253)</f>
        <v/>
      </c>
      <c r="E1255" s="89" t="str">
        <f>IF('Student Record'!C1253="","",'Student Record'!C1253)</f>
        <v/>
      </c>
      <c r="F1255" s="90" t="str">
        <f>IF('Student Record'!E1253="","",'Student Record'!E1253)</f>
        <v/>
      </c>
      <c r="G1255" s="90" t="str">
        <f>IF('Student Record'!G1253="","",'Student Record'!G1253)</f>
        <v/>
      </c>
      <c r="H1255" s="89" t="str">
        <f>IF('Student Record'!I1253="","",'Student Record'!I1253)</f>
        <v/>
      </c>
      <c r="I1255" s="91" t="str">
        <f>IF('Student Record'!J1253="","",'Student Record'!J1253)</f>
        <v/>
      </c>
      <c r="J1255" s="89" t="str">
        <f>IF('Student Record'!O1253="","",'Student Record'!O1253)</f>
        <v/>
      </c>
      <c r="K1255" s="89" t="str">
        <f>IF(StuData!$F1255="","",IF(AND(StuData!$C1255&gt;8,StuData!$C1255&lt;11,StuData!$J1255="GEN"),200,IF(AND(StuData!$C1255&gt;=11,StuData!$J1255="GEN"),300,IF(AND(StuData!$C1255&gt;8,StuData!$C1255&lt;11,StuData!$J1255&lt;&gt;"GEN"),100,IF(AND(StuData!$C1255&gt;=11,StuData!$J1255&lt;&gt;"GEN"),150,"")))))</f>
        <v/>
      </c>
      <c r="L1255" s="89" t="str">
        <f>IF(StuData!$F1255="","",IF(AND(StuData!$C1255&gt;8,StuData!$C1255&lt;11),50,""))</f>
        <v/>
      </c>
      <c r="M1255" s="89" t="str">
        <f>IF(StuData!$F1255="","",IF(AND(StuData!$C1255&gt;=11,'School Fees'!$L$3="Yes"),100,""))</f>
        <v/>
      </c>
      <c r="N1255" s="89" t="str">
        <f>IF(StuData!$F1255="","",IF(AND(StuData!$C1255&gt;8,StuData!$H1255="F"),5,IF(StuData!$C1255&lt;9,"",10)))</f>
        <v/>
      </c>
      <c r="O1255" s="89" t="str">
        <f>IF(StuData!$F1255="","",IF(StuData!$C1255&gt;8,5,""))</f>
        <v/>
      </c>
      <c r="P1255" s="89" t="str">
        <f>IF(StuData!$C1255=9,'School Fees'!$K$6,IF(StuData!$C1255=10,'School Fees'!$K$7,IF(StuData!$C1255=11,'School Fees'!$K$8,IF(StuData!$C1255=12,'School Fees'!$K$9,""))))</f>
        <v/>
      </c>
      <c r="Q1255" s="89"/>
      <c r="R1255" s="89"/>
      <c r="S1255" s="89" t="str">
        <f>IF(SUM(StuData!$K1255:$R1255)=0,"",SUM(StuData!$K1255:$R1255))</f>
        <v/>
      </c>
      <c r="T1255" s="92"/>
      <c r="U1255" s="89"/>
      <c r="V1255" s="23"/>
      <c r="W1255" s="23"/>
    </row>
    <row r="1256" ht="15.75" customHeight="1">
      <c r="A1256" s="23"/>
      <c r="B1256" s="89" t="str">
        <f t="shared" si="1"/>
        <v/>
      </c>
      <c r="C1256" s="89" t="str">
        <f>IF('Student Record'!A1254="","",'Student Record'!A1254)</f>
        <v/>
      </c>
      <c r="D1256" s="89" t="str">
        <f>IF('Student Record'!B1254="","",'Student Record'!B1254)</f>
        <v/>
      </c>
      <c r="E1256" s="89" t="str">
        <f>IF('Student Record'!C1254="","",'Student Record'!C1254)</f>
        <v/>
      </c>
      <c r="F1256" s="90" t="str">
        <f>IF('Student Record'!E1254="","",'Student Record'!E1254)</f>
        <v/>
      </c>
      <c r="G1256" s="90" t="str">
        <f>IF('Student Record'!G1254="","",'Student Record'!G1254)</f>
        <v/>
      </c>
      <c r="H1256" s="89" t="str">
        <f>IF('Student Record'!I1254="","",'Student Record'!I1254)</f>
        <v/>
      </c>
      <c r="I1256" s="91" t="str">
        <f>IF('Student Record'!J1254="","",'Student Record'!J1254)</f>
        <v/>
      </c>
      <c r="J1256" s="89" t="str">
        <f>IF('Student Record'!O1254="","",'Student Record'!O1254)</f>
        <v/>
      </c>
      <c r="K1256" s="89" t="str">
        <f>IF(StuData!$F1256="","",IF(AND(StuData!$C1256&gt;8,StuData!$C1256&lt;11,StuData!$J1256="GEN"),200,IF(AND(StuData!$C1256&gt;=11,StuData!$J1256="GEN"),300,IF(AND(StuData!$C1256&gt;8,StuData!$C1256&lt;11,StuData!$J1256&lt;&gt;"GEN"),100,IF(AND(StuData!$C1256&gt;=11,StuData!$J1256&lt;&gt;"GEN"),150,"")))))</f>
        <v/>
      </c>
      <c r="L1256" s="89" t="str">
        <f>IF(StuData!$F1256="","",IF(AND(StuData!$C1256&gt;8,StuData!$C1256&lt;11),50,""))</f>
        <v/>
      </c>
      <c r="M1256" s="89" t="str">
        <f>IF(StuData!$F1256="","",IF(AND(StuData!$C1256&gt;=11,'School Fees'!$L$3="Yes"),100,""))</f>
        <v/>
      </c>
      <c r="N1256" s="89" t="str">
        <f>IF(StuData!$F1256="","",IF(AND(StuData!$C1256&gt;8,StuData!$H1256="F"),5,IF(StuData!$C1256&lt;9,"",10)))</f>
        <v/>
      </c>
      <c r="O1256" s="89" t="str">
        <f>IF(StuData!$F1256="","",IF(StuData!$C1256&gt;8,5,""))</f>
        <v/>
      </c>
      <c r="P1256" s="89" t="str">
        <f>IF(StuData!$C1256=9,'School Fees'!$K$6,IF(StuData!$C1256=10,'School Fees'!$K$7,IF(StuData!$C1256=11,'School Fees'!$K$8,IF(StuData!$C1256=12,'School Fees'!$K$9,""))))</f>
        <v/>
      </c>
      <c r="Q1256" s="89"/>
      <c r="R1256" s="89"/>
      <c r="S1256" s="89" t="str">
        <f>IF(SUM(StuData!$K1256:$R1256)=0,"",SUM(StuData!$K1256:$R1256))</f>
        <v/>
      </c>
      <c r="T1256" s="92"/>
      <c r="U1256" s="89"/>
      <c r="V1256" s="23"/>
      <c r="W1256" s="23"/>
    </row>
    <row r="1257" ht="15.75" customHeight="1">
      <c r="A1257" s="23"/>
      <c r="B1257" s="89" t="str">
        <f t="shared" si="1"/>
        <v/>
      </c>
      <c r="C1257" s="89" t="str">
        <f>IF('Student Record'!A1255="","",'Student Record'!A1255)</f>
        <v/>
      </c>
      <c r="D1257" s="89" t="str">
        <f>IF('Student Record'!B1255="","",'Student Record'!B1255)</f>
        <v/>
      </c>
      <c r="E1257" s="89" t="str">
        <f>IF('Student Record'!C1255="","",'Student Record'!C1255)</f>
        <v/>
      </c>
      <c r="F1257" s="90" t="str">
        <f>IF('Student Record'!E1255="","",'Student Record'!E1255)</f>
        <v/>
      </c>
      <c r="G1257" s="90" t="str">
        <f>IF('Student Record'!G1255="","",'Student Record'!G1255)</f>
        <v/>
      </c>
      <c r="H1257" s="89" t="str">
        <f>IF('Student Record'!I1255="","",'Student Record'!I1255)</f>
        <v/>
      </c>
      <c r="I1257" s="91" t="str">
        <f>IF('Student Record'!J1255="","",'Student Record'!J1255)</f>
        <v/>
      </c>
      <c r="J1257" s="89" t="str">
        <f>IF('Student Record'!O1255="","",'Student Record'!O1255)</f>
        <v/>
      </c>
      <c r="K1257" s="89" t="str">
        <f>IF(StuData!$F1257="","",IF(AND(StuData!$C1257&gt;8,StuData!$C1257&lt;11,StuData!$J1257="GEN"),200,IF(AND(StuData!$C1257&gt;=11,StuData!$J1257="GEN"),300,IF(AND(StuData!$C1257&gt;8,StuData!$C1257&lt;11,StuData!$J1257&lt;&gt;"GEN"),100,IF(AND(StuData!$C1257&gt;=11,StuData!$J1257&lt;&gt;"GEN"),150,"")))))</f>
        <v/>
      </c>
      <c r="L1257" s="89" t="str">
        <f>IF(StuData!$F1257="","",IF(AND(StuData!$C1257&gt;8,StuData!$C1257&lt;11),50,""))</f>
        <v/>
      </c>
      <c r="M1257" s="89" t="str">
        <f>IF(StuData!$F1257="","",IF(AND(StuData!$C1257&gt;=11,'School Fees'!$L$3="Yes"),100,""))</f>
        <v/>
      </c>
      <c r="N1257" s="89" t="str">
        <f>IF(StuData!$F1257="","",IF(AND(StuData!$C1257&gt;8,StuData!$H1257="F"),5,IF(StuData!$C1257&lt;9,"",10)))</f>
        <v/>
      </c>
      <c r="O1257" s="89" t="str">
        <f>IF(StuData!$F1257="","",IF(StuData!$C1257&gt;8,5,""))</f>
        <v/>
      </c>
      <c r="P1257" s="89" t="str">
        <f>IF(StuData!$C1257=9,'School Fees'!$K$6,IF(StuData!$C1257=10,'School Fees'!$K$7,IF(StuData!$C1257=11,'School Fees'!$K$8,IF(StuData!$C1257=12,'School Fees'!$K$9,""))))</f>
        <v/>
      </c>
      <c r="Q1257" s="89"/>
      <c r="R1257" s="89"/>
      <c r="S1257" s="89" t="str">
        <f>IF(SUM(StuData!$K1257:$R1257)=0,"",SUM(StuData!$K1257:$R1257))</f>
        <v/>
      </c>
      <c r="T1257" s="92"/>
      <c r="U1257" s="89"/>
      <c r="V1257" s="23"/>
      <c r="W1257" s="23"/>
    </row>
    <row r="1258" ht="15.75" customHeight="1">
      <c r="A1258" s="23"/>
      <c r="B1258" s="89" t="str">
        <f t="shared" si="1"/>
        <v/>
      </c>
      <c r="C1258" s="89" t="str">
        <f>IF('Student Record'!A1256="","",'Student Record'!A1256)</f>
        <v/>
      </c>
      <c r="D1258" s="89" t="str">
        <f>IF('Student Record'!B1256="","",'Student Record'!B1256)</f>
        <v/>
      </c>
      <c r="E1258" s="89" t="str">
        <f>IF('Student Record'!C1256="","",'Student Record'!C1256)</f>
        <v/>
      </c>
      <c r="F1258" s="90" t="str">
        <f>IF('Student Record'!E1256="","",'Student Record'!E1256)</f>
        <v/>
      </c>
      <c r="G1258" s="90" t="str">
        <f>IF('Student Record'!G1256="","",'Student Record'!G1256)</f>
        <v/>
      </c>
      <c r="H1258" s="89" t="str">
        <f>IF('Student Record'!I1256="","",'Student Record'!I1256)</f>
        <v/>
      </c>
      <c r="I1258" s="91" t="str">
        <f>IF('Student Record'!J1256="","",'Student Record'!J1256)</f>
        <v/>
      </c>
      <c r="J1258" s="89" t="str">
        <f>IF('Student Record'!O1256="","",'Student Record'!O1256)</f>
        <v/>
      </c>
      <c r="K1258" s="89" t="str">
        <f>IF(StuData!$F1258="","",IF(AND(StuData!$C1258&gt;8,StuData!$C1258&lt;11,StuData!$J1258="GEN"),200,IF(AND(StuData!$C1258&gt;=11,StuData!$J1258="GEN"),300,IF(AND(StuData!$C1258&gt;8,StuData!$C1258&lt;11,StuData!$J1258&lt;&gt;"GEN"),100,IF(AND(StuData!$C1258&gt;=11,StuData!$J1258&lt;&gt;"GEN"),150,"")))))</f>
        <v/>
      </c>
      <c r="L1258" s="89" t="str">
        <f>IF(StuData!$F1258="","",IF(AND(StuData!$C1258&gt;8,StuData!$C1258&lt;11),50,""))</f>
        <v/>
      </c>
      <c r="M1258" s="89" t="str">
        <f>IF(StuData!$F1258="","",IF(AND(StuData!$C1258&gt;=11,'School Fees'!$L$3="Yes"),100,""))</f>
        <v/>
      </c>
      <c r="N1258" s="89" t="str">
        <f>IF(StuData!$F1258="","",IF(AND(StuData!$C1258&gt;8,StuData!$H1258="F"),5,IF(StuData!$C1258&lt;9,"",10)))</f>
        <v/>
      </c>
      <c r="O1258" s="89" t="str">
        <f>IF(StuData!$F1258="","",IF(StuData!$C1258&gt;8,5,""))</f>
        <v/>
      </c>
      <c r="P1258" s="89" t="str">
        <f>IF(StuData!$C1258=9,'School Fees'!$K$6,IF(StuData!$C1258=10,'School Fees'!$K$7,IF(StuData!$C1258=11,'School Fees'!$K$8,IF(StuData!$C1258=12,'School Fees'!$K$9,""))))</f>
        <v/>
      </c>
      <c r="Q1258" s="89"/>
      <c r="R1258" s="89"/>
      <c r="S1258" s="89" t="str">
        <f>IF(SUM(StuData!$K1258:$R1258)=0,"",SUM(StuData!$K1258:$R1258))</f>
        <v/>
      </c>
      <c r="T1258" s="92"/>
      <c r="U1258" s="89"/>
      <c r="V1258" s="23"/>
      <c r="W1258" s="23"/>
    </row>
    <row r="1259" ht="15.75" customHeight="1">
      <c r="A1259" s="23"/>
      <c r="B1259" s="89" t="str">
        <f t="shared" si="1"/>
        <v/>
      </c>
      <c r="C1259" s="89" t="str">
        <f>IF('Student Record'!A1257="","",'Student Record'!A1257)</f>
        <v/>
      </c>
      <c r="D1259" s="89" t="str">
        <f>IF('Student Record'!B1257="","",'Student Record'!B1257)</f>
        <v/>
      </c>
      <c r="E1259" s="89" t="str">
        <f>IF('Student Record'!C1257="","",'Student Record'!C1257)</f>
        <v/>
      </c>
      <c r="F1259" s="90" t="str">
        <f>IF('Student Record'!E1257="","",'Student Record'!E1257)</f>
        <v/>
      </c>
      <c r="G1259" s="90" t="str">
        <f>IF('Student Record'!G1257="","",'Student Record'!G1257)</f>
        <v/>
      </c>
      <c r="H1259" s="89" t="str">
        <f>IF('Student Record'!I1257="","",'Student Record'!I1257)</f>
        <v/>
      </c>
      <c r="I1259" s="91" t="str">
        <f>IF('Student Record'!J1257="","",'Student Record'!J1257)</f>
        <v/>
      </c>
      <c r="J1259" s="89" t="str">
        <f>IF('Student Record'!O1257="","",'Student Record'!O1257)</f>
        <v/>
      </c>
      <c r="K1259" s="89" t="str">
        <f>IF(StuData!$F1259="","",IF(AND(StuData!$C1259&gt;8,StuData!$C1259&lt;11,StuData!$J1259="GEN"),200,IF(AND(StuData!$C1259&gt;=11,StuData!$J1259="GEN"),300,IF(AND(StuData!$C1259&gt;8,StuData!$C1259&lt;11,StuData!$J1259&lt;&gt;"GEN"),100,IF(AND(StuData!$C1259&gt;=11,StuData!$J1259&lt;&gt;"GEN"),150,"")))))</f>
        <v/>
      </c>
      <c r="L1259" s="89" t="str">
        <f>IF(StuData!$F1259="","",IF(AND(StuData!$C1259&gt;8,StuData!$C1259&lt;11),50,""))</f>
        <v/>
      </c>
      <c r="M1259" s="89" t="str">
        <f>IF(StuData!$F1259="","",IF(AND(StuData!$C1259&gt;=11,'School Fees'!$L$3="Yes"),100,""))</f>
        <v/>
      </c>
      <c r="N1259" s="89" t="str">
        <f>IF(StuData!$F1259="","",IF(AND(StuData!$C1259&gt;8,StuData!$H1259="F"),5,IF(StuData!$C1259&lt;9,"",10)))</f>
        <v/>
      </c>
      <c r="O1259" s="89" t="str">
        <f>IF(StuData!$F1259="","",IF(StuData!$C1259&gt;8,5,""))</f>
        <v/>
      </c>
      <c r="P1259" s="89" t="str">
        <f>IF(StuData!$C1259=9,'School Fees'!$K$6,IF(StuData!$C1259=10,'School Fees'!$K$7,IF(StuData!$C1259=11,'School Fees'!$K$8,IF(StuData!$C1259=12,'School Fees'!$K$9,""))))</f>
        <v/>
      </c>
      <c r="Q1259" s="89"/>
      <c r="R1259" s="89"/>
      <c r="S1259" s="89" t="str">
        <f>IF(SUM(StuData!$K1259:$R1259)=0,"",SUM(StuData!$K1259:$R1259))</f>
        <v/>
      </c>
      <c r="T1259" s="92"/>
      <c r="U1259" s="89"/>
      <c r="V1259" s="23"/>
      <c r="W1259" s="23"/>
    </row>
    <row r="1260" ht="15.75" customHeight="1">
      <c r="A1260" s="23"/>
      <c r="B1260" s="89" t="str">
        <f t="shared" si="1"/>
        <v/>
      </c>
      <c r="C1260" s="89" t="str">
        <f>IF('Student Record'!A1258="","",'Student Record'!A1258)</f>
        <v/>
      </c>
      <c r="D1260" s="89" t="str">
        <f>IF('Student Record'!B1258="","",'Student Record'!B1258)</f>
        <v/>
      </c>
      <c r="E1260" s="89" t="str">
        <f>IF('Student Record'!C1258="","",'Student Record'!C1258)</f>
        <v/>
      </c>
      <c r="F1260" s="90" t="str">
        <f>IF('Student Record'!E1258="","",'Student Record'!E1258)</f>
        <v/>
      </c>
      <c r="G1260" s="90" t="str">
        <f>IF('Student Record'!G1258="","",'Student Record'!G1258)</f>
        <v/>
      </c>
      <c r="H1260" s="89" t="str">
        <f>IF('Student Record'!I1258="","",'Student Record'!I1258)</f>
        <v/>
      </c>
      <c r="I1260" s="91" t="str">
        <f>IF('Student Record'!J1258="","",'Student Record'!J1258)</f>
        <v/>
      </c>
      <c r="J1260" s="89" t="str">
        <f>IF('Student Record'!O1258="","",'Student Record'!O1258)</f>
        <v/>
      </c>
      <c r="K1260" s="89" t="str">
        <f>IF(StuData!$F1260="","",IF(AND(StuData!$C1260&gt;8,StuData!$C1260&lt;11,StuData!$J1260="GEN"),200,IF(AND(StuData!$C1260&gt;=11,StuData!$J1260="GEN"),300,IF(AND(StuData!$C1260&gt;8,StuData!$C1260&lt;11,StuData!$J1260&lt;&gt;"GEN"),100,IF(AND(StuData!$C1260&gt;=11,StuData!$J1260&lt;&gt;"GEN"),150,"")))))</f>
        <v/>
      </c>
      <c r="L1260" s="89" t="str">
        <f>IF(StuData!$F1260="","",IF(AND(StuData!$C1260&gt;8,StuData!$C1260&lt;11),50,""))</f>
        <v/>
      </c>
      <c r="M1260" s="89" t="str">
        <f>IF(StuData!$F1260="","",IF(AND(StuData!$C1260&gt;=11,'School Fees'!$L$3="Yes"),100,""))</f>
        <v/>
      </c>
      <c r="N1260" s="89" t="str">
        <f>IF(StuData!$F1260="","",IF(AND(StuData!$C1260&gt;8,StuData!$H1260="F"),5,IF(StuData!$C1260&lt;9,"",10)))</f>
        <v/>
      </c>
      <c r="O1260" s="89" t="str">
        <f>IF(StuData!$F1260="","",IF(StuData!$C1260&gt;8,5,""))</f>
        <v/>
      </c>
      <c r="P1260" s="89" t="str">
        <f>IF(StuData!$C1260=9,'School Fees'!$K$6,IF(StuData!$C1260=10,'School Fees'!$K$7,IF(StuData!$C1260=11,'School Fees'!$K$8,IF(StuData!$C1260=12,'School Fees'!$K$9,""))))</f>
        <v/>
      </c>
      <c r="Q1260" s="89"/>
      <c r="R1260" s="89"/>
      <c r="S1260" s="89" t="str">
        <f>IF(SUM(StuData!$K1260:$R1260)=0,"",SUM(StuData!$K1260:$R1260))</f>
        <v/>
      </c>
      <c r="T1260" s="92"/>
      <c r="U1260" s="89"/>
      <c r="V1260" s="23"/>
      <c r="W1260" s="23"/>
    </row>
    <row r="1261" ht="15.75" customHeight="1">
      <c r="A1261" s="23"/>
      <c r="B1261" s="89" t="str">
        <f t="shared" si="1"/>
        <v/>
      </c>
      <c r="C1261" s="89" t="str">
        <f>IF('Student Record'!A1259="","",'Student Record'!A1259)</f>
        <v/>
      </c>
      <c r="D1261" s="89" t="str">
        <f>IF('Student Record'!B1259="","",'Student Record'!B1259)</f>
        <v/>
      </c>
      <c r="E1261" s="89" t="str">
        <f>IF('Student Record'!C1259="","",'Student Record'!C1259)</f>
        <v/>
      </c>
      <c r="F1261" s="90" t="str">
        <f>IF('Student Record'!E1259="","",'Student Record'!E1259)</f>
        <v/>
      </c>
      <c r="G1261" s="90" t="str">
        <f>IF('Student Record'!G1259="","",'Student Record'!G1259)</f>
        <v/>
      </c>
      <c r="H1261" s="89" t="str">
        <f>IF('Student Record'!I1259="","",'Student Record'!I1259)</f>
        <v/>
      </c>
      <c r="I1261" s="91" t="str">
        <f>IF('Student Record'!J1259="","",'Student Record'!J1259)</f>
        <v/>
      </c>
      <c r="J1261" s="89" t="str">
        <f>IF('Student Record'!O1259="","",'Student Record'!O1259)</f>
        <v/>
      </c>
      <c r="K1261" s="89" t="str">
        <f>IF(StuData!$F1261="","",IF(AND(StuData!$C1261&gt;8,StuData!$C1261&lt;11,StuData!$J1261="GEN"),200,IF(AND(StuData!$C1261&gt;=11,StuData!$J1261="GEN"),300,IF(AND(StuData!$C1261&gt;8,StuData!$C1261&lt;11,StuData!$J1261&lt;&gt;"GEN"),100,IF(AND(StuData!$C1261&gt;=11,StuData!$J1261&lt;&gt;"GEN"),150,"")))))</f>
        <v/>
      </c>
      <c r="L1261" s="89" t="str">
        <f>IF(StuData!$F1261="","",IF(AND(StuData!$C1261&gt;8,StuData!$C1261&lt;11),50,""))</f>
        <v/>
      </c>
      <c r="M1261" s="89" t="str">
        <f>IF(StuData!$F1261="","",IF(AND(StuData!$C1261&gt;=11,'School Fees'!$L$3="Yes"),100,""))</f>
        <v/>
      </c>
      <c r="N1261" s="89" t="str">
        <f>IF(StuData!$F1261="","",IF(AND(StuData!$C1261&gt;8,StuData!$H1261="F"),5,IF(StuData!$C1261&lt;9,"",10)))</f>
        <v/>
      </c>
      <c r="O1261" s="89" t="str">
        <f>IF(StuData!$F1261="","",IF(StuData!$C1261&gt;8,5,""))</f>
        <v/>
      </c>
      <c r="P1261" s="89" t="str">
        <f>IF(StuData!$C1261=9,'School Fees'!$K$6,IF(StuData!$C1261=10,'School Fees'!$K$7,IF(StuData!$C1261=11,'School Fees'!$K$8,IF(StuData!$C1261=12,'School Fees'!$K$9,""))))</f>
        <v/>
      </c>
      <c r="Q1261" s="89"/>
      <c r="R1261" s="89"/>
      <c r="S1261" s="89" t="str">
        <f>IF(SUM(StuData!$K1261:$R1261)=0,"",SUM(StuData!$K1261:$R1261))</f>
        <v/>
      </c>
      <c r="T1261" s="92"/>
      <c r="U1261" s="89"/>
      <c r="V1261" s="23"/>
      <c r="W1261" s="23"/>
    </row>
    <row r="1262" ht="15.75" customHeight="1">
      <c r="A1262" s="23"/>
      <c r="B1262" s="89" t="str">
        <f t="shared" si="1"/>
        <v/>
      </c>
      <c r="C1262" s="89" t="str">
        <f>IF('Student Record'!A1260="","",'Student Record'!A1260)</f>
        <v/>
      </c>
      <c r="D1262" s="89" t="str">
        <f>IF('Student Record'!B1260="","",'Student Record'!B1260)</f>
        <v/>
      </c>
      <c r="E1262" s="89" t="str">
        <f>IF('Student Record'!C1260="","",'Student Record'!C1260)</f>
        <v/>
      </c>
      <c r="F1262" s="90" t="str">
        <f>IF('Student Record'!E1260="","",'Student Record'!E1260)</f>
        <v/>
      </c>
      <c r="G1262" s="90" t="str">
        <f>IF('Student Record'!G1260="","",'Student Record'!G1260)</f>
        <v/>
      </c>
      <c r="H1262" s="89" t="str">
        <f>IF('Student Record'!I1260="","",'Student Record'!I1260)</f>
        <v/>
      </c>
      <c r="I1262" s="91" t="str">
        <f>IF('Student Record'!J1260="","",'Student Record'!J1260)</f>
        <v/>
      </c>
      <c r="J1262" s="89" t="str">
        <f>IF('Student Record'!O1260="","",'Student Record'!O1260)</f>
        <v/>
      </c>
      <c r="K1262" s="89" t="str">
        <f>IF(StuData!$F1262="","",IF(AND(StuData!$C1262&gt;8,StuData!$C1262&lt;11,StuData!$J1262="GEN"),200,IF(AND(StuData!$C1262&gt;=11,StuData!$J1262="GEN"),300,IF(AND(StuData!$C1262&gt;8,StuData!$C1262&lt;11,StuData!$J1262&lt;&gt;"GEN"),100,IF(AND(StuData!$C1262&gt;=11,StuData!$J1262&lt;&gt;"GEN"),150,"")))))</f>
        <v/>
      </c>
      <c r="L1262" s="89" t="str">
        <f>IF(StuData!$F1262="","",IF(AND(StuData!$C1262&gt;8,StuData!$C1262&lt;11),50,""))</f>
        <v/>
      </c>
      <c r="M1262" s="89" t="str">
        <f>IF(StuData!$F1262="","",IF(AND(StuData!$C1262&gt;=11,'School Fees'!$L$3="Yes"),100,""))</f>
        <v/>
      </c>
      <c r="N1262" s="89" t="str">
        <f>IF(StuData!$F1262="","",IF(AND(StuData!$C1262&gt;8,StuData!$H1262="F"),5,IF(StuData!$C1262&lt;9,"",10)))</f>
        <v/>
      </c>
      <c r="O1262" s="89" t="str">
        <f>IF(StuData!$F1262="","",IF(StuData!$C1262&gt;8,5,""))</f>
        <v/>
      </c>
      <c r="P1262" s="89" t="str">
        <f>IF(StuData!$C1262=9,'School Fees'!$K$6,IF(StuData!$C1262=10,'School Fees'!$K$7,IF(StuData!$C1262=11,'School Fees'!$K$8,IF(StuData!$C1262=12,'School Fees'!$K$9,""))))</f>
        <v/>
      </c>
      <c r="Q1262" s="89"/>
      <c r="R1262" s="89"/>
      <c r="S1262" s="89" t="str">
        <f>IF(SUM(StuData!$K1262:$R1262)=0,"",SUM(StuData!$K1262:$R1262))</f>
        <v/>
      </c>
      <c r="T1262" s="92"/>
      <c r="U1262" s="89"/>
      <c r="V1262" s="23"/>
      <c r="W1262" s="23"/>
    </row>
    <row r="1263" ht="15.75" customHeight="1">
      <c r="A1263" s="23"/>
      <c r="B1263" s="89" t="str">
        <f t="shared" si="1"/>
        <v/>
      </c>
      <c r="C1263" s="89" t="str">
        <f>IF('Student Record'!A1261="","",'Student Record'!A1261)</f>
        <v/>
      </c>
      <c r="D1263" s="89" t="str">
        <f>IF('Student Record'!B1261="","",'Student Record'!B1261)</f>
        <v/>
      </c>
      <c r="E1263" s="89" t="str">
        <f>IF('Student Record'!C1261="","",'Student Record'!C1261)</f>
        <v/>
      </c>
      <c r="F1263" s="90" t="str">
        <f>IF('Student Record'!E1261="","",'Student Record'!E1261)</f>
        <v/>
      </c>
      <c r="G1263" s="90" t="str">
        <f>IF('Student Record'!G1261="","",'Student Record'!G1261)</f>
        <v/>
      </c>
      <c r="H1263" s="89" t="str">
        <f>IF('Student Record'!I1261="","",'Student Record'!I1261)</f>
        <v/>
      </c>
      <c r="I1263" s="91" t="str">
        <f>IF('Student Record'!J1261="","",'Student Record'!J1261)</f>
        <v/>
      </c>
      <c r="J1263" s="89" t="str">
        <f>IF('Student Record'!O1261="","",'Student Record'!O1261)</f>
        <v/>
      </c>
      <c r="K1263" s="89" t="str">
        <f>IF(StuData!$F1263="","",IF(AND(StuData!$C1263&gt;8,StuData!$C1263&lt;11,StuData!$J1263="GEN"),200,IF(AND(StuData!$C1263&gt;=11,StuData!$J1263="GEN"),300,IF(AND(StuData!$C1263&gt;8,StuData!$C1263&lt;11,StuData!$J1263&lt;&gt;"GEN"),100,IF(AND(StuData!$C1263&gt;=11,StuData!$J1263&lt;&gt;"GEN"),150,"")))))</f>
        <v/>
      </c>
      <c r="L1263" s="89" t="str">
        <f>IF(StuData!$F1263="","",IF(AND(StuData!$C1263&gt;8,StuData!$C1263&lt;11),50,""))</f>
        <v/>
      </c>
      <c r="M1263" s="89" t="str">
        <f>IF(StuData!$F1263="","",IF(AND(StuData!$C1263&gt;=11,'School Fees'!$L$3="Yes"),100,""))</f>
        <v/>
      </c>
      <c r="N1263" s="89" t="str">
        <f>IF(StuData!$F1263="","",IF(AND(StuData!$C1263&gt;8,StuData!$H1263="F"),5,IF(StuData!$C1263&lt;9,"",10)))</f>
        <v/>
      </c>
      <c r="O1263" s="89" t="str">
        <f>IF(StuData!$F1263="","",IF(StuData!$C1263&gt;8,5,""))</f>
        <v/>
      </c>
      <c r="P1263" s="89" t="str">
        <f>IF(StuData!$C1263=9,'School Fees'!$K$6,IF(StuData!$C1263=10,'School Fees'!$K$7,IF(StuData!$C1263=11,'School Fees'!$K$8,IF(StuData!$C1263=12,'School Fees'!$K$9,""))))</f>
        <v/>
      </c>
      <c r="Q1263" s="89"/>
      <c r="R1263" s="89"/>
      <c r="S1263" s="89" t="str">
        <f>IF(SUM(StuData!$K1263:$R1263)=0,"",SUM(StuData!$K1263:$R1263))</f>
        <v/>
      </c>
      <c r="T1263" s="92"/>
      <c r="U1263" s="89"/>
      <c r="V1263" s="23"/>
      <c r="W1263" s="23"/>
    </row>
    <row r="1264" ht="15.75" customHeight="1">
      <c r="A1264" s="23"/>
      <c r="B1264" s="89" t="str">
        <f t="shared" si="1"/>
        <v/>
      </c>
      <c r="C1264" s="89" t="str">
        <f>IF('Student Record'!A1262="","",'Student Record'!A1262)</f>
        <v/>
      </c>
      <c r="D1264" s="89" t="str">
        <f>IF('Student Record'!B1262="","",'Student Record'!B1262)</f>
        <v/>
      </c>
      <c r="E1264" s="89" t="str">
        <f>IF('Student Record'!C1262="","",'Student Record'!C1262)</f>
        <v/>
      </c>
      <c r="F1264" s="90" t="str">
        <f>IF('Student Record'!E1262="","",'Student Record'!E1262)</f>
        <v/>
      </c>
      <c r="G1264" s="90" t="str">
        <f>IF('Student Record'!G1262="","",'Student Record'!G1262)</f>
        <v/>
      </c>
      <c r="H1264" s="89" t="str">
        <f>IF('Student Record'!I1262="","",'Student Record'!I1262)</f>
        <v/>
      </c>
      <c r="I1264" s="91" t="str">
        <f>IF('Student Record'!J1262="","",'Student Record'!J1262)</f>
        <v/>
      </c>
      <c r="J1264" s="89" t="str">
        <f>IF('Student Record'!O1262="","",'Student Record'!O1262)</f>
        <v/>
      </c>
      <c r="K1264" s="89" t="str">
        <f>IF(StuData!$F1264="","",IF(AND(StuData!$C1264&gt;8,StuData!$C1264&lt;11,StuData!$J1264="GEN"),200,IF(AND(StuData!$C1264&gt;=11,StuData!$J1264="GEN"),300,IF(AND(StuData!$C1264&gt;8,StuData!$C1264&lt;11,StuData!$J1264&lt;&gt;"GEN"),100,IF(AND(StuData!$C1264&gt;=11,StuData!$J1264&lt;&gt;"GEN"),150,"")))))</f>
        <v/>
      </c>
      <c r="L1264" s="89" t="str">
        <f>IF(StuData!$F1264="","",IF(AND(StuData!$C1264&gt;8,StuData!$C1264&lt;11),50,""))</f>
        <v/>
      </c>
      <c r="M1264" s="89" t="str">
        <f>IF(StuData!$F1264="","",IF(AND(StuData!$C1264&gt;=11,'School Fees'!$L$3="Yes"),100,""))</f>
        <v/>
      </c>
      <c r="N1264" s="89" t="str">
        <f>IF(StuData!$F1264="","",IF(AND(StuData!$C1264&gt;8,StuData!$H1264="F"),5,IF(StuData!$C1264&lt;9,"",10)))</f>
        <v/>
      </c>
      <c r="O1264" s="89" t="str">
        <f>IF(StuData!$F1264="","",IF(StuData!$C1264&gt;8,5,""))</f>
        <v/>
      </c>
      <c r="P1264" s="89" t="str">
        <f>IF(StuData!$C1264=9,'School Fees'!$K$6,IF(StuData!$C1264=10,'School Fees'!$K$7,IF(StuData!$C1264=11,'School Fees'!$K$8,IF(StuData!$C1264=12,'School Fees'!$K$9,""))))</f>
        <v/>
      </c>
      <c r="Q1264" s="89"/>
      <c r="R1264" s="89"/>
      <c r="S1264" s="89" t="str">
        <f>IF(SUM(StuData!$K1264:$R1264)=0,"",SUM(StuData!$K1264:$R1264))</f>
        <v/>
      </c>
      <c r="T1264" s="92"/>
      <c r="U1264" s="89"/>
      <c r="V1264" s="23"/>
      <c r="W1264" s="23"/>
    </row>
    <row r="1265" ht="15.75" customHeight="1">
      <c r="A1265" s="23"/>
      <c r="B1265" s="89" t="str">
        <f t="shared" si="1"/>
        <v/>
      </c>
      <c r="C1265" s="89" t="str">
        <f>IF('Student Record'!A1263="","",'Student Record'!A1263)</f>
        <v/>
      </c>
      <c r="D1265" s="89" t="str">
        <f>IF('Student Record'!B1263="","",'Student Record'!B1263)</f>
        <v/>
      </c>
      <c r="E1265" s="89" t="str">
        <f>IF('Student Record'!C1263="","",'Student Record'!C1263)</f>
        <v/>
      </c>
      <c r="F1265" s="90" t="str">
        <f>IF('Student Record'!E1263="","",'Student Record'!E1263)</f>
        <v/>
      </c>
      <c r="G1265" s="90" t="str">
        <f>IF('Student Record'!G1263="","",'Student Record'!G1263)</f>
        <v/>
      </c>
      <c r="H1265" s="89" t="str">
        <f>IF('Student Record'!I1263="","",'Student Record'!I1263)</f>
        <v/>
      </c>
      <c r="I1265" s="91" t="str">
        <f>IF('Student Record'!J1263="","",'Student Record'!J1263)</f>
        <v/>
      </c>
      <c r="J1265" s="89" t="str">
        <f>IF('Student Record'!O1263="","",'Student Record'!O1263)</f>
        <v/>
      </c>
      <c r="K1265" s="89" t="str">
        <f>IF(StuData!$F1265="","",IF(AND(StuData!$C1265&gt;8,StuData!$C1265&lt;11,StuData!$J1265="GEN"),200,IF(AND(StuData!$C1265&gt;=11,StuData!$J1265="GEN"),300,IF(AND(StuData!$C1265&gt;8,StuData!$C1265&lt;11,StuData!$J1265&lt;&gt;"GEN"),100,IF(AND(StuData!$C1265&gt;=11,StuData!$J1265&lt;&gt;"GEN"),150,"")))))</f>
        <v/>
      </c>
      <c r="L1265" s="89" t="str">
        <f>IF(StuData!$F1265="","",IF(AND(StuData!$C1265&gt;8,StuData!$C1265&lt;11),50,""))</f>
        <v/>
      </c>
      <c r="M1265" s="89" t="str">
        <f>IF(StuData!$F1265="","",IF(AND(StuData!$C1265&gt;=11,'School Fees'!$L$3="Yes"),100,""))</f>
        <v/>
      </c>
      <c r="N1265" s="89" t="str">
        <f>IF(StuData!$F1265="","",IF(AND(StuData!$C1265&gt;8,StuData!$H1265="F"),5,IF(StuData!$C1265&lt;9,"",10)))</f>
        <v/>
      </c>
      <c r="O1265" s="89" t="str">
        <f>IF(StuData!$F1265="","",IF(StuData!$C1265&gt;8,5,""))</f>
        <v/>
      </c>
      <c r="P1265" s="89" t="str">
        <f>IF(StuData!$C1265=9,'School Fees'!$K$6,IF(StuData!$C1265=10,'School Fees'!$K$7,IF(StuData!$C1265=11,'School Fees'!$K$8,IF(StuData!$C1265=12,'School Fees'!$K$9,""))))</f>
        <v/>
      </c>
      <c r="Q1265" s="89"/>
      <c r="R1265" s="89"/>
      <c r="S1265" s="89" t="str">
        <f>IF(SUM(StuData!$K1265:$R1265)=0,"",SUM(StuData!$K1265:$R1265))</f>
        <v/>
      </c>
      <c r="T1265" s="92"/>
      <c r="U1265" s="89"/>
      <c r="V1265" s="23"/>
      <c r="W1265" s="23"/>
    </row>
    <row r="1266" ht="15.75" customHeight="1">
      <c r="A1266" s="23"/>
      <c r="B1266" s="89" t="str">
        <f t="shared" si="1"/>
        <v/>
      </c>
      <c r="C1266" s="89" t="str">
        <f>IF('Student Record'!A1264="","",'Student Record'!A1264)</f>
        <v/>
      </c>
      <c r="D1266" s="89" t="str">
        <f>IF('Student Record'!B1264="","",'Student Record'!B1264)</f>
        <v/>
      </c>
      <c r="E1266" s="89" t="str">
        <f>IF('Student Record'!C1264="","",'Student Record'!C1264)</f>
        <v/>
      </c>
      <c r="F1266" s="90" t="str">
        <f>IF('Student Record'!E1264="","",'Student Record'!E1264)</f>
        <v/>
      </c>
      <c r="G1266" s="90" t="str">
        <f>IF('Student Record'!G1264="","",'Student Record'!G1264)</f>
        <v/>
      </c>
      <c r="H1266" s="89" t="str">
        <f>IF('Student Record'!I1264="","",'Student Record'!I1264)</f>
        <v/>
      </c>
      <c r="I1266" s="91" t="str">
        <f>IF('Student Record'!J1264="","",'Student Record'!J1264)</f>
        <v/>
      </c>
      <c r="J1266" s="89" t="str">
        <f>IF('Student Record'!O1264="","",'Student Record'!O1264)</f>
        <v/>
      </c>
      <c r="K1266" s="89" t="str">
        <f>IF(StuData!$F1266="","",IF(AND(StuData!$C1266&gt;8,StuData!$C1266&lt;11,StuData!$J1266="GEN"),200,IF(AND(StuData!$C1266&gt;=11,StuData!$J1266="GEN"),300,IF(AND(StuData!$C1266&gt;8,StuData!$C1266&lt;11,StuData!$J1266&lt;&gt;"GEN"),100,IF(AND(StuData!$C1266&gt;=11,StuData!$J1266&lt;&gt;"GEN"),150,"")))))</f>
        <v/>
      </c>
      <c r="L1266" s="89" t="str">
        <f>IF(StuData!$F1266="","",IF(AND(StuData!$C1266&gt;8,StuData!$C1266&lt;11),50,""))</f>
        <v/>
      </c>
      <c r="M1266" s="89" t="str">
        <f>IF(StuData!$F1266="","",IF(AND(StuData!$C1266&gt;=11,'School Fees'!$L$3="Yes"),100,""))</f>
        <v/>
      </c>
      <c r="N1266" s="89" t="str">
        <f>IF(StuData!$F1266="","",IF(AND(StuData!$C1266&gt;8,StuData!$H1266="F"),5,IF(StuData!$C1266&lt;9,"",10)))</f>
        <v/>
      </c>
      <c r="O1266" s="89" t="str">
        <f>IF(StuData!$F1266="","",IF(StuData!$C1266&gt;8,5,""))</f>
        <v/>
      </c>
      <c r="P1266" s="89" t="str">
        <f>IF(StuData!$C1266=9,'School Fees'!$K$6,IF(StuData!$C1266=10,'School Fees'!$K$7,IF(StuData!$C1266=11,'School Fees'!$K$8,IF(StuData!$C1266=12,'School Fees'!$K$9,""))))</f>
        <v/>
      </c>
      <c r="Q1266" s="89"/>
      <c r="R1266" s="89"/>
      <c r="S1266" s="89" t="str">
        <f>IF(SUM(StuData!$K1266:$R1266)=0,"",SUM(StuData!$K1266:$R1266))</f>
        <v/>
      </c>
      <c r="T1266" s="92"/>
      <c r="U1266" s="89"/>
      <c r="V1266" s="23"/>
      <c r="W1266" s="23"/>
    </row>
    <row r="1267" ht="15.75" customHeight="1">
      <c r="A1267" s="23"/>
      <c r="B1267" s="89" t="str">
        <f t="shared" si="1"/>
        <v/>
      </c>
      <c r="C1267" s="89" t="str">
        <f>IF('Student Record'!A1265="","",'Student Record'!A1265)</f>
        <v/>
      </c>
      <c r="D1267" s="89" t="str">
        <f>IF('Student Record'!B1265="","",'Student Record'!B1265)</f>
        <v/>
      </c>
      <c r="E1267" s="89" t="str">
        <f>IF('Student Record'!C1265="","",'Student Record'!C1265)</f>
        <v/>
      </c>
      <c r="F1267" s="90" t="str">
        <f>IF('Student Record'!E1265="","",'Student Record'!E1265)</f>
        <v/>
      </c>
      <c r="G1267" s="90" t="str">
        <f>IF('Student Record'!G1265="","",'Student Record'!G1265)</f>
        <v/>
      </c>
      <c r="H1267" s="89" t="str">
        <f>IF('Student Record'!I1265="","",'Student Record'!I1265)</f>
        <v/>
      </c>
      <c r="I1267" s="91" t="str">
        <f>IF('Student Record'!J1265="","",'Student Record'!J1265)</f>
        <v/>
      </c>
      <c r="J1267" s="89" t="str">
        <f>IF('Student Record'!O1265="","",'Student Record'!O1265)</f>
        <v/>
      </c>
      <c r="K1267" s="89" t="str">
        <f>IF(StuData!$F1267="","",IF(AND(StuData!$C1267&gt;8,StuData!$C1267&lt;11,StuData!$J1267="GEN"),200,IF(AND(StuData!$C1267&gt;=11,StuData!$J1267="GEN"),300,IF(AND(StuData!$C1267&gt;8,StuData!$C1267&lt;11,StuData!$J1267&lt;&gt;"GEN"),100,IF(AND(StuData!$C1267&gt;=11,StuData!$J1267&lt;&gt;"GEN"),150,"")))))</f>
        <v/>
      </c>
      <c r="L1267" s="89" t="str">
        <f>IF(StuData!$F1267="","",IF(AND(StuData!$C1267&gt;8,StuData!$C1267&lt;11),50,""))</f>
        <v/>
      </c>
      <c r="M1267" s="89" t="str">
        <f>IF(StuData!$F1267="","",IF(AND(StuData!$C1267&gt;=11,'School Fees'!$L$3="Yes"),100,""))</f>
        <v/>
      </c>
      <c r="N1267" s="89" t="str">
        <f>IF(StuData!$F1267="","",IF(AND(StuData!$C1267&gt;8,StuData!$H1267="F"),5,IF(StuData!$C1267&lt;9,"",10)))</f>
        <v/>
      </c>
      <c r="O1267" s="89" t="str">
        <f>IF(StuData!$F1267="","",IF(StuData!$C1267&gt;8,5,""))</f>
        <v/>
      </c>
      <c r="P1267" s="89" t="str">
        <f>IF(StuData!$C1267=9,'School Fees'!$K$6,IF(StuData!$C1267=10,'School Fees'!$K$7,IF(StuData!$C1267=11,'School Fees'!$K$8,IF(StuData!$C1267=12,'School Fees'!$K$9,""))))</f>
        <v/>
      </c>
      <c r="Q1267" s="89"/>
      <c r="R1267" s="89"/>
      <c r="S1267" s="89" t="str">
        <f>IF(SUM(StuData!$K1267:$R1267)=0,"",SUM(StuData!$K1267:$R1267))</f>
        <v/>
      </c>
      <c r="T1267" s="92"/>
      <c r="U1267" s="89"/>
      <c r="V1267" s="23"/>
      <c r="W1267" s="23"/>
    </row>
    <row r="1268" ht="15.75" customHeight="1">
      <c r="A1268" s="23"/>
      <c r="B1268" s="89" t="str">
        <f t="shared" si="1"/>
        <v/>
      </c>
      <c r="C1268" s="89" t="str">
        <f>IF('Student Record'!A1266="","",'Student Record'!A1266)</f>
        <v/>
      </c>
      <c r="D1268" s="89" t="str">
        <f>IF('Student Record'!B1266="","",'Student Record'!B1266)</f>
        <v/>
      </c>
      <c r="E1268" s="89" t="str">
        <f>IF('Student Record'!C1266="","",'Student Record'!C1266)</f>
        <v/>
      </c>
      <c r="F1268" s="90" t="str">
        <f>IF('Student Record'!E1266="","",'Student Record'!E1266)</f>
        <v/>
      </c>
      <c r="G1268" s="90" t="str">
        <f>IF('Student Record'!G1266="","",'Student Record'!G1266)</f>
        <v/>
      </c>
      <c r="H1268" s="89" t="str">
        <f>IF('Student Record'!I1266="","",'Student Record'!I1266)</f>
        <v/>
      </c>
      <c r="I1268" s="91" t="str">
        <f>IF('Student Record'!J1266="","",'Student Record'!J1266)</f>
        <v/>
      </c>
      <c r="J1268" s="89" t="str">
        <f>IF('Student Record'!O1266="","",'Student Record'!O1266)</f>
        <v/>
      </c>
      <c r="K1268" s="89" t="str">
        <f>IF(StuData!$F1268="","",IF(AND(StuData!$C1268&gt;8,StuData!$C1268&lt;11,StuData!$J1268="GEN"),200,IF(AND(StuData!$C1268&gt;=11,StuData!$J1268="GEN"),300,IF(AND(StuData!$C1268&gt;8,StuData!$C1268&lt;11,StuData!$J1268&lt;&gt;"GEN"),100,IF(AND(StuData!$C1268&gt;=11,StuData!$J1268&lt;&gt;"GEN"),150,"")))))</f>
        <v/>
      </c>
      <c r="L1268" s="89" t="str">
        <f>IF(StuData!$F1268="","",IF(AND(StuData!$C1268&gt;8,StuData!$C1268&lt;11),50,""))</f>
        <v/>
      </c>
      <c r="M1268" s="89" t="str">
        <f>IF(StuData!$F1268="","",IF(AND(StuData!$C1268&gt;=11,'School Fees'!$L$3="Yes"),100,""))</f>
        <v/>
      </c>
      <c r="N1268" s="89" t="str">
        <f>IF(StuData!$F1268="","",IF(AND(StuData!$C1268&gt;8,StuData!$H1268="F"),5,IF(StuData!$C1268&lt;9,"",10)))</f>
        <v/>
      </c>
      <c r="O1268" s="89" t="str">
        <f>IF(StuData!$F1268="","",IF(StuData!$C1268&gt;8,5,""))</f>
        <v/>
      </c>
      <c r="P1268" s="89" t="str">
        <f>IF(StuData!$C1268=9,'School Fees'!$K$6,IF(StuData!$C1268=10,'School Fees'!$K$7,IF(StuData!$C1268=11,'School Fees'!$K$8,IF(StuData!$C1268=12,'School Fees'!$K$9,""))))</f>
        <v/>
      </c>
      <c r="Q1268" s="89"/>
      <c r="R1268" s="89"/>
      <c r="S1268" s="89" t="str">
        <f>IF(SUM(StuData!$K1268:$R1268)=0,"",SUM(StuData!$K1268:$R1268))</f>
        <v/>
      </c>
      <c r="T1268" s="92"/>
      <c r="U1268" s="89"/>
      <c r="V1268" s="23"/>
      <c r="W1268" s="23"/>
    </row>
    <row r="1269" ht="15.75" customHeight="1">
      <c r="A1269" s="23"/>
      <c r="B1269" s="89" t="str">
        <f t="shared" si="1"/>
        <v/>
      </c>
      <c r="C1269" s="89" t="str">
        <f>IF('Student Record'!A1267="","",'Student Record'!A1267)</f>
        <v/>
      </c>
      <c r="D1269" s="89" t="str">
        <f>IF('Student Record'!B1267="","",'Student Record'!B1267)</f>
        <v/>
      </c>
      <c r="E1269" s="89" t="str">
        <f>IF('Student Record'!C1267="","",'Student Record'!C1267)</f>
        <v/>
      </c>
      <c r="F1269" s="90" t="str">
        <f>IF('Student Record'!E1267="","",'Student Record'!E1267)</f>
        <v/>
      </c>
      <c r="G1269" s="90" t="str">
        <f>IF('Student Record'!G1267="","",'Student Record'!G1267)</f>
        <v/>
      </c>
      <c r="H1269" s="89" t="str">
        <f>IF('Student Record'!I1267="","",'Student Record'!I1267)</f>
        <v/>
      </c>
      <c r="I1269" s="91" t="str">
        <f>IF('Student Record'!J1267="","",'Student Record'!J1267)</f>
        <v/>
      </c>
      <c r="J1269" s="89" t="str">
        <f>IF('Student Record'!O1267="","",'Student Record'!O1267)</f>
        <v/>
      </c>
      <c r="K1269" s="89" t="str">
        <f>IF(StuData!$F1269="","",IF(AND(StuData!$C1269&gt;8,StuData!$C1269&lt;11,StuData!$J1269="GEN"),200,IF(AND(StuData!$C1269&gt;=11,StuData!$J1269="GEN"),300,IF(AND(StuData!$C1269&gt;8,StuData!$C1269&lt;11,StuData!$J1269&lt;&gt;"GEN"),100,IF(AND(StuData!$C1269&gt;=11,StuData!$J1269&lt;&gt;"GEN"),150,"")))))</f>
        <v/>
      </c>
      <c r="L1269" s="89" t="str">
        <f>IF(StuData!$F1269="","",IF(AND(StuData!$C1269&gt;8,StuData!$C1269&lt;11),50,""))</f>
        <v/>
      </c>
      <c r="M1269" s="89" t="str">
        <f>IF(StuData!$F1269="","",IF(AND(StuData!$C1269&gt;=11,'School Fees'!$L$3="Yes"),100,""))</f>
        <v/>
      </c>
      <c r="N1269" s="89" t="str">
        <f>IF(StuData!$F1269="","",IF(AND(StuData!$C1269&gt;8,StuData!$H1269="F"),5,IF(StuData!$C1269&lt;9,"",10)))</f>
        <v/>
      </c>
      <c r="O1269" s="89" t="str">
        <f>IF(StuData!$F1269="","",IF(StuData!$C1269&gt;8,5,""))</f>
        <v/>
      </c>
      <c r="P1269" s="89" t="str">
        <f>IF(StuData!$C1269=9,'School Fees'!$K$6,IF(StuData!$C1269=10,'School Fees'!$K$7,IF(StuData!$C1269=11,'School Fees'!$K$8,IF(StuData!$C1269=12,'School Fees'!$K$9,""))))</f>
        <v/>
      </c>
      <c r="Q1269" s="89"/>
      <c r="R1269" s="89"/>
      <c r="S1269" s="89" t="str">
        <f>IF(SUM(StuData!$K1269:$R1269)=0,"",SUM(StuData!$K1269:$R1269))</f>
        <v/>
      </c>
      <c r="T1269" s="92"/>
      <c r="U1269" s="89"/>
      <c r="V1269" s="23"/>
      <c r="W1269" s="23"/>
    </row>
    <row r="1270" ht="15.75" customHeight="1">
      <c r="A1270" s="23"/>
      <c r="B1270" s="89" t="str">
        <f t="shared" si="1"/>
        <v/>
      </c>
      <c r="C1270" s="89" t="str">
        <f>IF('Student Record'!A1268="","",'Student Record'!A1268)</f>
        <v/>
      </c>
      <c r="D1270" s="89" t="str">
        <f>IF('Student Record'!B1268="","",'Student Record'!B1268)</f>
        <v/>
      </c>
      <c r="E1270" s="89" t="str">
        <f>IF('Student Record'!C1268="","",'Student Record'!C1268)</f>
        <v/>
      </c>
      <c r="F1270" s="90" t="str">
        <f>IF('Student Record'!E1268="","",'Student Record'!E1268)</f>
        <v/>
      </c>
      <c r="G1270" s="90" t="str">
        <f>IF('Student Record'!G1268="","",'Student Record'!G1268)</f>
        <v/>
      </c>
      <c r="H1270" s="89" t="str">
        <f>IF('Student Record'!I1268="","",'Student Record'!I1268)</f>
        <v/>
      </c>
      <c r="I1270" s="91" t="str">
        <f>IF('Student Record'!J1268="","",'Student Record'!J1268)</f>
        <v/>
      </c>
      <c r="J1270" s="89" t="str">
        <f>IF('Student Record'!O1268="","",'Student Record'!O1268)</f>
        <v/>
      </c>
      <c r="K1270" s="89" t="str">
        <f>IF(StuData!$F1270="","",IF(AND(StuData!$C1270&gt;8,StuData!$C1270&lt;11,StuData!$J1270="GEN"),200,IF(AND(StuData!$C1270&gt;=11,StuData!$J1270="GEN"),300,IF(AND(StuData!$C1270&gt;8,StuData!$C1270&lt;11,StuData!$J1270&lt;&gt;"GEN"),100,IF(AND(StuData!$C1270&gt;=11,StuData!$J1270&lt;&gt;"GEN"),150,"")))))</f>
        <v/>
      </c>
      <c r="L1270" s="89" t="str">
        <f>IF(StuData!$F1270="","",IF(AND(StuData!$C1270&gt;8,StuData!$C1270&lt;11),50,""))</f>
        <v/>
      </c>
      <c r="M1270" s="89" t="str">
        <f>IF(StuData!$F1270="","",IF(AND(StuData!$C1270&gt;=11,'School Fees'!$L$3="Yes"),100,""))</f>
        <v/>
      </c>
      <c r="N1270" s="89" t="str">
        <f>IF(StuData!$F1270="","",IF(AND(StuData!$C1270&gt;8,StuData!$H1270="F"),5,IF(StuData!$C1270&lt;9,"",10)))</f>
        <v/>
      </c>
      <c r="O1270" s="89" t="str">
        <f>IF(StuData!$F1270="","",IF(StuData!$C1270&gt;8,5,""))</f>
        <v/>
      </c>
      <c r="P1270" s="89" t="str">
        <f>IF(StuData!$C1270=9,'School Fees'!$K$6,IF(StuData!$C1270=10,'School Fees'!$K$7,IF(StuData!$C1270=11,'School Fees'!$K$8,IF(StuData!$C1270=12,'School Fees'!$K$9,""))))</f>
        <v/>
      </c>
      <c r="Q1270" s="89"/>
      <c r="R1270" s="89"/>
      <c r="S1270" s="89" t="str">
        <f>IF(SUM(StuData!$K1270:$R1270)=0,"",SUM(StuData!$K1270:$R1270))</f>
        <v/>
      </c>
      <c r="T1270" s="92"/>
      <c r="U1270" s="89"/>
      <c r="V1270" s="23"/>
      <c r="W1270" s="23"/>
    </row>
    <row r="1271" ht="15.75" customHeight="1">
      <c r="A1271" s="23"/>
      <c r="B1271" s="89" t="str">
        <f t="shared" si="1"/>
        <v/>
      </c>
      <c r="C1271" s="89" t="str">
        <f>IF('Student Record'!A1269="","",'Student Record'!A1269)</f>
        <v/>
      </c>
      <c r="D1271" s="89" t="str">
        <f>IF('Student Record'!B1269="","",'Student Record'!B1269)</f>
        <v/>
      </c>
      <c r="E1271" s="89" t="str">
        <f>IF('Student Record'!C1269="","",'Student Record'!C1269)</f>
        <v/>
      </c>
      <c r="F1271" s="90" t="str">
        <f>IF('Student Record'!E1269="","",'Student Record'!E1269)</f>
        <v/>
      </c>
      <c r="G1271" s="90" t="str">
        <f>IF('Student Record'!G1269="","",'Student Record'!G1269)</f>
        <v/>
      </c>
      <c r="H1271" s="89" t="str">
        <f>IF('Student Record'!I1269="","",'Student Record'!I1269)</f>
        <v/>
      </c>
      <c r="I1271" s="91" t="str">
        <f>IF('Student Record'!J1269="","",'Student Record'!J1269)</f>
        <v/>
      </c>
      <c r="J1271" s="89" t="str">
        <f>IF('Student Record'!O1269="","",'Student Record'!O1269)</f>
        <v/>
      </c>
      <c r="K1271" s="89" t="str">
        <f>IF(StuData!$F1271="","",IF(AND(StuData!$C1271&gt;8,StuData!$C1271&lt;11,StuData!$J1271="GEN"),200,IF(AND(StuData!$C1271&gt;=11,StuData!$J1271="GEN"),300,IF(AND(StuData!$C1271&gt;8,StuData!$C1271&lt;11,StuData!$J1271&lt;&gt;"GEN"),100,IF(AND(StuData!$C1271&gt;=11,StuData!$J1271&lt;&gt;"GEN"),150,"")))))</f>
        <v/>
      </c>
      <c r="L1271" s="89" t="str">
        <f>IF(StuData!$F1271="","",IF(AND(StuData!$C1271&gt;8,StuData!$C1271&lt;11),50,""))</f>
        <v/>
      </c>
      <c r="M1271" s="89" t="str">
        <f>IF(StuData!$F1271="","",IF(AND(StuData!$C1271&gt;=11,'School Fees'!$L$3="Yes"),100,""))</f>
        <v/>
      </c>
      <c r="N1271" s="89" t="str">
        <f>IF(StuData!$F1271="","",IF(AND(StuData!$C1271&gt;8,StuData!$H1271="F"),5,IF(StuData!$C1271&lt;9,"",10)))</f>
        <v/>
      </c>
      <c r="O1271" s="89" t="str">
        <f>IF(StuData!$F1271="","",IF(StuData!$C1271&gt;8,5,""))</f>
        <v/>
      </c>
      <c r="P1271" s="89" t="str">
        <f>IF(StuData!$C1271=9,'School Fees'!$K$6,IF(StuData!$C1271=10,'School Fees'!$K$7,IF(StuData!$C1271=11,'School Fees'!$K$8,IF(StuData!$C1271=12,'School Fees'!$K$9,""))))</f>
        <v/>
      </c>
      <c r="Q1271" s="89"/>
      <c r="R1271" s="89"/>
      <c r="S1271" s="89" t="str">
        <f>IF(SUM(StuData!$K1271:$R1271)=0,"",SUM(StuData!$K1271:$R1271))</f>
        <v/>
      </c>
      <c r="T1271" s="92"/>
      <c r="U1271" s="89"/>
      <c r="V1271" s="23"/>
      <c r="W1271" s="23"/>
    </row>
    <row r="1272" ht="15.75" customHeight="1">
      <c r="A1272" s="23"/>
      <c r="B1272" s="89" t="str">
        <f t="shared" si="1"/>
        <v/>
      </c>
      <c r="C1272" s="89" t="str">
        <f>IF('Student Record'!A1270="","",'Student Record'!A1270)</f>
        <v/>
      </c>
      <c r="D1272" s="89" t="str">
        <f>IF('Student Record'!B1270="","",'Student Record'!B1270)</f>
        <v/>
      </c>
      <c r="E1272" s="89" t="str">
        <f>IF('Student Record'!C1270="","",'Student Record'!C1270)</f>
        <v/>
      </c>
      <c r="F1272" s="90" t="str">
        <f>IF('Student Record'!E1270="","",'Student Record'!E1270)</f>
        <v/>
      </c>
      <c r="G1272" s="90" t="str">
        <f>IF('Student Record'!G1270="","",'Student Record'!G1270)</f>
        <v/>
      </c>
      <c r="H1272" s="89" t="str">
        <f>IF('Student Record'!I1270="","",'Student Record'!I1270)</f>
        <v/>
      </c>
      <c r="I1272" s="91" t="str">
        <f>IF('Student Record'!J1270="","",'Student Record'!J1270)</f>
        <v/>
      </c>
      <c r="J1272" s="89" t="str">
        <f>IF('Student Record'!O1270="","",'Student Record'!O1270)</f>
        <v/>
      </c>
      <c r="K1272" s="89" t="str">
        <f>IF(StuData!$F1272="","",IF(AND(StuData!$C1272&gt;8,StuData!$C1272&lt;11,StuData!$J1272="GEN"),200,IF(AND(StuData!$C1272&gt;=11,StuData!$J1272="GEN"),300,IF(AND(StuData!$C1272&gt;8,StuData!$C1272&lt;11,StuData!$J1272&lt;&gt;"GEN"),100,IF(AND(StuData!$C1272&gt;=11,StuData!$J1272&lt;&gt;"GEN"),150,"")))))</f>
        <v/>
      </c>
      <c r="L1272" s="89" t="str">
        <f>IF(StuData!$F1272="","",IF(AND(StuData!$C1272&gt;8,StuData!$C1272&lt;11),50,""))</f>
        <v/>
      </c>
      <c r="M1272" s="89" t="str">
        <f>IF(StuData!$F1272="","",IF(AND(StuData!$C1272&gt;=11,'School Fees'!$L$3="Yes"),100,""))</f>
        <v/>
      </c>
      <c r="N1272" s="89" t="str">
        <f>IF(StuData!$F1272="","",IF(AND(StuData!$C1272&gt;8,StuData!$H1272="F"),5,IF(StuData!$C1272&lt;9,"",10)))</f>
        <v/>
      </c>
      <c r="O1272" s="89" t="str">
        <f>IF(StuData!$F1272="","",IF(StuData!$C1272&gt;8,5,""))</f>
        <v/>
      </c>
      <c r="P1272" s="89" t="str">
        <f>IF(StuData!$C1272=9,'School Fees'!$K$6,IF(StuData!$C1272=10,'School Fees'!$K$7,IF(StuData!$C1272=11,'School Fees'!$K$8,IF(StuData!$C1272=12,'School Fees'!$K$9,""))))</f>
        <v/>
      </c>
      <c r="Q1272" s="89"/>
      <c r="R1272" s="89"/>
      <c r="S1272" s="89" t="str">
        <f>IF(SUM(StuData!$K1272:$R1272)=0,"",SUM(StuData!$K1272:$R1272))</f>
        <v/>
      </c>
      <c r="T1272" s="92"/>
      <c r="U1272" s="89"/>
      <c r="V1272" s="23"/>
      <c r="W1272" s="23"/>
    </row>
    <row r="1273" ht="15.75" customHeight="1">
      <c r="A1273" s="23"/>
      <c r="B1273" s="89" t="str">
        <f t="shared" si="1"/>
        <v/>
      </c>
      <c r="C1273" s="89" t="str">
        <f>IF('Student Record'!A1271="","",'Student Record'!A1271)</f>
        <v/>
      </c>
      <c r="D1273" s="89" t="str">
        <f>IF('Student Record'!B1271="","",'Student Record'!B1271)</f>
        <v/>
      </c>
      <c r="E1273" s="89" t="str">
        <f>IF('Student Record'!C1271="","",'Student Record'!C1271)</f>
        <v/>
      </c>
      <c r="F1273" s="90" t="str">
        <f>IF('Student Record'!E1271="","",'Student Record'!E1271)</f>
        <v/>
      </c>
      <c r="G1273" s="90" t="str">
        <f>IF('Student Record'!G1271="","",'Student Record'!G1271)</f>
        <v/>
      </c>
      <c r="H1273" s="89" t="str">
        <f>IF('Student Record'!I1271="","",'Student Record'!I1271)</f>
        <v/>
      </c>
      <c r="I1273" s="91" t="str">
        <f>IF('Student Record'!J1271="","",'Student Record'!J1271)</f>
        <v/>
      </c>
      <c r="J1273" s="89" t="str">
        <f>IF('Student Record'!O1271="","",'Student Record'!O1271)</f>
        <v/>
      </c>
      <c r="K1273" s="89" t="str">
        <f>IF(StuData!$F1273="","",IF(AND(StuData!$C1273&gt;8,StuData!$C1273&lt;11,StuData!$J1273="GEN"),200,IF(AND(StuData!$C1273&gt;=11,StuData!$J1273="GEN"),300,IF(AND(StuData!$C1273&gt;8,StuData!$C1273&lt;11,StuData!$J1273&lt;&gt;"GEN"),100,IF(AND(StuData!$C1273&gt;=11,StuData!$J1273&lt;&gt;"GEN"),150,"")))))</f>
        <v/>
      </c>
      <c r="L1273" s="89" t="str">
        <f>IF(StuData!$F1273="","",IF(AND(StuData!$C1273&gt;8,StuData!$C1273&lt;11),50,""))</f>
        <v/>
      </c>
      <c r="M1273" s="89" t="str">
        <f>IF(StuData!$F1273="","",IF(AND(StuData!$C1273&gt;=11,'School Fees'!$L$3="Yes"),100,""))</f>
        <v/>
      </c>
      <c r="N1273" s="89" t="str">
        <f>IF(StuData!$F1273="","",IF(AND(StuData!$C1273&gt;8,StuData!$H1273="F"),5,IF(StuData!$C1273&lt;9,"",10)))</f>
        <v/>
      </c>
      <c r="O1273" s="89" t="str">
        <f>IF(StuData!$F1273="","",IF(StuData!$C1273&gt;8,5,""))</f>
        <v/>
      </c>
      <c r="P1273" s="89" t="str">
        <f>IF(StuData!$C1273=9,'School Fees'!$K$6,IF(StuData!$C1273=10,'School Fees'!$K$7,IF(StuData!$C1273=11,'School Fees'!$K$8,IF(StuData!$C1273=12,'School Fees'!$K$9,""))))</f>
        <v/>
      </c>
      <c r="Q1273" s="89"/>
      <c r="R1273" s="89"/>
      <c r="S1273" s="89" t="str">
        <f>IF(SUM(StuData!$K1273:$R1273)=0,"",SUM(StuData!$K1273:$R1273))</f>
        <v/>
      </c>
      <c r="T1273" s="92"/>
      <c r="U1273" s="89"/>
      <c r="V1273" s="23"/>
      <c r="W1273" s="23"/>
    </row>
    <row r="1274" ht="15.75" customHeight="1">
      <c r="A1274" s="23"/>
      <c r="B1274" s="89" t="str">
        <f t="shared" si="1"/>
        <v/>
      </c>
      <c r="C1274" s="89" t="str">
        <f>IF('Student Record'!A1272="","",'Student Record'!A1272)</f>
        <v/>
      </c>
      <c r="D1274" s="89" t="str">
        <f>IF('Student Record'!B1272="","",'Student Record'!B1272)</f>
        <v/>
      </c>
      <c r="E1274" s="89" t="str">
        <f>IF('Student Record'!C1272="","",'Student Record'!C1272)</f>
        <v/>
      </c>
      <c r="F1274" s="90" t="str">
        <f>IF('Student Record'!E1272="","",'Student Record'!E1272)</f>
        <v/>
      </c>
      <c r="G1274" s="90" t="str">
        <f>IF('Student Record'!G1272="","",'Student Record'!G1272)</f>
        <v/>
      </c>
      <c r="H1274" s="89" t="str">
        <f>IF('Student Record'!I1272="","",'Student Record'!I1272)</f>
        <v/>
      </c>
      <c r="I1274" s="91" t="str">
        <f>IF('Student Record'!J1272="","",'Student Record'!J1272)</f>
        <v/>
      </c>
      <c r="J1274" s="89" t="str">
        <f>IF('Student Record'!O1272="","",'Student Record'!O1272)</f>
        <v/>
      </c>
      <c r="K1274" s="89" t="str">
        <f>IF(StuData!$F1274="","",IF(AND(StuData!$C1274&gt;8,StuData!$C1274&lt;11,StuData!$J1274="GEN"),200,IF(AND(StuData!$C1274&gt;=11,StuData!$J1274="GEN"),300,IF(AND(StuData!$C1274&gt;8,StuData!$C1274&lt;11,StuData!$J1274&lt;&gt;"GEN"),100,IF(AND(StuData!$C1274&gt;=11,StuData!$J1274&lt;&gt;"GEN"),150,"")))))</f>
        <v/>
      </c>
      <c r="L1274" s="89" t="str">
        <f>IF(StuData!$F1274="","",IF(AND(StuData!$C1274&gt;8,StuData!$C1274&lt;11),50,""))</f>
        <v/>
      </c>
      <c r="M1274" s="89" t="str">
        <f>IF(StuData!$F1274="","",IF(AND(StuData!$C1274&gt;=11,'School Fees'!$L$3="Yes"),100,""))</f>
        <v/>
      </c>
      <c r="N1274" s="89" t="str">
        <f>IF(StuData!$F1274="","",IF(AND(StuData!$C1274&gt;8,StuData!$H1274="F"),5,IF(StuData!$C1274&lt;9,"",10)))</f>
        <v/>
      </c>
      <c r="O1274" s="89" t="str">
        <f>IF(StuData!$F1274="","",IF(StuData!$C1274&gt;8,5,""))</f>
        <v/>
      </c>
      <c r="P1274" s="89" t="str">
        <f>IF(StuData!$C1274=9,'School Fees'!$K$6,IF(StuData!$C1274=10,'School Fees'!$K$7,IF(StuData!$C1274=11,'School Fees'!$K$8,IF(StuData!$C1274=12,'School Fees'!$K$9,""))))</f>
        <v/>
      </c>
      <c r="Q1274" s="89"/>
      <c r="R1274" s="89"/>
      <c r="S1274" s="89" t="str">
        <f>IF(SUM(StuData!$K1274:$R1274)=0,"",SUM(StuData!$K1274:$R1274))</f>
        <v/>
      </c>
      <c r="T1274" s="92"/>
      <c r="U1274" s="89"/>
      <c r="V1274" s="23"/>
      <c r="W1274" s="23"/>
    </row>
    <row r="1275" ht="15.75" customHeight="1">
      <c r="A1275" s="23"/>
      <c r="B1275" s="89" t="str">
        <f t="shared" si="1"/>
        <v/>
      </c>
      <c r="C1275" s="89" t="str">
        <f>IF('Student Record'!A1273="","",'Student Record'!A1273)</f>
        <v/>
      </c>
      <c r="D1275" s="89" t="str">
        <f>IF('Student Record'!B1273="","",'Student Record'!B1273)</f>
        <v/>
      </c>
      <c r="E1275" s="89" t="str">
        <f>IF('Student Record'!C1273="","",'Student Record'!C1273)</f>
        <v/>
      </c>
      <c r="F1275" s="90" t="str">
        <f>IF('Student Record'!E1273="","",'Student Record'!E1273)</f>
        <v/>
      </c>
      <c r="G1275" s="90" t="str">
        <f>IF('Student Record'!G1273="","",'Student Record'!G1273)</f>
        <v/>
      </c>
      <c r="H1275" s="89" t="str">
        <f>IF('Student Record'!I1273="","",'Student Record'!I1273)</f>
        <v/>
      </c>
      <c r="I1275" s="91" t="str">
        <f>IF('Student Record'!J1273="","",'Student Record'!J1273)</f>
        <v/>
      </c>
      <c r="J1275" s="89" t="str">
        <f>IF('Student Record'!O1273="","",'Student Record'!O1273)</f>
        <v/>
      </c>
      <c r="K1275" s="89" t="str">
        <f>IF(StuData!$F1275="","",IF(AND(StuData!$C1275&gt;8,StuData!$C1275&lt;11,StuData!$J1275="GEN"),200,IF(AND(StuData!$C1275&gt;=11,StuData!$J1275="GEN"),300,IF(AND(StuData!$C1275&gt;8,StuData!$C1275&lt;11,StuData!$J1275&lt;&gt;"GEN"),100,IF(AND(StuData!$C1275&gt;=11,StuData!$J1275&lt;&gt;"GEN"),150,"")))))</f>
        <v/>
      </c>
      <c r="L1275" s="89" t="str">
        <f>IF(StuData!$F1275="","",IF(AND(StuData!$C1275&gt;8,StuData!$C1275&lt;11),50,""))</f>
        <v/>
      </c>
      <c r="M1275" s="89" t="str">
        <f>IF(StuData!$F1275="","",IF(AND(StuData!$C1275&gt;=11,'School Fees'!$L$3="Yes"),100,""))</f>
        <v/>
      </c>
      <c r="N1275" s="89" t="str">
        <f>IF(StuData!$F1275="","",IF(AND(StuData!$C1275&gt;8,StuData!$H1275="F"),5,IF(StuData!$C1275&lt;9,"",10)))</f>
        <v/>
      </c>
      <c r="O1275" s="89" t="str">
        <f>IF(StuData!$F1275="","",IF(StuData!$C1275&gt;8,5,""))</f>
        <v/>
      </c>
      <c r="P1275" s="89" t="str">
        <f>IF(StuData!$C1275=9,'School Fees'!$K$6,IF(StuData!$C1275=10,'School Fees'!$K$7,IF(StuData!$C1275=11,'School Fees'!$K$8,IF(StuData!$C1275=12,'School Fees'!$K$9,""))))</f>
        <v/>
      </c>
      <c r="Q1275" s="89"/>
      <c r="R1275" s="89"/>
      <c r="S1275" s="89" t="str">
        <f>IF(SUM(StuData!$K1275:$R1275)=0,"",SUM(StuData!$K1275:$R1275))</f>
        <v/>
      </c>
      <c r="T1275" s="92"/>
      <c r="U1275" s="89"/>
      <c r="V1275" s="23"/>
      <c r="W1275" s="23"/>
    </row>
    <row r="1276" ht="15.75" customHeight="1">
      <c r="A1276" s="23"/>
      <c r="B1276" s="89" t="str">
        <f t="shared" si="1"/>
        <v/>
      </c>
      <c r="C1276" s="89" t="str">
        <f>IF('Student Record'!A1274="","",'Student Record'!A1274)</f>
        <v/>
      </c>
      <c r="D1276" s="89" t="str">
        <f>IF('Student Record'!B1274="","",'Student Record'!B1274)</f>
        <v/>
      </c>
      <c r="E1276" s="89" t="str">
        <f>IF('Student Record'!C1274="","",'Student Record'!C1274)</f>
        <v/>
      </c>
      <c r="F1276" s="90" t="str">
        <f>IF('Student Record'!E1274="","",'Student Record'!E1274)</f>
        <v/>
      </c>
      <c r="G1276" s="90" t="str">
        <f>IF('Student Record'!G1274="","",'Student Record'!G1274)</f>
        <v/>
      </c>
      <c r="H1276" s="89" t="str">
        <f>IF('Student Record'!I1274="","",'Student Record'!I1274)</f>
        <v/>
      </c>
      <c r="I1276" s="91" t="str">
        <f>IF('Student Record'!J1274="","",'Student Record'!J1274)</f>
        <v/>
      </c>
      <c r="J1276" s="89" t="str">
        <f>IF('Student Record'!O1274="","",'Student Record'!O1274)</f>
        <v/>
      </c>
      <c r="K1276" s="89" t="str">
        <f>IF(StuData!$F1276="","",IF(AND(StuData!$C1276&gt;8,StuData!$C1276&lt;11,StuData!$J1276="GEN"),200,IF(AND(StuData!$C1276&gt;=11,StuData!$J1276="GEN"),300,IF(AND(StuData!$C1276&gt;8,StuData!$C1276&lt;11,StuData!$J1276&lt;&gt;"GEN"),100,IF(AND(StuData!$C1276&gt;=11,StuData!$J1276&lt;&gt;"GEN"),150,"")))))</f>
        <v/>
      </c>
      <c r="L1276" s="89" t="str">
        <f>IF(StuData!$F1276="","",IF(AND(StuData!$C1276&gt;8,StuData!$C1276&lt;11),50,""))</f>
        <v/>
      </c>
      <c r="M1276" s="89" t="str">
        <f>IF(StuData!$F1276="","",IF(AND(StuData!$C1276&gt;=11,'School Fees'!$L$3="Yes"),100,""))</f>
        <v/>
      </c>
      <c r="N1276" s="89" t="str">
        <f>IF(StuData!$F1276="","",IF(AND(StuData!$C1276&gt;8,StuData!$H1276="F"),5,IF(StuData!$C1276&lt;9,"",10)))</f>
        <v/>
      </c>
      <c r="O1276" s="89" t="str">
        <f>IF(StuData!$F1276="","",IF(StuData!$C1276&gt;8,5,""))</f>
        <v/>
      </c>
      <c r="P1276" s="89" t="str">
        <f>IF(StuData!$C1276=9,'School Fees'!$K$6,IF(StuData!$C1276=10,'School Fees'!$K$7,IF(StuData!$C1276=11,'School Fees'!$K$8,IF(StuData!$C1276=12,'School Fees'!$K$9,""))))</f>
        <v/>
      </c>
      <c r="Q1276" s="89"/>
      <c r="R1276" s="89"/>
      <c r="S1276" s="89" t="str">
        <f>IF(SUM(StuData!$K1276:$R1276)=0,"",SUM(StuData!$K1276:$R1276))</f>
        <v/>
      </c>
      <c r="T1276" s="92"/>
      <c r="U1276" s="89"/>
      <c r="V1276" s="23"/>
      <c r="W1276" s="23"/>
    </row>
    <row r="1277" ht="15.75" customHeight="1">
      <c r="A1277" s="23"/>
      <c r="B1277" s="89" t="str">
        <f t="shared" si="1"/>
        <v/>
      </c>
      <c r="C1277" s="89" t="str">
        <f>IF('Student Record'!A1275="","",'Student Record'!A1275)</f>
        <v/>
      </c>
      <c r="D1277" s="89" t="str">
        <f>IF('Student Record'!B1275="","",'Student Record'!B1275)</f>
        <v/>
      </c>
      <c r="E1277" s="89" t="str">
        <f>IF('Student Record'!C1275="","",'Student Record'!C1275)</f>
        <v/>
      </c>
      <c r="F1277" s="90" t="str">
        <f>IF('Student Record'!E1275="","",'Student Record'!E1275)</f>
        <v/>
      </c>
      <c r="G1277" s="90" t="str">
        <f>IF('Student Record'!G1275="","",'Student Record'!G1275)</f>
        <v/>
      </c>
      <c r="H1277" s="89" t="str">
        <f>IF('Student Record'!I1275="","",'Student Record'!I1275)</f>
        <v/>
      </c>
      <c r="I1277" s="91" t="str">
        <f>IF('Student Record'!J1275="","",'Student Record'!J1275)</f>
        <v/>
      </c>
      <c r="J1277" s="89" t="str">
        <f>IF('Student Record'!O1275="","",'Student Record'!O1275)</f>
        <v/>
      </c>
      <c r="K1277" s="89" t="str">
        <f>IF(StuData!$F1277="","",IF(AND(StuData!$C1277&gt;8,StuData!$C1277&lt;11,StuData!$J1277="GEN"),200,IF(AND(StuData!$C1277&gt;=11,StuData!$J1277="GEN"),300,IF(AND(StuData!$C1277&gt;8,StuData!$C1277&lt;11,StuData!$J1277&lt;&gt;"GEN"),100,IF(AND(StuData!$C1277&gt;=11,StuData!$J1277&lt;&gt;"GEN"),150,"")))))</f>
        <v/>
      </c>
      <c r="L1277" s="89" t="str">
        <f>IF(StuData!$F1277="","",IF(AND(StuData!$C1277&gt;8,StuData!$C1277&lt;11),50,""))</f>
        <v/>
      </c>
      <c r="M1277" s="89" t="str">
        <f>IF(StuData!$F1277="","",IF(AND(StuData!$C1277&gt;=11,'School Fees'!$L$3="Yes"),100,""))</f>
        <v/>
      </c>
      <c r="N1277" s="89" t="str">
        <f>IF(StuData!$F1277="","",IF(AND(StuData!$C1277&gt;8,StuData!$H1277="F"),5,IF(StuData!$C1277&lt;9,"",10)))</f>
        <v/>
      </c>
      <c r="O1277" s="89" t="str">
        <f>IF(StuData!$F1277="","",IF(StuData!$C1277&gt;8,5,""))</f>
        <v/>
      </c>
      <c r="P1277" s="89" t="str">
        <f>IF(StuData!$C1277=9,'School Fees'!$K$6,IF(StuData!$C1277=10,'School Fees'!$K$7,IF(StuData!$C1277=11,'School Fees'!$K$8,IF(StuData!$C1277=12,'School Fees'!$K$9,""))))</f>
        <v/>
      </c>
      <c r="Q1277" s="89"/>
      <c r="R1277" s="89"/>
      <c r="S1277" s="89" t="str">
        <f>IF(SUM(StuData!$K1277:$R1277)=0,"",SUM(StuData!$K1277:$R1277))</f>
        <v/>
      </c>
      <c r="T1277" s="92"/>
      <c r="U1277" s="89"/>
      <c r="V1277" s="23"/>
      <c r="W1277" s="23"/>
    </row>
    <row r="1278" ht="15.75" customHeight="1">
      <c r="A1278" s="23"/>
      <c r="B1278" s="89" t="str">
        <f t="shared" si="1"/>
        <v/>
      </c>
      <c r="C1278" s="89" t="str">
        <f>IF('Student Record'!A1276="","",'Student Record'!A1276)</f>
        <v/>
      </c>
      <c r="D1278" s="89" t="str">
        <f>IF('Student Record'!B1276="","",'Student Record'!B1276)</f>
        <v/>
      </c>
      <c r="E1278" s="89" t="str">
        <f>IF('Student Record'!C1276="","",'Student Record'!C1276)</f>
        <v/>
      </c>
      <c r="F1278" s="90" t="str">
        <f>IF('Student Record'!E1276="","",'Student Record'!E1276)</f>
        <v/>
      </c>
      <c r="G1278" s="90" t="str">
        <f>IF('Student Record'!G1276="","",'Student Record'!G1276)</f>
        <v/>
      </c>
      <c r="H1278" s="89" t="str">
        <f>IF('Student Record'!I1276="","",'Student Record'!I1276)</f>
        <v/>
      </c>
      <c r="I1278" s="91" t="str">
        <f>IF('Student Record'!J1276="","",'Student Record'!J1276)</f>
        <v/>
      </c>
      <c r="J1278" s="89" t="str">
        <f>IF('Student Record'!O1276="","",'Student Record'!O1276)</f>
        <v/>
      </c>
      <c r="K1278" s="89" t="str">
        <f>IF(StuData!$F1278="","",IF(AND(StuData!$C1278&gt;8,StuData!$C1278&lt;11,StuData!$J1278="GEN"),200,IF(AND(StuData!$C1278&gt;=11,StuData!$J1278="GEN"),300,IF(AND(StuData!$C1278&gt;8,StuData!$C1278&lt;11,StuData!$J1278&lt;&gt;"GEN"),100,IF(AND(StuData!$C1278&gt;=11,StuData!$J1278&lt;&gt;"GEN"),150,"")))))</f>
        <v/>
      </c>
      <c r="L1278" s="89" t="str">
        <f>IF(StuData!$F1278="","",IF(AND(StuData!$C1278&gt;8,StuData!$C1278&lt;11),50,""))</f>
        <v/>
      </c>
      <c r="M1278" s="89" t="str">
        <f>IF(StuData!$F1278="","",IF(AND(StuData!$C1278&gt;=11,'School Fees'!$L$3="Yes"),100,""))</f>
        <v/>
      </c>
      <c r="N1278" s="89" t="str">
        <f>IF(StuData!$F1278="","",IF(AND(StuData!$C1278&gt;8,StuData!$H1278="F"),5,IF(StuData!$C1278&lt;9,"",10)))</f>
        <v/>
      </c>
      <c r="O1278" s="89" t="str">
        <f>IF(StuData!$F1278="","",IF(StuData!$C1278&gt;8,5,""))</f>
        <v/>
      </c>
      <c r="P1278" s="89" t="str">
        <f>IF(StuData!$C1278=9,'School Fees'!$K$6,IF(StuData!$C1278=10,'School Fees'!$K$7,IF(StuData!$C1278=11,'School Fees'!$K$8,IF(StuData!$C1278=12,'School Fees'!$K$9,""))))</f>
        <v/>
      </c>
      <c r="Q1278" s="89"/>
      <c r="R1278" s="89"/>
      <c r="S1278" s="89" t="str">
        <f>IF(SUM(StuData!$K1278:$R1278)=0,"",SUM(StuData!$K1278:$R1278))</f>
        <v/>
      </c>
      <c r="T1278" s="92"/>
      <c r="U1278" s="89"/>
      <c r="V1278" s="23"/>
      <c r="W1278" s="23"/>
    </row>
    <row r="1279" ht="15.75" customHeight="1">
      <c r="A1279" s="23"/>
      <c r="B1279" s="89" t="str">
        <f t="shared" si="1"/>
        <v/>
      </c>
      <c r="C1279" s="89" t="str">
        <f>IF('Student Record'!A1277="","",'Student Record'!A1277)</f>
        <v/>
      </c>
      <c r="D1279" s="89" t="str">
        <f>IF('Student Record'!B1277="","",'Student Record'!B1277)</f>
        <v/>
      </c>
      <c r="E1279" s="89" t="str">
        <f>IF('Student Record'!C1277="","",'Student Record'!C1277)</f>
        <v/>
      </c>
      <c r="F1279" s="90" t="str">
        <f>IF('Student Record'!E1277="","",'Student Record'!E1277)</f>
        <v/>
      </c>
      <c r="G1279" s="90" t="str">
        <f>IF('Student Record'!G1277="","",'Student Record'!G1277)</f>
        <v/>
      </c>
      <c r="H1279" s="89" t="str">
        <f>IF('Student Record'!I1277="","",'Student Record'!I1277)</f>
        <v/>
      </c>
      <c r="I1279" s="91" t="str">
        <f>IF('Student Record'!J1277="","",'Student Record'!J1277)</f>
        <v/>
      </c>
      <c r="J1279" s="89" t="str">
        <f>IF('Student Record'!O1277="","",'Student Record'!O1277)</f>
        <v/>
      </c>
      <c r="K1279" s="89" t="str">
        <f>IF(StuData!$F1279="","",IF(AND(StuData!$C1279&gt;8,StuData!$C1279&lt;11,StuData!$J1279="GEN"),200,IF(AND(StuData!$C1279&gt;=11,StuData!$J1279="GEN"),300,IF(AND(StuData!$C1279&gt;8,StuData!$C1279&lt;11,StuData!$J1279&lt;&gt;"GEN"),100,IF(AND(StuData!$C1279&gt;=11,StuData!$J1279&lt;&gt;"GEN"),150,"")))))</f>
        <v/>
      </c>
      <c r="L1279" s="89" t="str">
        <f>IF(StuData!$F1279="","",IF(AND(StuData!$C1279&gt;8,StuData!$C1279&lt;11),50,""))</f>
        <v/>
      </c>
      <c r="M1279" s="89" t="str">
        <f>IF(StuData!$F1279="","",IF(AND(StuData!$C1279&gt;=11,'School Fees'!$L$3="Yes"),100,""))</f>
        <v/>
      </c>
      <c r="N1279" s="89" t="str">
        <f>IF(StuData!$F1279="","",IF(AND(StuData!$C1279&gt;8,StuData!$H1279="F"),5,IF(StuData!$C1279&lt;9,"",10)))</f>
        <v/>
      </c>
      <c r="O1279" s="89" t="str">
        <f>IF(StuData!$F1279="","",IF(StuData!$C1279&gt;8,5,""))</f>
        <v/>
      </c>
      <c r="P1279" s="89" t="str">
        <f>IF(StuData!$C1279=9,'School Fees'!$K$6,IF(StuData!$C1279=10,'School Fees'!$K$7,IF(StuData!$C1279=11,'School Fees'!$K$8,IF(StuData!$C1279=12,'School Fees'!$K$9,""))))</f>
        <v/>
      </c>
      <c r="Q1279" s="89"/>
      <c r="R1279" s="89"/>
      <c r="S1279" s="89" t="str">
        <f>IF(SUM(StuData!$K1279:$R1279)=0,"",SUM(StuData!$K1279:$R1279))</f>
        <v/>
      </c>
      <c r="T1279" s="92"/>
      <c r="U1279" s="89"/>
      <c r="V1279" s="23"/>
      <c r="W1279" s="23"/>
    </row>
    <row r="1280" ht="15.75" customHeight="1">
      <c r="A1280" s="23"/>
      <c r="B1280" s="89" t="str">
        <f t="shared" si="1"/>
        <v/>
      </c>
      <c r="C1280" s="89" t="str">
        <f>IF('Student Record'!A1278="","",'Student Record'!A1278)</f>
        <v/>
      </c>
      <c r="D1280" s="89" t="str">
        <f>IF('Student Record'!B1278="","",'Student Record'!B1278)</f>
        <v/>
      </c>
      <c r="E1280" s="89" t="str">
        <f>IF('Student Record'!C1278="","",'Student Record'!C1278)</f>
        <v/>
      </c>
      <c r="F1280" s="90" t="str">
        <f>IF('Student Record'!E1278="","",'Student Record'!E1278)</f>
        <v/>
      </c>
      <c r="G1280" s="90" t="str">
        <f>IF('Student Record'!G1278="","",'Student Record'!G1278)</f>
        <v/>
      </c>
      <c r="H1280" s="89" t="str">
        <f>IF('Student Record'!I1278="","",'Student Record'!I1278)</f>
        <v/>
      </c>
      <c r="I1280" s="91" t="str">
        <f>IF('Student Record'!J1278="","",'Student Record'!J1278)</f>
        <v/>
      </c>
      <c r="J1280" s="89" t="str">
        <f>IF('Student Record'!O1278="","",'Student Record'!O1278)</f>
        <v/>
      </c>
      <c r="K1280" s="89" t="str">
        <f>IF(StuData!$F1280="","",IF(AND(StuData!$C1280&gt;8,StuData!$C1280&lt;11,StuData!$J1280="GEN"),200,IF(AND(StuData!$C1280&gt;=11,StuData!$J1280="GEN"),300,IF(AND(StuData!$C1280&gt;8,StuData!$C1280&lt;11,StuData!$J1280&lt;&gt;"GEN"),100,IF(AND(StuData!$C1280&gt;=11,StuData!$J1280&lt;&gt;"GEN"),150,"")))))</f>
        <v/>
      </c>
      <c r="L1280" s="89" t="str">
        <f>IF(StuData!$F1280="","",IF(AND(StuData!$C1280&gt;8,StuData!$C1280&lt;11),50,""))</f>
        <v/>
      </c>
      <c r="M1280" s="89" t="str">
        <f>IF(StuData!$F1280="","",IF(AND(StuData!$C1280&gt;=11,'School Fees'!$L$3="Yes"),100,""))</f>
        <v/>
      </c>
      <c r="N1280" s="89" t="str">
        <f>IF(StuData!$F1280="","",IF(AND(StuData!$C1280&gt;8,StuData!$H1280="F"),5,IF(StuData!$C1280&lt;9,"",10)))</f>
        <v/>
      </c>
      <c r="O1280" s="89" t="str">
        <f>IF(StuData!$F1280="","",IF(StuData!$C1280&gt;8,5,""))</f>
        <v/>
      </c>
      <c r="P1280" s="89" t="str">
        <f>IF(StuData!$C1280=9,'School Fees'!$K$6,IF(StuData!$C1280=10,'School Fees'!$K$7,IF(StuData!$C1280=11,'School Fees'!$K$8,IF(StuData!$C1280=12,'School Fees'!$K$9,""))))</f>
        <v/>
      </c>
      <c r="Q1280" s="89"/>
      <c r="R1280" s="89"/>
      <c r="S1280" s="89" t="str">
        <f>IF(SUM(StuData!$K1280:$R1280)=0,"",SUM(StuData!$K1280:$R1280))</f>
        <v/>
      </c>
      <c r="T1280" s="92"/>
      <c r="U1280" s="89"/>
      <c r="V1280" s="23"/>
      <c r="W1280" s="23"/>
    </row>
    <row r="1281" ht="15.75" customHeight="1">
      <c r="A1281" s="23"/>
      <c r="B1281" s="89" t="str">
        <f t="shared" si="1"/>
        <v/>
      </c>
      <c r="C1281" s="89" t="str">
        <f>IF('Student Record'!A1279="","",'Student Record'!A1279)</f>
        <v/>
      </c>
      <c r="D1281" s="89" t="str">
        <f>IF('Student Record'!B1279="","",'Student Record'!B1279)</f>
        <v/>
      </c>
      <c r="E1281" s="89" t="str">
        <f>IF('Student Record'!C1279="","",'Student Record'!C1279)</f>
        <v/>
      </c>
      <c r="F1281" s="90" t="str">
        <f>IF('Student Record'!E1279="","",'Student Record'!E1279)</f>
        <v/>
      </c>
      <c r="G1281" s="90" t="str">
        <f>IF('Student Record'!G1279="","",'Student Record'!G1279)</f>
        <v/>
      </c>
      <c r="H1281" s="89" t="str">
        <f>IF('Student Record'!I1279="","",'Student Record'!I1279)</f>
        <v/>
      </c>
      <c r="I1281" s="91" t="str">
        <f>IF('Student Record'!J1279="","",'Student Record'!J1279)</f>
        <v/>
      </c>
      <c r="J1281" s="89" t="str">
        <f>IF('Student Record'!O1279="","",'Student Record'!O1279)</f>
        <v/>
      </c>
      <c r="K1281" s="89" t="str">
        <f>IF(StuData!$F1281="","",IF(AND(StuData!$C1281&gt;8,StuData!$C1281&lt;11,StuData!$J1281="GEN"),200,IF(AND(StuData!$C1281&gt;=11,StuData!$J1281="GEN"),300,IF(AND(StuData!$C1281&gt;8,StuData!$C1281&lt;11,StuData!$J1281&lt;&gt;"GEN"),100,IF(AND(StuData!$C1281&gt;=11,StuData!$J1281&lt;&gt;"GEN"),150,"")))))</f>
        <v/>
      </c>
      <c r="L1281" s="89" t="str">
        <f>IF(StuData!$F1281="","",IF(AND(StuData!$C1281&gt;8,StuData!$C1281&lt;11),50,""))</f>
        <v/>
      </c>
      <c r="M1281" s="89" t="str">
        <f>IF(StuData!$F1281="","",IF(AND(StuData!$C1281&gt;=11,'School Fees'!$L$3="Yes"),100,""))</f>
        <v/>
      </c>
      <c r="N1281" s="89" t="str">
        <f>IF(StuData!$F1281="","",IF(AND(StuData!$C1281&gt;8,StuData!$H1281="F"),5,IF(StuData!$C1281&lt;9,"",10)))</f>
        <v/>
      </c>
      <c r="O1281" s="89" t="str">
        <f>IF(StuData!$F1281="","",IF(StuData!$C1281&gt;8,5,""))</f>
        <v/>
      </c>
      <c r="P1281" s="89" t="str">
        <f>IF(StuData!$C1281=9,'School Fees'!$K$6,IF(StuData!$C1281=10,'School Fees'!$K$7,IF(StuData!$C1281=11,'School Fees'!$K$8,IF(StuData!$C1281=12,'School Fees'!$K$9,""))))</f>
        <v/>
      </c>
      <c r="Q1281" s="89"/>
      <c r="R1281" s="89"/>
      <c r="S1281" s="89" t="str">
        <f>IF(SUM(StuData!$K1281:$R1281)=0,"",SUM(StuData!$K1281:$R1281))</f>
        <v/>
      </c>
      <c r="T1281" s="92"/>
      <c r="U1281" s="89"/>
      <c r="V1281" s="23"/>
      <c r="W1281" s="23"/>
    </row>
    <row r="1282" ht="15.75" customHeight="1">
      <c r="A1282" s="23"/>
      <c r="B1282" s="89" t="str">
        <f t="shared" si="1"/>
        <v/>
      </c>
      <c r="C1282" s="89" t="str">
        <f>IF('Student Record'!A1280="","",'Student Record'!A1280)</f>
        <v/>
      </c>
      <c r="D1282" s="89" t="str">
        <f>IF('Student Record'!B1280="","",'Student Record'!B1280)</f>
        <v/>
      </c>
      <c r="E1282" s="89" t="str">
        <f>IF('Student Record'!C1280="","",'Student Record'!C1280)</f>
        <v/>
      </c>
      <c r="F1282" s="90" t="str">
        <f>IF('Student Record'!E1280="","",'Student Record'!E1280)</f>
        <v/>
      </c>
      <c r="G1282" s="90" t="str">
        <f>IF('Student Record'!G1280="","",'Student Record'!G1280)</f>
        <v/>
      </c>
      <c r="H1282" s="89" t="str">
        <f>IF('Student Record'!I1280="","",'Student Record'!I1280)</f>
        <v/>
      </c>
      <c r="I1282" s="91" t="str">
        <f>IF('Student Record'!J1280="","",'Student Record'!J1280)</f>
        <v/>
      </c>
      <c r="J1282" s="89" t="str">
        <f>IF('Student Record'!O1280="","",'Student Record'!O1280)</f>
        <v/>
      </c>
      <c r="K1282" s="89" t="str">
        <f>IF(StuData!$F1282="","",IF(AND(StuData!$C1282&gt;8,StuData!$C1282&lt;11,StuData!$J1282="GEN"),200,IF(AND(StuData!$C1282&gt;=11,StuData!$J1282="GEN"),300,IF(AND(StuData!$C1282&gt;8,StuData!$C1282&lt;11,StuData!$J1282&lt;&gt;"GEN"),100,IF(AND(StuData!$C1282&gt;=11,StuData!$J1282&lt;&gt;"GEN"),150,"")))))</f>
        <v/>
      </c>
      <c r="L1282" s="89" t="str">
        <f>IF(StuData!$F1282="","",IF(AND(StuData!$C1282&gt;8,StuData!$C1282&lt;11),50,""))</f>
        <v/>
      </c>
      <c r="M1282" s="89" t="str">
        <f>IF(StuData!$F1282="","",IF(AND(StuData!$C1282&gt;=11,'School Fees'!$L$3="Yes"),100,""))</f>
        <v/>
      </c>
      <c r="N1282" s="89" t="str">
        <f>IF(StuData!$F1282="","",IF(AND(StuData!$C1282&gt;8,StuData!$H1282="F"),5,IF(StuData!$C1282&lt;9,"",10)))</f>
        <v/>
      </c>
      <c r="O1282" s="89" t="str">
        <f>IF(StuData!$F1282="","",IF(StuData!$C1282&gt;8,5,""))</f>
        <v/>
      </c>
      <c r="P1282" s="89" t="str">
        <f>IF(StuData!$C1282=9,'School Fees'!$K$6,IF(StuData!$C1282=10,'School Fees'!$K$7,IF(StuData!$C1282=11,'School Fees'!$K$8,IF(StuData!$C1282=12,'School Fees'!$K$9,""))))</f>
        <v/>
      </c>
      <c r="Q1282" s="89"/>
      <c r="R1282" s="89"/>
      <c r="S1282" s="89" t="str">
        <f>IF(SUM(StuData!$K1282:$R1282)=0,"",SUM(StuData!$K1282:$R1282))</f>
        <v/>
      </c>
      <c r="T1282" s="92"/>
      <c r="U1282" s="89"/>
      <c r="V1282" s="23"/>
      <c r="W1282" s="23"/>
    </row>
    <row r="1283" ht="15.75" customHeight="1">
      <c r="A1283" s="23"/>
      <c r="B1283" s="89" t="str">
        <f t="shared" si="1"/>
        <v/>
      </c>
      <c r="C1283" s="89" t="str">
        <f>IF('Student Record'!A1281="","",'Student Record'!A1281)</f>
        <v/>
      </c>
      <c r="D1283" s="89" t="str">
        <f>IF('Student Record'!B1281="","",'Student Record'!B1281)</f>
        <v/>
      </c>
      <c r="E1283" s="89" t="str">
        <f>IF('Student Record'!C1281="","",'Student Record'!C1281)</f>
        <v/>
      </c>
      <c r="F1283" s="90" t="str">
        <f>IF('Student Record'!E1281="","",'Student Record'!E1281)</f>
        <v/>
      </c>
      <c r="G1283" s="90" t="str">
        <f>IF('Student Record'!G1281="","",'Student Record'!G1281)</f>
        <v/>
      </c>
      <c r="H1283" s="89" t="str">
        <f>IF('Student Record'!I1281="","",'Student Record'!I1281)</f>
        <v/>
      </c>
      <c r="I1283" s="91" t="str">
        <f>IF('Student Record'!J1281="","",'Student Record'!J1281)</f>
        <v/>
      </c>
      <c r="J1283" s="89" t="str">
        <f>IF('Student Record'!O1281="","",'Student Record'!O1281)</f>
        <v/>
      </c>
      <c r="K1283" s="89" t="str">
        <f>IF(StuData!$F1283="","",IF(AND(StuData!$C1283&gt;8,StuData!$C1283&lt;11,StuData!$J1283="GEN"),200,IF(AND(StuData!$C1283&gt;=11,StuData!$J1283="GEN"),300,IF(AND(StuData!$C1283&gt;8,StuData!$C1283&lt;11,StuData!$J1283&lt;&gt;"GEN"),100,IF(AND(StuData!$C1283&gt;=11,StuData!$J1283&lt;&gt;"GEN"),150,"")))))</f>
        <v/>
      </c>
      <c r="L1283" s="89" t="str">
        <f>IF(StuData!$F1283="","",IF(AND(StuData!$C1283&gt;8,StuData!$C1283&lt;11),50,""))</f>
        <v/>
      </c>
      <c r="M1283" s="89" t="str">
        <f>IF(StuData!$F1283="","",IF(AND(StuData!$C1283&gt;=11,'School Fees'!$L$3="Yes"),100,""))</f>
        <v/>
      </c>
      <c r="N1283" s="89" t="str">
        <f>IF(StuData!$F1283="","",IF(AND(StuData!$C1283&gt;8,StuData!$H1283="F"),5,IF(StuData!$C1283&lt;9,"",10)))</f>
        <v/>
      </c>
      <c r="O1283" s="89" t="str">
        <f>IF(StuData!$F1283="","",IF(StuData!$C1283&gt;8,5,""))</f>
        <v/>
      </c>
      <c r="P1283" s="89" t="str">
        <f>IF(StuData!$C1283=9,'School Fees'!$K$6,IF(StuData!$C1283=10,'School Fees'!$K$7,IF(StuData!$C1283=11,'School Fees'!$K$8,IF(StuData!$C1283=12,'School Fees'!$K$9,""))))</f>
        <v/>
      </c>
      <c r="Q1283" s="89"/>
      <c r="R1283" s="89"/>
      <c r="S1283" s="89" t="str">
        <f>IF(SUM(StuData!$K1283:$R1283)=0,"",SUM(StuData!$K1283:$R1283))</f>
        <v/>
      </c>
      <c r="T1283" s="92"/>
      <c r="U1283" s="89"/>
      <c r="V1283" s="23"/>
      <c r="W1283" s="23"/>
    </row>
    <row r="1284" ht="15.75" customHeight="1">
      <c r="A1284" s="23"/>
      <c r="B1284" s="89" t="str">
        <f t="shared" si="1"/>
        <v/>
      </c>
      <c r="C1284" s="89" t="str">
        <f>IF('Student Record'!A1282="","",'Student Record'!A1282)</f>
        <v/>
      </c>
      <c r="D1284" s="89" t="str">
        <f>IF('Student Record'!B1282="","",'Student Record'!B1282)</f>
        <v/>
      </c>
      <c r="E1284" s="89" t="str">
        <f>IF('Student Record'!C1282="","",'Student Record'!C1282)</f>
        <v/>
      </c>
      <c r="F1284" s="90" t="str">
        <f>IF('Student Record'!E1282="","",'Student Record'!E1282)</f>
        <v/>
      </c>
      <c r="G1284" s="90" t="str">
        <f>IF('Student Record'!G1282="","",'Student Record'!G1282)</f>
        <v/>
      </c>
      <c r="H1284" s="89" t="str">
        <f>IF('Student Record'!I1282="","",'Student Record'!I1282)</f>
        <v/>
      </c>
      <c r="I1284" s="91" t="str">
        <f>IF('Student Record'!J1282="","",'Student Record'!J1282)</f>
        <v/>
      </c>
      <c r="J1284" s="89" t="str">
        <f>IF('Student Record'!O1282="","",'Student Record'!O1282)</f>
        <v/>
      </c>
      <c r="K1284" s="89" t="str">
        <f>IF(StuData!$F1284="","",IF(AND(StuData!$C1284&gt;8,StuData!$C1284&lt;11,StuData!$J1284="GEN"),200,IF(AND(StuData!$C1284&gt;=11,StuData!$J1284="GEN"),300,IF(AND(StuData!$C1284&gt;8,StuData!$C1284&lt;11,StuData!$J1284&lt;&gt;"GEN"),100,IF(AND(StuData!$C1284&gt;=11,StuData!$J1284&lt;&gt;"GEN"),150,"")))))</f>
        <v/>
      </c>
      <c r="L1284" s="89" t="str">
        <f>IF(StuData!$F1284="","",IF(AND(StuData!$C1284&gt;8,StuData!$C1284&lt;11),50,""))</f>
        <v/>
      </c>
      <c r="M1284" s="89" t="str">
        <f>IF(StuData!$F1284="","",IF(AND(StuData!$C1284&gt;=11,'School Fees'!$L$3="Yes"),100,""))</f>
        <v/>
      </c>
      <c r="N1284" s="89" t="str">
        <f>IF(StuData!$F1284="","",IF(AND(StuData!$C1284&gt;8,StuData!$H1284="F"),5,IF(StuData!$C1284&lt;9,"",10)))</f>
        <v/>
      </c>
      <c r="O1284" s="89" t="str">
        <f>IF(StuData!$F1284="","",IF(StuData!$C1284&gt;8,5,""))</f>
        <v/>
      </c>
      <c r="P1284" s="89" t="str">
        <f>IF(StuData!$C1284=9,'School Fees'!$K$6,IF(StuData!$C1284=10,'School Fees'!$K$7,IF(StuData!$C1284=11,'School Fees'!$K$8,IF(StuData!$C1284=12,'School Fees'!$K$9,""))))</f>
        <v/>
      </c>
      <c r="Q1284" s="89"/>
      <c r="R1284" s="89"/>
      <c r="S1284" s="89" t="str">
        <f>IF(SUM(StuData!$K1284:$R1284)=0,"",SUM(StuData!$K1284:$R1284))</f>
        <v/>
      </c>
      <c r="T1284" s="92"/>
      <c r="U1284" s="89"/>
      <c r="V1284" s="23"/>
      <c r="W1284" s="23"/>
    </row>
    <row r="1285" ht="15.75" customHeight="1">
      <c r="A1285" s="23"/>
      <c r="B1285" s="89" t="str">
        <f t="shared" si="1"/>
        <v/>
      </c>
      <c r="C1285" s="89" t="str">
        <f>IF('Student Record'!A1283="","",'Student Record'!A1283)</f>
        <v/>
      </c>
      <c r="D1285" s="89" t="str">
        <f>IF('Student Record'!B1283="","",'Student Record'!B1283)</f>
        <v/>
      </c>
      <c r="E1285" s="89" t="str">
        <f>IF('Student Record'!C1283="","",'Student Record'!C1283)</f>
        <v/>
      </c>
      <c r="F1285" s="90" t="str">
        <f>IF('Student Record'!E1283="","",'Student Record'!E1283)</f>
        <v/>
      </c>
      <c r="G1285" s="90" t="str">
        <f>IF('Student Record'!G1283="","",'Student Record'!G1283)</f>
        <v/>
      </c>
      <c r="H1285" s="89" t="str">
        <f>IF('Student Record'!I1283="","",'Student Record'!I1283)</f>
        <v/>
      </c>
      <c r="I1285" s="91" t="str">
        <f>IF('Student Record'!J1283="","",'Student Record'!J1283)</f>
        <v/>
      </c>
      <c r="J1285" s="89" t="str">
        <f>IF('Student Record'!O1283="","",'Student Record'!O1283)</f>
        <v/>
      </c>
      <c r="K1285" s="89" t="str">
        <f>IF(StuData!$F1285="","",IF(AND(StuData!$C1285&gt;8,StuData!$C1285&lt;11,StuData!$J1285="GEN"),200,IF(AND(StuData!$C1285&gt;=11,StuData!$J1285="GEN"),300,IF(AND(StuData!$C1285&gt;8,StuData!$C1285&lt;11,StuData!$J1285&lt;&gt;"GEN"),100,IF(AND(StuData!$C1285&gt;=11,StuData!$J1285&lt;&gt;"GEN"),150,"")))))</f>
        <v/>
      </c>
      <c r="L1285" s="89" t="str">
        <f>IF(StuData!$F1285="","",IF(AND(StuData!$C1285&gt;8,StuData!$C1285&lt;11),50,""))</f>
        <v/>
      </c>
      <c r="M1285" s="89" t="str">
        <f>IF(StuData!$F1285="","",IF(AND(StuData!$C1285&gt;=11,'School Fees'!$L$3="Yes"),100,""))</f>
        <v/>
      </c>
      <c r="N1285" s="89" t="str">
        <f>IF(StuData!$F1285="","",IF(AND(StuData!$C1285&gt;8,StuData!$H1285="F"),5,IF(StuData!$C1285&lt;9,"",10)))</f>
        <v/>
      </c>
      <c r="O1285" s="89" t="str">
        <f>IF(StuData!$F1285="","",IF(StuData!$C1285&gt;8,5,""))</f>
        <v/>
      </c>
      <c r="P1285" s="89" t="str">
        <f>IF(StuData!$C1285=9,'School Fees'!$K$6,IF(StuData!$C1285=10,'School Fees'!$K$7,IF(StuData!$C1285=11,'School Fees'!$K$8,IF(StuData!$C1285=12,'School Fees'!$K$9,""))))</f>
        <v/>
      </c>
      <c r="Q1285" s="89"/>
      <c r="R1285" s="89"/>
      <c r="S1285" s="89" t="str">
        <f>IF(SUM(StuData!$K1285:$R1285)=0,"",SUM(StuData!$K1285:$R1285))</f>
        <v/>
      </c>
      <c r="T1285" s="92"/>
      <c r="U1285" s="89"/>
      <c r="V1285" s="23"/>
      <c r="W1285" s="23"/>
    </row>
    <row r="1286" ht="15.75" customHeight="1">
      <c r="A1286" s="23"/>
      <c r="B1286" s="89" t="str">
        <f t="shared" si="1"/>
        <v/>
      </c>
      <c r="C1286" s="89" t="str">
        <f>IF('Student Record'!A1284="","",'Student Record'!A1284)</f>
        <v/>
      </c>
      <c r="D1286" s="89" t="str">
        <f>IF('Student Record'!B1284="","",'Student Record'!B1284)</f>
        <v/>
      </c>
      <c r="E1286" s="89" t="str">
        <f>IF('Student Record'!C1284="","",'Student Record'!C1284)</f>
        <v/>
      </c>
      <c r="F1286" s="90" t="str">
        <f>IF('Student Record'!E1284="","",'Student Record'!E1284)</f>
        <v/>
      </c>
      <c r="G1286" s="90" t="str">
        <f>IF('Student Record'!G1284="","",'Student Record'!G1284)</f>
        <v/>
      </c>
      <c r="H1286" s="89" t="str">
        <f>IF('Student Record'!I1284="","",'Student Record'!I1284)</f>
        <v/>
      </c>
      <c r="I1286" s="91" t="str">
        <f>IF('Student Record'!J1284="","",'Student Record'!J1284)</f>
        <v/>
      </c>
      <c r="J1286" s="89" t="str">
        <f>IF('Student Record'!O1284="","",'Student Record'!O1284)</f>
        <v/>
      </c>
      <c r="K1286" s="89" t="str">
        <f>IF(StuData!$F1286="","",IF(AND(StuData!$C1286&gt;8,StuData!$C1286&lt;11,StuData!$J1286="GEN"),200,IF(AND(StuData!$C1286&gt;=11,StuData!$J1286="GEN"),300,IF(AND(StuData!$C1286&gt;8,StuData!$C1286&lt;11,StuData!$J1286&lt;&gt;"GEN"),100,IF(AND(StuData!$C1286&gt;=11,StuData!$J1286&lt;&gt;"GEN"),150,"")))))</f>
        <v/>
      </c>
      <c r="L1286" s="89" t="str">
        <f>IF(StuData!$F1286="","",IF(AND(StuData!$C1286&gt;8,StuData!$C1286&lt;11),50,""))</f>
        <v/>
      </c>
      <c r="M1286" s="89" t="str">
        <f>IF(StuData!$F1286="","",IF(AND(StuData!$C1286&gt;=11,'School Fees'!$L$3="Yes"),100,""))</f>
        <v/>
      </c>
      <c r="N1286" s="89" t="str">
        <f>IF(StuData!$F1286="","",IF(AND(StuData!$C1286&gt;8,StuData!$H1286="F"),5,IF(StuData!$C1286&lt;9,"",10)))</f>
        <v/>
      </c>
      <c r="O1286" s="89" t="str">
        <f>IF(StuData!$F1286="","",IF(StuData!$C1286&gt;8,5,""))</f>
        <v/>
      </c>
      <c r="P1286" s="89" t="str">
        <f>IF(StuData!$C1286=9,'School Fees'!$K$6,IF(StuData!$C1286=10,'School Fees'!$K$7,IF(StuData!$C1286=11,'School Fees'!$K$8,IF(StuData!$C1286=12,'School Fees'!$K$9,""))))</f>
        <v/>
      </c>
      <c r="Q1286" s="89"/>
      <c r="R1286" s="89"/>
      <c r="S1286" s="89" t="str">
        <f>IF(SUM(StuData!$K1286:$R1286)=0,"",SUM(StuData!$K1286:$R1286))</f>
        <v/>
      </c>
      <c r="T1286" s="92"/>
      <c r="U1286" s="89"/>
      <c r="V1286" s="23"/>
      <c r="W1286" s="23"/>
    </row>
    <row r="1287" ht="15.75" customHeight="1">
      <c r="A1287" s="23"/>
      <c r="B1287" s="89" t="str">
        <f t="shared" si="1"/>
        <v/>
      </c>
      <c r="C1287" s="89" t="str">
        <f>IF('Student Record'!A1285="","",'Student Record'!A1285)</f>
        <v/>
      </c>
      <c r="D1287" s="89" t="str">
        <f>IF('Student Record'!B1285="","",'Student Record'!B1285)</f>
        <v/>
      </c>
      <c r="E1287" s="89" t="str">
        <f>IF('Student Record'!C1285="","",'Student Record'!C1285)</f>
        <v/>
      </c>
      <c r="F1287" s="90" t="str">
        <f>IF('Student Record'!E1285="","",'Student Record'!E1285)</f>
        <v/>
      </c>
      <c r="G1287" s="90" t="str">
        <f>IF('Student Record'!G1285="","",'Student Record'!G1285)</f>
        <v/>
      </c>
      <c r="H1287" s="89" t="str">
        <f>IF('Student Record'!I1285="","",'Student Record'!I1285)</f>
        <v/>
      </c>
      <c r="I1287" s="91" t="str">
        <f>IF('Student Record'!J1285="","",'Student Record'!J1285)</f>
        <v/>
      </c>
      <c r="J1287" s="89" t="str">
        <f>IF('Student Record'!O1285="","",'Student Record'!O1285)</f>
        <v/>
      </c>
      <c r="K1287" s="89" t="str">
        <f>IF(StuData!$F1287="","",IF(AND(StuData!$C1287&gt;8,StuData!$C1287&lt;11,StuData!$J1287="GEN"),200,IF(AND(StuData!$C1287&gt;=11,StuData!$J1287="GEN"),300,IF(AND(StuData!$C1287&gt;8,StuData!$C1287&lt;11,StuData!$J1287&lt;&gt;"GEN"),100,IF(AND(StuData!$C1287&gt;=11,StuData!$J1287&lt;&gt;"GEN"),150,"")))))</f>
        <v/>
      </c>
      <c r="L1287" s="89" t="str">
        <f>IF(StuData!$F1287="","",IF(AND(StuData!$C1287&gt;8,StuData!$C1287&lt;11),50,""))</f>
        <v/>
      </c>
      <c r="M1287" s="89" t="str">
        <f>IF(StuData!$F1287="","",IF(AND(StuData!$C1287&gt;=11,'School Fees'!$L$3="Yes"),100,""))</f>
        <v/>
      </c>
      <c r="N1287" s="89" t="str">
        <f>IF(StuData!$F1287="","",IF(AND(StuData!$C1287&gt;8,StuData!$H1287="F"),5,IF(StuData!$C1287&lt;9,"",10)))</f>
        <v/>
      </c>
      <c r="O1287" s="89" t="str">
        <f>IF(StuData!$F1287="","",IF(StuData!$C1287&gt;8,5,""))</f>
        <v/>
      </c>
      <c r="P1287" s="89" t="str">
        <f>IF(StuData!$C1287=9,'School Fees'!$K$6,IF(StuData!$C1287=10,'School Fees'!$K$7,IF(StuData!$C1287=11,'School Fees'!$K$8,IF(StuData!$C1287=12,'School Fees'!$K$9,""))))</f>
        <v/>
      </c>
      <c r="Q1287" s="89"/>
      <c r="R1287" s="89"/>
      <c r="S1287" s="89" t="str">
        <f>IF(SUM(StuData!$K1287:$R1287)=0,"",SUM(StuData!$K1287:$R1287))</f>
        <v/>
      </c>
      <c r="T1287" s="92"/>
      <c r="U1287" s="89"/>
      <c r="V1287" s="23"/>
      <c r="W1287" s="23"/>
    </row>
    <row r="1288" ht="15.75" customHeight="1">
      <c r="A1288" s="23"/>
      <c r="B1288" s="89" t="str">
        <f t="shared" si="1"/>
        <v/>
      </c>
      <c r="C1288" s="89" t="str">
        <f>IF('Student Record'!A1286="","",'Student Record'!A1286)</f>
        <v/>
      </c>
      <c r="D1288" s="89" t="str">
        <f>IF('Student Record'!B1286="","",'Student Record'!B1286)</f>
        <v/>
      </c>
      <c r="E1288" s="89" t="str">
        <f>IF('Student Record'!C1286="","",'Student Record'!C1286)</f>
        <v/>
      </c>
      <c r="F1288" s="90" t="str">
        <f>IF('Student Record'!E1286="","",'Student Record'!E1286)</f>
        <v/>
      </c>
      <c r="G1288" s="90" t="str">
        <f>IF('Student Record'!G1286="","",'Student Record'!G1286)</f>
        <v/>
      </c>
      <c r="H1288" s="89" t="str">
        <f>IF('Student Record'!I1286="","",'Student Record'!I1286)</f>
        <v/>
      </c>
      <c r="I1288" s="91" t="str">
        <f>IF('Student Record'!J1286="","",'Student Record'!J1286)</f>
        <v/>
      </c>
      <c r="J1288" s="89" t="str">
        <f>IF('Student Record'!O1286="","",'Student Record'!O1286)</f>
        <v/>
      </c>
      <c r="K1288" s="89" t="str">
        <f>IF(StuData!$F1288="","",IF(AND(StuData!$C1288&gt;8,StuData!$C1288&lt;11,StuData!$J1288="GEN"),200,IF(AND(StuData!$C1288&gt;=11,StuData!$J1288="GEN"),300,IF(AND(StuData!$C1288&gt;8,StuData!$C1288&lt;11,StuData!$J1288&lt;&gt;"GEN"),100,IF(AND(StuData!$C1288&gt;=11,StuData!$J1288&lt;&gt;"GEN"),150,"")))))</f>
        <v/>
      </c>
      <c r="L1288" s="89" t="str">
        <f>IF(StuData!$F1288="","",IF(AND(StuData!$C1288&gt;8,StuData!$C1288&lt;11),50,""))</f>
        <v/>
      </c>
      <c r="M1288" s="89" t="str">
        <f>IF(StuData!$F1288="","",IF(AND(StuData!$C1288&gt;=11,'School Fees'!$L$3="Yes"),100,""))</f>
        <v/>
      </c>
      <c r="N1288" s="89" t="str">
        <f>IF(StuData!$F1288="","",IF(AND(StuData!$C1288&gt;8,StuData!$H1288="F"),5,IF(StuData!$C1288&lt;9,"",10)))</f>
        <v/>
      </c>
      <c r="O1288" s="89" t="str">
        <f>IF(StuData!$F1288="","",IF(StuData!$C1288&gt;8,5,""))</f>
        <v/>
      </c>
      <c r="P1288" s="89" t="str">
        <f>IF(StuData!$C1288=9,'School Fees'!$K$6,IF(StuData!$C1288=10,'School Fees'!$K$7,IF(StuData!$C1288=11,'School Fees'!$K$8,IF(StuData!$C1288=12,'School Fees'!$K$9,""))))</f>
        <v/>
      </c>
      <c r="Q1288" s="89"/>
      <c r="R1288" s="89"/>
      <c r="S1288" s="89" t="str">
        <f>IF(SUM(StuData!$K1288:$R1288)=0,"",SUM(StuData!$K1288:$R1288))</f>
        <v/>
      </c>
      <c r="T1288" s="92"/>
      <c r="U1288" s="89"/>
      <c r="V1288" s="23"/>
      <c r="W1288" s="23"/>
    </row>
    <row r="1289" ht="15.75" customHeight="1">
      <c r="A1289" s="23"/>
      <c r="B1289" s="89" t="str">
        <f t="shared" si="1"/>
        <v/>
      </c>
      <c r="C1289" s="89" t="str">
        <f>IF('Student Record'!A1287="","",'Student Record'!A1287)</f>
        <v/>
      </c>
      <c r="D1289" s="89" t="str">
        <f>IF('Student Record'!B1287="","",'Student Record'!B1287)</f>
        <v/>
      </c>
      <c r="E1289" s="89" t="str">
        <f>IF('Student Record'!C1287="","",'Student Record'!C1287)</f>
        <v/>
      </c>
      <c r="F1289" s="90" t="str">
        <f>IF('Student Record'!E1287="","",'Student Record'!E1287)</f>
        <v/>
      </c>
      <c r="G1289" s="90" t="str">
        <f>IF('Student Record'!G1287="","",'Student Record'!G1287)</f>
        <v/>
      </c>
      <c r="H1289" s="89" t="str">
        <f>IF('Student Record'!I1287="","",'Student Record'!I1287)</f>
        <v/>
      </c>
      <c r="I1289" s="91" t="str">
        <f>IF('Student Record'!J1287="","",'Student Record'!J1287)</f>
        <v/>
      </c>
      <c r="J1289" s="89" t="str">
        <f>IF('Student Record'!O1287="","",'Student Record'!O1287)</f>
        <v/>
      </c>
      <c r="K1289" s="89" t="str">
        <f>IF(StuData!$F1289="","",IF(AND(StuData!$C1289&gt;8,StuData!$C1289&lt;11,StuData!$J1289="GEN"),200,IF(AND(StuData!$C1289&gt;=11,StuData!$J1289="GEN"),300,IF(AND(StuData!$C1289&gt;8,StuData!$C1289&lt;11,StuData!$J1289&lt;&gt;"GEN"),100,IF(AND(StuData!$C1289&gt;=11,StuData!$J1289&lt;&gt;"GEN"),150,"")))))</f>
        <v/>
      </c>
      <c r="L1289" s="89" t="str">
        <f>IF(StuData!$F1289="","",IF(AND(StuData!$C1289&gt;8,StuData!$C1289&lt;11),50,""))</f>
        <v/>
      </c>
      <c r="M1289" s="89" t="str">
        <f>IF(StuData!$F1289="","",IF(AND(StuData!$C1289&gt;=11,'School Fees'!$L$3="Yes"),100,""))</f>
        <v/>
      </c>
      <c r="N1289" s="89" t="str">
        <f>IF(StuData!$F1289="","",IF(AND(StuData!$C1289&gt;8,StuData!$H1289="F"),5,IF(StuData!$C1289&lt;9,"",10)))</f>
        <v/>
      </c>
      <c r="O1289" s="89" t="str">
        <f>IF(StuData!$F1289="","",IF(StuData!$C1289&gt;8,5,""))</f>
        <v/>
      </c>
      <c r="P1289" s="89" t="str">
        <f>IF(StuData!$C1289=9,'School Fees'!$K$6,IF(StuData!$C1289=10,'School Fees'!$K$7,IF(StuData!$C1289=11,'School Fees'!$K$8,IF(StuData!$C1289=12,'School Fees'!$K$9,""))))</f>
        <v/>
      </c>
      <c r="Q1289" s="89"/>
      <c r="R1289" s="89"/>
      <c r="S1289" s="89" t="str">
        <f>IF(SUM(StuData!$K1289:$R1289)=0,"",SUM(StuData!$K1289:$R1289))</f>
        <v/>
      </c>
      <c r="T1289" s="92"/>
      <c r="U1289" s="89"/>
      <c r="V1289" s="23"/>
      <c r="W1289" s="23"/>
    </row>
    <row r="1290" ht="15.75" customHeight="1">
      <c r="A1290" s="23"/>
      <c r="B1290" s="89" t="str">
        <f t="shared" si="1"/>
        <v/>
      </c>
      <c r="C1290" s="89" t="str">
        <f>IF('Student Record'!A1288="","",'Student Record'!A1288)</f>
        <v/>
      </c>
      <c r="D1290" s="89" t="str">
        <f>IF('Student Record'!B1288="","",'Student Record'!B1288)</f>
        <v/>
      </c>
      <c r="E1290" s="89" t="str">
        <f>IF('Student Record'!C1288="","",'Student Record'!C1288)</f>
        <v/>
      </c>
      <c r="F1290" s="90" t="str">
        <f>IF('Student Record'!E1288="","",'Student Record'!E1288)</f>
        <v/>
      </c>
      <c r="G1290" s="90" t="str">
        <f>IF('Student Record'!G1288="","",'Student Record'!G1288)</f>
        <v/>
      </c>
      <c r="H1290" s="89" t="str">
        <f>IF('Student Record'!I1288="","",'Student Record'!I1288)</f>
        <v/>
      </c>
      <c r="I1290" s="91" t="str">
        <f>IF('Student Record'!J1288="","",'Student Record'!J1288)</f>
        <v/>
      </c>
      <c r="J1290" s="89" t="str">
        <f>IF('Student Record'!O1288="","",'Student Record'!O1288)</f>
        <v/>
      </c>
      <c r="K1290" s="89" t="str">
        <f>IF(StuData!$F1290="","",IF(AND(StuData!$C1290&gt;8,StuData!$C1290&lt;11,StuData!$J1290="GEN"),200,IF(AND(StuData!$C1290&gt;=11,StuData!$J1290="GEN"),300,IF(AND(StuData!$C1290&gt;8,StuData!$C1290&lt;11,StuData!$J1290&lt;&gt;"GEN"),100,IF(AND(StuData!$C1290&gt;=11,StuData!$J1290&lt;&gt;"GEN"),150,"")))))</f>
        <v/>
      </c>
      <c r="L1290" s="89" t="str">
        <f>IF(StuData!$F1290="","",IF(AND(StuData!$C1290&gt;8,StuData!$C1290&lt;11),50,""))</f>
        <v/>
      </c>
      <c r="M1290" s="89" t="str">
        <f>IF(StuData!$F1290="","",IF(AND(StuData!$C1290&gt;=11,'School Fees'!$L$3="Yes"),100,""))</f>
        <v/>
      </c>
      <c r="N1290" s="89" t="str">
        <f>IF(StuData!$F1290="","",IF(AND(StuData!$C1290&gt;8,StuData!$H1290="F"),5,IF(StuData!$C1290&lt;9,"",10)))</f>
        <v/>
      </c>
      <c r="O1290" s="89" t="str">
        <f>IF(StuData!$F1290="","",IF(StuData!$C1290&gt;8,5,""))</f>
        <v/>
      </c>
      <c r="P1290" s="89" t="str">
        <f>IF(StuData!$C1290=9,'School Fees'!$K$6,IF(StuData!$C1290=10,'School Fees'!$K$7,IF(StuData!$C1290=11,'School Fees'!$K$8,IF(StuData!$C1290=12,'School Fees'!$K$9,""))))</f>
        <v/>
      </c>
      <c r="Q1290" s="89"/>
      <c r="R1290" s="89"/>
      <c r="S1290" s="89" t="str">
        <f>IF(SUM(StuData!$K1290:$R1290)=0,"",SUM(StuData!$K1290:$R1290))</f>
        <v/>
      </c>
      <c r="T1290" s="92"/>
      <c r="U1290" s="89"/>
      <c r="V1290" s="23"/>
      <c r="W1290" s="23"/>
    </row>
    <row r="1291" ht="15.75" customHeight="1">
      <c r="A1291" s="23"/>
      <c r="B1291" s="89" t="str">
        <f t="shared" si="1"/>
        <v/>
      </c>
      <c r="C1291" s="89" t="str">
        <f>IF('Student Record'!A1289="","",'Student Record'!A1289)</f>
        <v/>
      </c>
      <c r="D1291" s="89" t="str">
        <f>IF('Student Record'!B1289="","",'Student Record'!B1289)</f>
        <v/>
      </c>
      <c r="E1291" s="89" t="str">
        <f>IF('Student Record'!C1289="","",'Student Record'!C1289)</f>
        <v/>
      </c>
      <c r="F1291" s="90" t="str">
        <f>IF('Student Record'!E1289="","",'Student Record'!E1289)</f>
        <v/>
      </c>
      <c r="G1291" s="90" t="str">
        <f>IF('Student Record'!G1289="","",'Student Record'!G1289)</f>
        <v/>
      </c>
      <c r="H1291" s="89" t="str">
        <f>IF('Student Record'!I1289="","",'Student Record'!I1289)</f>
        <v/>
      </c>
      <c r="I1291" s="91" t="str">
        <f>IF('Student Record'!J1289="","",'Student Record'!J1289)</f>
        <v/>
      </c>
      <c r="J1291" s="89" t="str">
        <f>IF('Student Record'!O1289="","",'Student Record'!O1289)</f>
        <v/>
      </c>
      <c r="K1291" s="89" t="str">
        <f>IF(StuData!$F1291="","",IF(AND(StuData!$C1291&gt;8,StuData!$C1291&lt;11,StuData!$J1291="GEN"),200,IF(AND(StuData!$C1291&gt;=11,StuData!$J1291="GEN"),300,IF(AND(StuData!$C1291&gt;8,StuData!$C1291&lt;11,StuData!$J1291&lt;&gt;"GEN"),100,IF(AND(StuData!$C1291&gt;=11,StuData!$J1291&lt;&gt;"GEN"),150,"")))))</f>
        <v/>
      </c>
      <c r="L1291" s="89" t="str">
        <f>IF(StuData!$F1291="","",IF(AND(StuData!$C1291&gt;8,StuData!$C1291&lt;11),50,""))</f>
        <v/>
      </c>
      <c r="M1291" s="89" t="str">
        <f>IF(StuData!$F1291="","",IF(AND(StuData!$C1291&gt;=11,'School Fees'!$L$3="Yes"),100,""))</f>
        <v/>
      </c>
      <c r="N1291" s="89" t="str">
        <f>IF(StuData!$F1291="","",IF(AND(StuData!$C1291&gt;8,StuData!$H1291="F"),5,IF(StuData!$C1291&lt;9,"",10)))</f>
        <v/>
      </c>
      <c r="O1291" s="89" t="str">
        <f>IF(StuData!$F1291="","",IF(StuData!$C1291&gt;8,5,""))</f>
        <v/>
      </c>
      <c r="P1291" s="89" t="str">
        <f>IF(StuData!$C1291=9,'School Fees'!$K$6,IF(StuData!$C1291=10,'School Fees'!$K$7,IF(StuData!$C1291=11,'School Fees'!$K$8,IF(StuData!$C1291=12,'School Fees'!$K$9,""))))</f>
        <v/>
      </c>
      <c r="Q1291" s="89"/>
      <c r="R1291" s="89"/>
      <c r="S1291" s="89" t="str">
        <f>IF(SUM(StuData!$K1291:$R1291)=0,"",SUM(StuData!$K1291:$R1291))</f>
        <v/>
      </c>
      <c r="T1291" s="92"/>
      <c r="U1291" s="89"/>
      <c r="V1291" s="23"/>
      <c r="W1291" s="23"/>
    </row>
    <row r="1292" ht="15.75" customHeight="1">
      <c r="A1292" s="23"/>
      <c r="B1292" s="89" t="str">
        <f t="shared" si="1"/>
        <v/>
      </c>
      <c r="C1292" s="89" t="str">
        <f>IF('Student Record'!A1290="","",'Student Record'!A1290)</f>
        <v/>
      </c>
      <c r="D1292" s="89" t="str">
        <f>IF('Student Record'!B1290="","",'Student Record'!B1290)</f>
        <v/>
      </c>
      <c r="E1292" s="89" t="str">
        <f>IF('Student Record'!C1290="","",'Student Record'!C1290)</f>
        <v/>
      </c>
      <c r="F1292" s="90" t="str">
        <f>IF('Student Record'!E1290="","",'Student Record'!E1290)</f>
        <v/>
      </c>
      <c r="G1292" s="90" t="str">
        <f>IF('Student Record'!G1290="","",'Student Record'!G1290)</f>
        <v/>
      </c>
      <c r="H1292" s="89" t="str">
        <f>IF('Student Record'!I1290="","",'Student Record'!I1290)</f>
        <v/>
      </c>
      <c r="I1292" s="91" t="str">
        <f>IF('Student Record'!J1290="","",'Student Record'!J1290)</f>
        <v/>
      </c>
      <c r="J1292" s="89" t="str">
        <f>IF('Student Record'!O1290="","",'Student Record'!O1290)</f>
        <v/>
      </c>
      <c r="K1292" s="89" t="str">
        <f>IF(StuData!$F1292="","",IF(AND(StuData!$C1292&gt;8,StuData!$C1292&lt;11,StuData!$J1292="GEN"),200,IF(AND(StuData!$C1292&gt;=11,StuData!$J1292="GEN"),300,IF(AND(StuData!$C1292&gt;8,StuData!$C1292&lt;11,StuData!$J1292&lt;&gt;"GEN"),100,IF(AND(StuData!$C1292&gt;=11,StuData!$J1292&lt;&gt;"GEN"),150,"")))))</f>
        <v/>
      </c>
      <c r="L1292" s="89" t="str">
        <f>IF(StuData!$F1292="","",IF(AND(StuData!$C1292&gt;8,StuData!$C1292&lt;11),50,""))</f>
        <v/>
      </c>
      <c r="M1292" s="89" t="str">
        <f>IF(StuData!$F1292="","",IF(AND(StuData!$C1292&gt;=11,'School Fees'!$L$3="Yes"),100,""))</f>
        <v/>
      </c>
      <c r="N1292" s="89" t="str">
        <f>IF(StuData!$F1292="","",IF(AND(StuData!$C1292&gt;8,StuData!$H1292="F"),5,IF(StuData!$C1292&lt;9,"",10)))</f>
        <v/>
      </c>
      <c r="O1292" s="89" t="str">
        <f>IF(StuData!$F1292="","",IF(StuData!$C1292&gt;8,5,""))</f>
        <v/>
      </c>
      <c r="P1292" s="89" t="str">
        <f>IF(StuData!$C1292=9,'School Fees'!$K$6,IF(StuData!$C1292=10,'School Fees'!$K$7,IF(StuData!$C1292=11,'School Fees'!$K$8,IF(StuData!$C1292=12,'School Fees'!$K$9,""))))</f>
        <v/>
      </c>
      <c r="Q1292" s="89"/>
      <c r="R1292" s="89"/>
      <c r="S1292" s="89" t="str">
        <f>IF(SUM(StuData!$K1292:$R1292)=0,"",SUM(StuData!$K1292:$R1292))</f>
        <v/>
      </c>
      <c r="T1292" s="92"/>
      <c r="U1292" s="89"/>
      <c r="V1292" s="23"/>
      <c r="W1292" s="23"/>
    </row>
    <row r="1293" ht="15.75" customHeight="1">
      <c r="A1293" s="23"/>
      <c r="B1293" s="89" t="str">
        <f t="shared" si="1"/>
        <v/>
      </c>
      <c r="C1293" s="89" t="str">
        <f>IF('Student Record'!A1291="","",'Student Record'!A1291)</f>
        <v/>
      </c>
      <c r="D1293" s="89" t="str">
        <f>IF('Student Record'!B1291="","",'Student Record'!B1291)</f>
        <v/>
      </c>
      <c r="E1293" s="89" t="str">
        <f>IF('Student Record'!C1291="","",'Student Record'!C1291)</f>
        <v/>
      </c>
      <c r="F1293" s="90" t="str">
        <f>IF('Student Record'!E1291="","",'Student Record'!E1291)</f>
        <v/>
      </c>
      <c r="G1293" s="90" t="str">
        <f>IF('Student Record'!G1291="","",'Student Record'!G1291)</f>
        <v/>
      </c>
      <c r="H1293" s="89" t="str">
        <f>IF('Student Record'!I1291="","",'Student Record'!I1291)</f>
        <v/>
      </c>
      <c r="I1293" s="91" t="str">
        <f>IF('Student Record'!J1291="","",'Student Record'!J1291)</f>
        <v/>
      </c>
      <c r="J1293" s="89" t="str">
        <f>IF('Student Record'!O1291="","",'Student Record'!O1291)</f>
        <v/>
      </c>
      <c r="K1293" s="89" t="str">
        <f>IF(StuData!$F1293="","",IF(AND(StuData!$C1293&gt;8,StuData!$C1293&lt;11,StuData!$J1293="GEN"),200,IF(AND(StuData!$C1293&gt;=11,StuData!$J1293="GEN"),300,IF(AND(StuData!$C1293&gt;8,StuData!$C1293&lt;11,StuData!$J1293&lt;&gt;"GEN"),100,IF(AND(StuData!$C1293&gt;=11,StuData!$J1293&lt;&gt;"GEN"),150,"")))))</f>
        <v/>
      </c>
      <c r="L1293" s="89" t="str">
        <f>IF(StuData!$F1293="","",IF(AND(StuData!$C1293&gt;8,StuData!$C1293&lt;11),50,""))</f>
        <v/>
      </c>
      <c r="M1293" s="89" t="str">
        <f>IF(StuData!$F1293="","",IF(AND(StuData!$C1293&gt;=11,'School Fees'!$L$3="Yes"),100,""))</f>
        <v/>
      </c>
      <c r="N1293" s="89" t="str">
        <f>IF(StuData!$F1293="","",IF(AND(StuData!$C1293&gt;8,StuData!$H1293="F"),5,IF(StuData!$C1293&lt;9,"",10)))</f>
        <v/>
      </c>
      <c r="O1293" s="89" t="str">
        <f>IF(StuData!$F1293="","",IF(StuData!$C1293&gt;8,5,""))</f>
        <v/>
      </c>
      <c r="P1293" s="89" t="str">
        <f>IF(StuData!$C1293=9,'School Fees'!$K$6,IF(StuData!$C1293=10,'School Fees'!$K$7,IF(StuData!$C1293=11,'School Fees'!$K$8,IF(StuData!$C1293=12,'School Fees'!$K$9,""))))</f>
        <v/>
      </c>
      <c r="Q1293" s="89"/>
      <c r="R1293" s="89"/>
      <c r="S1293" s="89" t="str">
        <f>IF(SUM(StuData!$K1293:$R1293)=0,"",SUM(StuData!$K1293:$R1293))</f>
        <v/>
      </c>
      <c r="T1293" s="92"/>
      <c r="U1293" s="89"/>
      <c r="V1293" s="23"/>
      <c r="W1293" s="23"/>
    </row>
    <row r="1294" ht="15.75" customHeight="1">
      <c r="A1294" s="23"/>
      <c r="B1294" s="89" t="str">
        <f t="shared" si="1"/>
        <v/>
      </c>
      <c r="C1294" s="89" t="str">
        <f>IF('Student Record'!A1292="","",'Student Record'!A1292)</f>
        <v/>
      </c>
      <c r="D1294" s="89" t="str">
        <f>IF('Student Record'!B1292="","",'Student Record'!B1292)</f>
        <v/>
      </c>
      <c r="E1294" s="89" t="str">
        <f>IF('Student Record'!C1292="","",'Student Record'!C1292)</f>
        <v/>
      </c>
      <c r="F1294" s="90" t="str">
        <f>IF('Student Record'!E1292="","",'Student Record'!E1292)</f>
        <v/>
      </c>
      <c r="G1294" s="90" t="str">
        <f>IF('Student Record'!G1292="","",'Student Record'!G1292)</f>
        <v/>
      </c>
      <c r="H1294" s="89" t="str">
        <f>IF('Student Record'!I1292="","",'Student Record'!I1292)</f>
        <v/>
      </c>
      <c r="I1294" s="91" t="str">
        <f>IF('Student Record'!J1292="","",'Student Record'!J1292)</f>
        <v/>
      </c>
      <c r="J1294" s="89" t="str">
        <f>IF('Student Record'!O1292="","",'Student Record'!O1292)</f>
        <v/>
      </c>
      <c r="K1294" s="89" t="str">
        <f>IF(StuData!$F1294="","",IF(AND(StuData!$C1294&gt;8,StuData!$C1294&lt;11,StuData!$J1294="GEN"),200,IF(AND(StuData!$C1294&gt;=11,StuData!$J1294="GEN"),300,IF(AND(StuData!$C1294&gt;8,StuData!$C1294&lt;11,StuData!$J1294&lt;&gt;"GEN"),100,IF(AND(StuData!$C1294&gt;=11,StuData!$J1294&lt;&gt;"GEN"),150,"")))))</f>
        <v/>
      </c>
      <c r="L1294" s="89" t="str">
        <f>IF(StuData!$F1294="","",IF(AND(StuData!$C1294&gt;8,StuData!$C1294&lt;11),50,""))</f>
        <v/>
      </c>
      <c r="M1294" s="89" t="str">
        <f>IF(StuData!$F1294="","",IF(AND(StuData!$C1294&gt;=11,'School Fees'!$L$3="Yes"),100,""))</f>
        <v/>
      </c>
      <c r="N1294" s="89" t="str">
        <f>IF(StuData!$F1294="","",IF(AND(StuData!$C1294&gt;8,StuData!$H1294="F"),5,IF(StuData!$C1294&lt;9,"",10)))</f>
        <v/>
      </c>
      <c r="O1294" s="89" t="str">
        <f>IF(StuData!$F1294="","",IF(StuData!$C1294&gt;8,5,""))</f>
        <v/>
      </c>
      <c r="P1294" s="89" t="str">
        <f>IF(StuData!$C1294=9,'School Fees'!$K$6,IF(StuData!$C1294=10,'School Fees'!$K$7,IF(StuData!$C1294=11,'School Fees'!$K$8,IF(StuData!$C1294=12,'School Fees'!$K$9,""))))</f>
        <v/>
      </c>
      <c r="Q1294" s="89"/>
      <c r="R1294" s="89"/>
      <c r="S1294" s="89" t="str">
        <f>IF(SUM(StuData!$K1294:$R1294)=0,"",SUM(StuData!$K1294:$R1294))</f>
        <v/>
      </c>
      <c r="T1294" s="92"/>
      <c r="U1294" s="89"/>
      <c r="V1294" s="23"/>
      <c r="W1294" s="23"/>
    </row>
    <row r="1295" ht="15.75" customHeight="1">
      <c r="A1295" s="23"/>
      <c r="B1295" s="89" t="str">
        <f t="shared" si="1"/>
        <v/>
      </c>
      <c r="C1295" s="89" t="str">
        <f>IF('Student Record'!A1293="","",'Student Record'!A1293)</f>
        <v/>
      </c>
      <c r="D1295" s="89" t="str">
        <f>IF('Student Record'!B1293="","",'Student Record'!B1293)</f>
        <v/>
      </c>
      <c r="E1295" s="89" t="str">
        <f>IF('Student Record'!C1293="","",'Student Record'!C1293)</f>
        <v/>
      </c>
      <c r="F1295" s="90" t="str">
        <f>IF('Student Record'!E1293="","",'Student Record'!E1293)</f>
        <v/>
      </c>
      <c r="G1295" s="90" t="str">
        <f>IF('Student Record'!G1293="","",'Student Record'!G1293)</f>
        <v/>
      </c>
      <c r="H1295" s="89" t="str">
        <f>IF('Student Record'!I1293="","",'Student Record'!I1293)</f>
        <v/>
      </c>
      <c r="I1295" s="91" t="str">
        <f>IF('Student Record'!J1293="","",'Student Record'!J1293)</f>
        <v/>
      </c>
      <c r="J1295" s="89" t="str">
        <f>IF('Student Record'!O1293="","",'Student Record'!O1293)</f>
        <v/>
      </c>
      <c r="K1295" s="89" t="str">
        <f>IF(StuData!$F1295="","",IF(AND(StuData!$C1295&gt;8,StuData!$C1295&lt;11,StuData!$J1295="GEN"),200,IF(AND(StuData!$C1295&gt;=11,StuData!$J1295="GEN"),300,IF(AND(StuData!$C1295&gt;8,StuData!$C1295&lt;11,StuData!$J1295&lt;&gt;"GEN"),100,IF(AND(StuData!$C1295&gt;=11,StuData!$J1295&lt;&gt;"GEN"),150,"")))))</f>
        <v/>
      </c>
      <c r="L1295" s="89" t="str">
        <f>IF(StuData!$F1295="","",IF(AND(StuData!$C1295&gt;8,StuData!$C1295&lt;11),50,""))</f>
        <v/>
      </c>
      <c r="M1295" s="89" t="str">
        <f>IF(StuData!$F1295="","",IF(AND(StuData!$C1295&gt;=11,'School Fees'!$L$3="Yes"),100,""))</f>
        <v/>
      </c>
      <c r="N1295" s="89" t="str">
        <f>IF(StuData!$F1295="","",IF(AND(StuData!$C1295&gt;8,StuData!$H1295="F"),5,IF(StuData!$C1295&lt;9,"",10)))</f>
        <v/>
      </c>
      <c r="O1295" s="89" t="str">
        <f>IF(StuData!$F1295="","",IF(StuData!$C1295&gt;8,5,""))</f>
        <v/>
      </c>
      <c r="P1295" s="89" t="str">
        <f>IF(StuData!$C1295=9,'School Fees'!$K$6,IF(StuData!$C1295=10,'School Fees'!$K$7,IF(StuData!$C1295=11,'School Fees'!$K$8,IF(StuData!$C1295=12,'School Fees'!$K$9,""))))</f>
        <v/>
      </c>
      <c r="Q1295" s="89"/>
      <c r="R1295" s="89"/>
      <c r="S1295" s="89" t="str">
        <f>IF(SUM(StuData!$K1295:$R1295)=0,"",SUM(StuData!$K1295:$R1295))</f>
        <v/>
      </c>
      <c r="T1295" s="92"/>
      <c r="U1295" s="89"/>
      <c r="V1295" s="23"/>
      <c r="W1295" s="23"/>
    </row>
    <row r="1296" ht="15.75" customHeight="1">
      <c r="A1296" s="23"/>
      <c r="B1296" s="89" t="str">
        <f t="shared" si="1"/>
        <v/>
      </c>
      <c r="C1296" s="89" t="str">
        <f>IF('Student Record'!A1294="","",'Student Record'!A1294)</f>
        <v/>
      </c>
      <c r="D1296" s="89" t="str">
        <f>IF('Student Record'!B1294="","",'Student Record'!B1294)</f>
        <v/>
      </c>
      <c r="E1296" s="89" t="str">
        <f>IF('Student Record'!C1294="","",'Student Record'!C1294)</f>
        <v/>
      </c>
      <c r="F1296" s="90" t="str">
        <f>IF('Student Record'!E1294="","",'Student Record'!E1294)</f>
        <v/>
      </c>
      <c r="G1296" s="90" t="str">
        <f>IF('Student Record'!G1294="","",'Student Record'!G1294)</f>
        <v/>
      </c>
      <c r="H1296" s="89" t="str">
        <f>IF('Student Record'!I1294="","",'Student Record'!I1294)</f>
        <v/>
      </c>
      <c r="I1296" s="91" t="str">
        <f>IF('Student Record'!J1294="","",'Student Record'!J1294)</f>
        <v/>
      </c>
      <c r="J1296" s="89" t="str">
        <f>IF('Student Record'!O1294="","",'Student Record'!O1294)</f>
        <v/>
      </c>
      <c r="K1296" s="89" t="str">
        <f>IF(StuData!$F1296="","",IF(AND(StuData!$C1296&gt;8,StuData!$C1296&lt;11,StuData!$J1296="GEN"),200,IF(AND(StuData!$C1296&gt;=11,StuData!$J1296="GEN"),300,IF(AND(StuData!$C1296&gt;8,StuData!$C1296&lt;11,StuData!$J1296&lt;&gt;"GEN"),100,IF(AND(StuData!$C1296&gt;=11,StuData!$J1296&lt;&gt;"GEN"),150,"")))))</f>
        <v/>
      </c>
      <c r="L1296" s="89" t="str">
        <f>IF(StuData!$F1296="","",IF(AND(StuData!$C1296&gt;8,StuData!$C1296&lt;11),50,""))</f>
        <v/>
      </c>
      <c r="M1296" s="89" t="str">
        <f>IF(StuData!$F1296="","",IF(AND(StuData!$C1296&gt;=11,'School Fees'!$L$3="Yes"),100,""))</f>
        <v/>
      </c>
      <c r="N1296" s="89" t="str">
        <f>IF(StuData!$F1296="","",IF(AND(StuData!$C1296&gt;8,StuData!$H1296="F"),5,IF(StuData!$C1296&lt;9,"",10)))</f>
        <v/>
      </c>
      <c r="O1296" s="89" t="str">
        <f>IF(StuData!$F1296="","",IF(StuData!$C1296&gt;8,5,""))</f>
        <v/>
      </c>
      <c r="P1296" s="89" t="str">
        <f>IF(StuData!$C1296=9,'School Fees'!$K$6,IF(StuData!$C1296=10,'School Fees'!$K$7,IF(StuData!$C1296=11,'School Fees'!$K$8,IF(StuData!$C1296=12,'School Fees'!$K$9,""))))</f>
        <v/>
      </c>
      <c r="Q1296" s="89"/>
      <c r="R1296" s="89"/>
      <c r="S1296" s="89" t="str">
        <f>IF(SUM(StuData!$K1296:$R1296)=0,"",SUM(StuData!$K1296:$R1296))</f>
        <v/>
      </c>
      <c r="T1296" s="92"/>
      <c r="U1296" s="89"/>
      <c r="V1296" s="23"/>
      <c r="W1296" s="23"/>
    </row>
    <row r="1297" ht="15.75" customHeight="1">
      <c r="A1297" s="23"/>
      <c r="B1297" s="89" t="str">
        <f t="shared" si="1"/>
        <v/>
      </c>
      <c r="C1297" s="89" t="str">
        <f>IF('Student Record'!A1295="","",'Student Record'!A1295)</f>
        <v/>
      </c>
      <c r="D1297" s="89" t="str">
        <f>IF('Student Record'!B1295="","",'Student Record'!B1295)</f>
        <v/>
      </c>
      <c r="E1297" s="89" t="str">
        <f>IF('Student Record'!C1295="","",'Student Record'!C1295)</f>
        <v/>
      </c>
      <c r="F1297" s="90" t="str">
        <f>IF('Student Record'!E1295="","",'Student Record'!E1295)</f>
        <v/>
      </c>
      <c r="G1297" s="90" t="str">
        <f>IF('Student Record'!G1295="","",'Student Record'!G1295)</f>
        <v/>
      </c>
      <c r="H1297" s="89" t="str">
        <f>IF('Student Record'!I1295="","",'Student Record'!I1295)</f>
        <v/>
      </c>
      <c r="I1297" s="91" t="str">
        <f>IF('Student Record'!J1295="","",'Student Record'!J1295)</f>
        <v/>
      </c>
      <c r="J1297" s="89" t="str">
        <f>IF('Student Record'!O1295="","",'Student Record'!O1295)</f>
        <v/>
      </c>
      <c r="K1297" s="89" t="str">
        <f>IF(StuData!$F1297="","",IF(AND(StuData!$C1297&gt;8,StuData!$C1297&lt;11,StuData!$J1297="GEN"),200,IF(AND(StuData!$C1297&gt;=11,StuData!$J1297="GEN"),300,IF(AND(StuData!$C1297&gt;8,StuData!$C1297&lt;11,StuData!$J1297&lt;&gt;"GEN"),100,IF(AND(StuData!$C1297&gt;=11,StuData!$J1297&lt;&gt;"GEN"),150,"")))))</f>
        <v/>
      </c>
      <c r="L1297" s="89" t="str">
        <f>IF(StuData!$F1297="","",IF(AND(StuData!$C1297&gt;8,StuData!$C1297&lt;11),50,""))</f>
        <v/>
      </c>
      <c r="M1297" s="89" t="str">
        <f>IF(StuData!$F1297="","",IF(AND(StuData!$C1297&gt;=11,'School Fees'!$L$3="Yes"),100,""))</f>
        <v/>
      </c>
      <c r="N1297" s="89" t="str">
        <f>IF(StuData!$F1297="","",IF(AND(StuData!$C1297&gt;8,StuData!$H1297="F"),5,IF(StuData!$C1297&lt;9,"",10)))</f>
        <v/>
      </c>
      <c r="O1297" s="89" t="str">
        <f>IF(StuData!$F1297="","",IF(StuData!$C1297&gt;8,5,""))</f>
        <v/>
      </c>
      <c r="P1297" s="89" t="str">
        <f>IF(StuData!$C1297=9,'School Fees'!$K$6,IF(StuData!$C1297=10,'School Fees'!$K$7,IF(StuData!$C1297=11,'School Fees'!$K$8,IF(StuData!$C1297=12,'School Fees'!$K$9,""))))</f>
        <v/>
      </c>
      <c r="Q1297" s="89"/>
      <c r="R1297" s="89"/>
      <c r="S1297" s="89" t="str">
        <f>IF(SUM(StuData!$K1297:$R1297)=0,"",SUM(StuData!$K1297:$R1297))</f>
        <v/>
      </c>
      <c r="T1297" s="92"/>
      <c r="U1297" s="89"/>
      <c r="V1297" s="23"/>
      <c r="W1297" s="23"/>
    </row>
    <row r="1298" ht="15.75" customHeight="1">
      <c r="A1298" s="23"/>
      <c r="B1298" s="89" t="str">
        <f t="shared" si="1"/>
        <v/>
      </c>
      <c r="C1298" s="89" t="str">
        <f>IF('Student Record'!A1296="","",'Student Record'!A1296)</f>
        <v/>
      </c>
      <c r="D1298" s="89" t="str">
        <f>IF('Student Record'!B1296="","",'Student Record'!B1296)</f>
        <v/>
      </c>
      <c r="E1298" s="89" t="str">
        <f>IF('Student Record'!C1296="","",'Student Record'!C1296)</f>
        <v/>
      </c>
      <c r="F1298" s="90" t="str">
        <f>IF('Student Record'!E1296="","",'Student Record'!E1296)</f>
        <v/>
      </c>
      <c r="G1298" s="90" t="str">
        <f>IF('Student Record'!G1296="","",'Student Record'!G1296)</f>
        <v/>
      </c>
      <c r="H1298" s="89" t="str">
        <f>IF('Student Record'!I1296="","",'Student Record'!I1296)</f>
        <v/>
      </c>
      <c r="I1298" s="91" t="str">
        <f>IF('Student Record'!J1296="","",'Student Record'!J1296)</f>
        <v/>
      </c>
      <c r="J1298" s="89" t="str">
        <f>IF('Student Record'!O1296="","",'Student Record'!O1296)</f>
        <v/>
      </c>
      <c r="K1298" s="89" t="str">
        <f>IF(StuData!$F1298="","",IF(AND(StuData!$C1298&gt;8,StuData!$C1298&lt;11,StuData!$J1298="GEN"),200,IF(AND(StuData!$C1298&gt;=11,StuData!$J1298="GEN"),300,IF(AND(StuData!$C1298&gt;8,StuData!$C1298&lt;11,StuData!$J1298&lt;&gt;"GEN"),100,IF(AND(StuData!$C1298&gt;=11,StuData!$J1298&lt;&gt;"GEN"),150,"")))))</f>
        <v/>
      </c>
      <c r="L1298" s="89" t="str">
        <f>IF(StuData!$F1298="","",IF(AND(StuData!$C1298&gt;8,StuData!$C1298&lt;11),50,""))</f>
        <v/>
      </c>
      <c r="M1298" s="89" t="str">
        <f>IF(StuData!$F1298="","",IF(AND(StuData!$C1298&gt;=11,'School Fees'!$L$3="Yes"),100,""))</f>
        <v/>
      </c>
      <c r="N1298" s="89" t="str">
        <f>IF(StuData!$F1298="","",IF(AND(StuData!$C1298&gt;8,StuData!$H1298="F"),5,IF(StuData!$C1298&lt;9,"",10)))</f>
        <v/>
      </c>
      <c r="O1298" s="89" t="str">
        <f>IF(StuData!$F1298="","",IF(StuData!$C1298&gt;8,5,""))</f>
        <v/>
      </c>
      <c r="P1298" s="89" t="str">
        <f>IF(StuData!$C1298=9,'School Fees'!$K$6,IF(StuData!$C1298=10,'School Fees'!$K$7,IF(StuData!$C1298=11,'School Fees'!$K$8,IF(StuData!$C1298=12,'School Fees'!$K$9,""))))</f>
        <v/>
      </c>
      <c r="Q1298" s="89"/>
      <c r="R1298" s="89"/>
      <c r="S1298" s="89" t="str">
        <f>IF(SUM(StuData!$K1298:$R1298)=0,"",SUM(StuData!$K1298:$R1298))</f>
        <v/>
      </c>
      <c r="T1298" s="92"/>
      <c r="U1298" s="89"/>
      <c r="V1298" s="23"/>
      <c r="W1298" s="23"/>
    </row>
    <row r="1299" ht="15.75" customHeight="1">
      <c r="A1299" s="23"/>
      <c r="B1299" s="89" t="str">
        <f t="shared" si="1"/>
        <v/>
      </c>
      <c r="C1299" s="89" t="str">
        <f>IF('Student Record'!A1297="","",'Student Record'!A1297)</f>
        <v/>
      </c>
      <c r="D1299" s="89" t="str">
        <f>IF('Student Record'!B1297="","",'Student Record'!B1297)</f>
        <v/>
      </c>
      <c r="E1299" s="89" t="str">
        <f>IF('Student Record'!C1297="","",'Student Record'!C1297)</f>
        <v/>
      </c>
      <c r="F1299" s="90" t="str">
        <f>IF('Student Record'!E1297="","",'Student Record'!E1297)</f>
        <v/>
      </c>
      <c r="G1299" s="90" t="str">
        <f>IF('Student Record'!G1297="","",'Student Record'!G1297)</f>
        <v/>
      </c>
      <c r="H1299" s="89" t="str">
        <f>IF('Student Record'!I1297="","",'Student Record'!I1297)</f>
        <v/>
      </c>
      <c r="I1299" s="91" t="str">
        <f>IF('Student Record'!J1297="","",'Student Record'!J1297)</f>
        <v/>
      </c>
      <c r="J1299" s="89" t="str">
        <f>IF('Student Record'!O1297="","",'Student Record'!O1297)</f>
        <v/>
      </c>
      <c r="K1299" s="89" t="str">
        <f>IF(StuData!$F1299="","",IF(AND(StuData!$C1299&gt;8,StuData!$C1299&lt;11,StuData!$J1299="GEN"),200,IF(AND(StuData!$C1299&gt;=11,StuData!$J1299="GEN"),300,IF(AND(StuData!$C1299&gt;8,StuData!$C1299&lt;11,StuData!$J1299&lt;&gt;"GEN"),100,IF(AND(StuData!$C1299&gt;=11,StuData!$J1299&lt;&gt;"GEN"),150,"")))))</f>
        <v/>
      </c>
      <c r="L1299" s="89" t="str">
        <f>IF(StuData!$F1299="","",IF(AND(StuData!$C1299&gt;8,StuData!$C1299&lt;11),50,""))</f>
        <v/>
      </c>
      <c r="M1299" s="89" t="str">
        <f>IF(StuData!$F1299="","",IF(AND(StuData!$C1299&gt;=11,'School Fees'!$L$3="Yes"),100,""))</f>
        <v/>
      </c>
      <c r="N1299" s="89" t="str">
        <f>IF(StuData!$F1299="","",IF(AND(StuData!$C1299&gt;8,StuData!$H1299="F"),5,IF(StuData!$C1299&lt;9,"",10)))</f>
        <v/>
      </c>
      <c r="O1299" s="89" t="str">
        <f>IF(StuData!$F1299="","",IF(StuData!$C1299&gt;8,5,""))</f>
        <v/>
      </c>
      <c r="P1299" s="89" t="str">
        <f>IF(StuData!$C1299=9,'School Fees'!$K$6,IF(StuData!$C1299=10,'School Fees'!$K$7,IF(StuData!$C1299=11,'School Fees'!$K$8,IF(StuData!$C1299=12,'School Fees'!$K$9,""))))</f>
        <v/>
      </c>
      <c r="Q1299" s="89"/>
      <c r="R1299" s="89"/>
      <c r="S1299" s="89" t="str">
        <f>IF(SUM(StuData!$K1299:$R1299)=0,"",SUM(StuData!$K1299:$R1299))</f>
        <v/>
      </c>
      <c r="T1299" s="92"/>
      <c r="U1299" s="89"/>
      <c r="V1299" s="23"/>
      <c r="W1299" s="23"/>
    </row>
    <row r="1300" ht="15.75" customHeight="1">
      <c r="A1300" s="23"/>
      <c r="B1300" s="89" t="str">
        <f t="shared" si="1"/>
        <v/>
      </c>
      <c r="C1300" s="89" t="str">
        <f>IF('Student Record'!A1298="","",'Student Record'!A1298)</f>
        <v/>
      </c>
      <c r="D1300" s="89" t="str">
        <f>IF('Student Record'!B1298="","",'Student Record'!B1298)</f>
        <v/>
      </c>
      <c r="E1300" s="89" t="str">
        <f>IF('Student Record'!C1298="","",'Student Record'!C1298)</f>
        <v/>
      </c>
      <c r="F1300" s="90" t="str">
        <f>IF('Student Record'!E1298="","",'Student Record'!E1298)</f>
        <v/>
      </c>
      <c r="G1300" s="90" t="str">
        <f>IF('Student Record'!G1298="","",'Student Record'!G1298)</f>
        <v/>
      </c>
      <c r="H1300" s="89" t="str">
        <f>IF('Student Record'!I1298="","",'Student Record'!I1298)</f>
        <v/>
      </c>
      <c r="I1300" s="91" t="str">
        <f>IF('Student Record'!J1298="","",'Student Record'!J1298)</f>
        <v/>
      </c>
      <c r="J1300" s="89" t="str">
        <f>IF('Student Record'!O1298="","",'Student Record'!O1298)</f>
        <v/>
      </c>
      <c r="K1300" s="89" t="str">
        <f>IF(StuData!$F1300="","",IF(AND(StuData!$C1300&gt;8,StuData!$C1300&lt;11,StuData!$J1300="GEN"),200,IF(AND(StuData!$C1300&gt;=11,StuData!$J1300="GEN"),300,IF(AND(StuData!$C1300&gt;8,StuData!$C1300&lt;11,StuData!$J1300&lt;&gt;"GEN"),100,IF(AND(StuData!$C1300&gt;=11,StuData!$J1300&lt;&gt;"GEN"),150,"")))))</f>
        <v/>
      </c>
      <c r="L1300" s="89" t="str">
        <f>IF(StuData!$F1300="","",IF(AND(StuData!$C1300&gt;8,StuData!$C1300&lt;11),50,""))</f>
        <v/>
      </c>
      <c r="M1300" s="89" t="str">
        <f>IF(StuData!$F1300="","",IF(AND(StuData!$C1300&gt;=11,'School Fees'!$L$3="Yes"),100,""))</f>
        <v/>
      </c>
      <c r="N1300" s="89" t="str">
        <f>IF(StuData!$F1300="","",IF(AND(StuData!$C1300&gt;8,StuData!$H1300="F"),5,IF(StuData!$C1300&lt;9,"",10)))</f>
        <v/>
      </c>
      <c r="O1300" s="89" t="str">
        <f>IF(StuData!$F1300="","",IF(StuData!$C1300&gt;8,5,""))</f>
        <v/>
      </c>
      <c r="P1300" s="89" t="str">
        <f>IF(StuData!$C1300=9,'School Fees'!$K$6,IF(StuData!$C1300=10,'School Fees'!$K$7,IF(StuData!$C1300=11,'School Fees'!$K$8,IF(StuData!$C1300=12,'School Fees'!$K$9,""))))</f>
        <v/>
      </c>
      <c r="Q1300" s="89"/>
      <c r="R1300" s="89"/>
      <c r="S1300" s="89" t="str">
        <f>IF(SUM(StuData!$K1300:$R1300)=0,"",SUM(StuData!$K1300:$R1300))</f>
        <v/>
      </c>
      <c r="T1300" s="92"/>
      <c r="U1300" s="89"/>
      <c r="V1300" s="23"/>
      <c r="W1300" s="23"/>
    </row>
    <row r="1301" ht="15.75" customHeight="1">
      <c r="A1301" s="23"/>
      <c r="B1301" s="89" t="str">
        <f t="shared" si="1"/>
        <v/>
      </c>
      <c r="C1301" s="89" t="str">
        <f>IF('Student Record'!A1299="","",'Student Record'!A1299)</f>
        <v/>
      </c>
      <c r="D1301" s="89" t="str">
        <f>IF('Student Record'!B1299="","",'Student Record'!B1299)</f>
        <v/>
      </c>
      <c r="E1301" s="89" t="str">
        <f>IF('Student Record'!C1299="","",'Student Record'!C1299)</f>
        <v/>
      </c>
      <c r="F1301" s="90" t="str">
        <f>IF('Student Record'!E1299="","",'Student Record'!E1299)</f>
        <v/>
      </c>
      <c r="G1301" s="90" t="str">
        <f>IF('Student Record'!G1299="","",'Student Record'!G1299)</f>
        <v/>
      </c>
      <c r="H1301" s="89" t="str">
        <f>IF('Student Record'!I1299="","",'Student Record'!I1299)</f>
        <v/>
      </c>
      <c r="I1301" s="91" t="str">
        <f>IF('Student Record'!J1299="","",'Student Record'!J1299)</f>
        <v/>
      </c>
      <c r="J1301" s="89" t="str">
        <f>IF('Student Record'!O1299="","",'Student Record'!O1299)</f>
        <v/>
      </c>
      <c r="K1301" s="89" t="str">
        <f>IF(StuData!$F1301="","",IF(AND(StuData!$C1301&gt;8,StuData!$C1301&lt;11,StuData!$J1301="GEN"),200,IF(AND(StuData!$C1301&gt;=11,StuData!$J1301="GEN"),300,IF(AND(StuData!$C1301&gt;8,StuData!$C1301&lt;11,StuData!$J1301&lt;&gt;"GEN"),100,IF(AND(StuData!$C1301&gt;=11,StuData!$J1301&lt;&gt;"GEN"),150,"")))))</f>
        <v/>
      </c>
      <c r="L1301" s="89" t="str">
        <f>IF(StuData!$F1301="","",IF(AND(StuData!$C1301&gt;8,StuData!$C1301&lt;11),50,""))</f>
        <v/>
      </c>
      <c r="M1301" s="89" t="str">
        <f>IF(StuData!$F1301="","",IF(AND(StuData!$C1301&gt;=11,'School Fees'!$L$3="Yes"),100,""))</f>
        <v/>
      </c>
      <c r="N1301" s="89" t="str">
        <f>IF(StuData!$F1301="","",IF(AND(StuData!$C1301&gt;8,StuData!$H1301="F"),5,IF(StuData!$C1301&lt;9,"",10)))</f>
        <v/>
      </c>
      <c r="O1301" s="89" t="str">
        <f>IF(StuData!$F1301="","",IF(StuData!$C1301&gt;8,5,""))</f>
        <v/>
      </c>
      <c r="P1301" s="89" t="str">
        <f>IF(StuData!$C1301=9,'School Fees'!$K$6,IF(StuData!$C1301=10,'School Fees'!$K$7,IF(StuData!$C1301=11,'School Fees'!$K$8,IF(StuData!$C1301=12,'School Fees'!$K$9,""))))</f>
        <v/>
      </c>
      <c r="Q1301" s="89"/>
      <c r="R1301" s="89"/>
      <c r="S1301" s="89" t="str">
        <f>IF(SUM(StuData!$K1301:$R1301)=0,"",SUM(StuData!$K1301:$R1301))</f>
        <v/>
      </c>
      <c r="T1301" s="92"/>
      <c r="U1301" s="89"/>
      <c r="V1301" s="23"/>
      <c r="W1301" s="23"/>
    </row>
    <row r="1302" ht="15.75" customHeight="1">
      <c r="A1302" s="23"/>
      <c r="B1302" s="89" t="str">
        <f t="shared" si="1"/>
        <v/>
      </c>
      <c r="C1302" s="89" t="str">
        <f>IF('Student Record'!A1300="","",'Student Record'!A1300)</f>
        <v/>
      </c>
      <c r="D1302" s="89" t="str">
        <f>IF('Student Record'!B1300="","",'Student Record'!B1300)</f>
        <v/>
      </c>
      <c r="E1302" s="89" t="str">
        <f>IF('Student Record'!C1300="","",'Student Record'!C1300)</f>
        <v/>
      </c>
      <c r="F1302" s="90" t="str">
        <f>IF('Student Record'!E1300="","",'Student Record'!E1300)</f>
        <v/>
      </c>
      <c r="G1302" s="90" t="str">
        <f>IF('Student Record'!G1300="","",'Student Record'!G1300)</f>
        <v/>
      </c>
      <c r="H1302" s="89" t="str">
        <f>IF('Student Record'!I1300="","",'Student Record'!I1300)</f>
        <v/>
      </c>
      <c r="I1302" s="91" t="str">
        <f>IF('Student Record'!J1300="","",'Student Record'!J1300)</f>
        <v/>
      </c>
      <c r="J1302" s="89" t="str">
        <f>IF('Student Record'!O1300="","",'Student Record'!O1300)</f>
        <v/>
      </c>
      <c r="K1302" s="89" t="str">
        <f>IF(StuData!$F1302="","",IF(AND(StuData!$C1302&gt;8,StuData!$C1302&lt;11,StuData!$J1302="GEN"),200,IF(AND(StuData!$C1302&gt;=11,StuData!$J1302="GEN"),300,IF(AND(StuData!$C1302&gt;8,StuData!$C1302&lt;11,StuData!$J1302&lt;&gt;"GEN"),100,IF(AND(StuData!$C1302&gt;=11,StuData!$J1302&lt;&gt;"GEN"),150,"")))))</f>
        <v/>
      </c>
      <c r="L1302" s="89" t="str">
        <f>IF(StuData!$F1302="","",IF(AND(StuData!$C1302&gt;8,StuData!$C1302&lt;11),50,""))</f>
        <v/>
      </c>
      <c r="M1302" s="89" t="str">
        <f>IF(StuData!$F1302="","",IF(AND(StuData!$C1302&gt;=11,'School Fees'!$L$3="Yes"),100,""))</f>
        <v/>
      </c>
      <c r="N1302" s="89" t="str">
        <f>IF(StuData!$F1302="","",IF(AND(StuData!$C1302&gt;8,StuData!$H1302="F"),5,IF(StuData!$C1302&lt;9,"",10)))</f>
        <v/>
      </c>
      <c r="O1302" s="89" t="str">
        <f>IF(StuData!$F1302="","",IF(StuData!$C1302&gt;8,5,""))</f>
        <v/>
      </c>
      <c r="P1302" s="89" t="str">
        <f>IF(StuData!$C1302=9,'School Fees'!$K$6,IF(StuData!$C1302=10,'School Fees'!$K$7,IF(StuData!$C1302=11,'School Fees'!$K$8,IF(StuData!$C1302=12,'School Fees'!$K$9,""))))</f>
        <v/>
      </c>
      <c r="Q1302" s="89"/>
      <c r="R1302" s="89"/>
      <c r="S1302" s="89" t="str">
        <f>IF(SUM(StuData!$K1302:$R1302)=0,"",SUM(StuData!$K1302:$R1302))</f>
        <v/>
      </c>
      <c r="T1302" s="92"/>
      <c r="U1302" s="89"/>
      <c r="V1302" s="23"/>
      <c r="W1302" s="23"/>
    </row>
    <row r="1303" ht="15.75" customHeight="1">
      <c r="A1303" s="23"/>
      <c r="B1303" s="89" t="str">
        <f t="shared" si="1"/>
        <v/>
      </c>
      <c r="C1303" s="89" t="str">
        <f>IF('Student Record'!A1301="","",'Student Record'!A1301)</f>
        <v/>
      </c>
      <c r="D1303" s="89" t="str">
        <f>IF('Student Record'!B1301="","",'Student Record'!B1301)</f>
        <v/>
      </c>
      <c r="E1303" s="89" t="str">
        <f>IF('Student Record'!C1301="","",'Student Record'!C1301)</f>
        <v/>
      </c>
      <c r="F1303" s="90" t="str">
        <f>IF('Student Record'!E1301="","",'Student Record'!E1301)</f>
        <v/>
      </c>
      <c r="G1303" s="90" t="str">
        <f>IF('Student Record'!G1301="","",'Student Record'!G1301)</f>
        <v/>
      </c>
      <c r="H1303" s="89" t="str">
        <f>IF('Student Record'!I1301="","",'Student Record'!I1301)</f>
        <v/>
      </c>
      <c r="I1303" s="91" t="str">
        <f>IF('Student Record'!J1301="","",'Student Record'!J1301)</f>
        <v/>
      </c>
      <c r="J1303" s="89" t="str">
        <f>IF('Student Record'!O1301="","",'Student Record'!O1301)</f>
        <v/>
      </c>
      <c r="K1303" s="89" t="str">
        <f>IF(StuData!$F1303="","",IF(AND(StuData!$C1303&gt;8,StuData!$C1303&lt;11,StuData!$J1303="GEN"),200,IF(AND(StuData!$C1303&gt;=11,StuData!$J1303="GEN"),300,IF(AND(StuData!$C1303&gt;8,StuData!$C1303&lt;11,StuData!$J1303&lt;&gt;"GEN"),100,IF(AND(StuData!$C1303&gt;=11,StuData!$J1303&lt;&gt;"GEN"),150,"")))))</f>
        <v/>
      </c>
      <c r="L1303" s="89" t="str">
        <f>IF(StuData!$F1303="","",IF(AND(StuData!$C1303&gt;8,StuData!$C1303&lt;11),50,""))</f>
        <v/>
      </c>
      <c r="M1303" s="89" t="str">
        <f>IF(StuData!$F1303="","",IF(AND(StuData!$C1303&gt;=11,'School Fees'!$L$3="Yes"),100,""))</f>
        <v/>
      </c>
      <c r="N1303" s="89" t="str">
        <f>IF(StuData!$F1303="","",IF(AND(StuData!$C1303&gt;8,StuData!$H1303="F"),5,IF(StuData!$C1303&lt;9,"",10)))</f>
        <v/>
      </c>
      <c r="O1303" s="89" t="str">
        <f>IF(StuData!$F1303="","",IF(StuData!$C1303&gt;8,5,""))</f>
        <v/>
      </c>
      <c r="P1303" s="89" t="str">
        <f>IF(StuData!$C1303=9,'School Fees'!$K$6,IF(StuData!$C1303=10,'School Fees'!$K$7,IF(StuData!$C1303=11,'School Fees'!$K$8,IF(StuData!$C1303=12,'School Fees'!$K$9,""))))</f>
        <v/>
      </c>
      <c r="Q1303" s="89"/>
      <c r="R1303" s="89"/>
      <c r="S1303" s="89" t="str">
        <f>IF(SUM(StuData!$K1303:$R1303)=0,"",SUM(StuData!$K1303:$R1303))</f>
        <v/>
      </c>
      <c r="T1303" s="92"/>
      <c r="U1303" s="89"/>
      <c r="V1303" s="23"/>
      <c r="W1303" s="23"/>
    </row>
    <row r="1304" ht="15.75" customHeight="1">
      <c r="A1304" s="23"/>
      <c r="B1304" s="89" t="str">
        <f t="shared" si="1"/>
        <v/>
      </c>
      <c r="C1304" s="89" t="str">
        <f>IF('Student Record'!A1302="","",'Student Record'!A1302)</f>
        <v/>
      </c>
      <c r="D1304" s="89" t="str">
        <f>IF('Student Record'!B1302="","",'Student Record'!B1302)</f>
        <v/>
      </c>
      <c r="E1304" s="89" t="str">
        <f>IF('Student Record'!C1302="","",'Student Record'!C1302)</f>
        <v/>
      </c>
      <c r="F1304" s="90" t="str">
        <f>IF('Student Record'!E1302="","",'Student Record'!E1302)</f>
        <v/>
      </c>
      <c r="G1304" s="90" t="str">
        <f>IF('Student Record'!G1302="","",'Student Record'!G1302)</f>
        <v/>
      </c>
      <c r="H1304" s="89" t="str">
        <f>IF('Student Record'!I1302="","",'Student Record'!I1302)</f>
        <v/>
      </c>
      <c r="I1304" s="91" t="str">
        <f>IF('Student Record'!J1302="","",'Student Record'!J1302)</f>
        <v/>
      </c>
      <c r="J1304" s="89" t="str">
        <f>IF('Student Record'!O1302="","",'Student Record'!O1302)</f>
        <v/>
      </c>
      <c r="K1304" s="89" t="str">
        <f>IF(StuData!$F1304="","",IF(AND(StuData!$C1304&gt;8,StuData!$C1304&lt;11,StuData!$J1304="GEN"),200,IF(AND(StuData!$C1304&gt;=11,StuData!$J1304="GEN"),300,IF(AND(StuData!$C1304&gt;8,StuData!$C1304&lt;11,StuData!$J1304&lt;&gt;"GEN"),100,IF(AND(StuData!$C1304&gt;=11,StuData!$J1304&lt;&gt;"GEN"),150,"")))))</f>
        <v/>
      </c>
      <c r="L1304" s="89" t="str">
        <f>IF(StuData!$F1304="","",IF(AND(StuData!$C1304&gt;8,StuData!$C1304&lt;11),50,""))</f>
        <v/>
      </c>
      <c r="M1304" s="89" t="str">
        <f>IF(StuData!$F1304="","",IF(AND(StuData!$C1304&gt;=11,'School Fees'!$L$3="Yes"),100,""))</f>
        <v/>
      </c>
      <c r="N1304" s="89" t="str">
        <f>IF(StuData!$F1304="","",IF(AND(StuData!$C1304&gt;8,StuData!$H1304="F"),5,IF(StuData!$C1304&lt;9,"",10)))</f>
        <v/>
      </c>
      <c r="O1304" s="89" t="str">
        <f>IF(StuData!$F1304="","",IF(StuData!$C1304&gt;8,5,""))</f>
        <v/>
      </c>
      <c r="P1304" s="89" t="str">
        <f>IF(StuData!$C1304=9,'School Fees'!$K$6,IF(StuData!$C1304=10,'School Fees'!$K$7,IF(StuData!$C1304=11,'School Fees'!$K$8,IF(StuData!$C1304=12,'School Fees'!$K$9,""))))</f>
        <v/>
      </c>
      <c r="Q1304" s="89"/>
      <c r="R1304" s="89"/>
      <c r="S1304" s="89" t="str">
        <f>IF(SUM(StuData!$K1304:$R1304)=0,"",SUM(StuData!$K1304:$R1304))</f>
        <v/>
      </c>
      <c r="T1304" s="92"/>
      <c r="U1304" s="89"/>
      <c r="V1304" s="23"/>
      <c r="W1304" s="23"/>
    </row>
    <row r="1305" ht="15.75" customHeight="1">
      <c r="A1305" s="23"/>
      <c r="B1305" s="89" t="str">
        <f t="shared" si="1"/>
        <v/>
      </c>
      <c r="C1305" s="89" t="str">
        <f>IF('Student Record'!A1303="","",'Student Record'!A1303)</f>
        <v/>
      </c>
      <c r="D1305" s="89" t="str">
        <f>IF('Student Record'!B1303="","",'Student Record'!B1303)</f>
        <v/>
      </c>
      <c r="E1305" s="89" t="str">
        <f>IF('Student Record'!C1303="","",'Student Record'!C1303)</f>
        <v/>
      </c>
      <c r="F1305" s="90" t="str">
        <f>IF('Student Record'!E1303="","",'Student Record'!E1303)</f>
        <v/>
      </c>
      <c r="G1305" s="90" t="str">
        <f>IF('Student Record'!G1303="","",'Student Record'!G1303)</f>
        <v/>
      </c>
      <c r="H1305" s="89" t="str">
        <f>IF('Student Record'!I1303="","",'Student Record'!I1303)</f>
        <v/>
      </c>
      <c r="I1305" s="91" t="str">
        <f>IF('Student Record'!J1303="","",'Student Record'!J1303)</f>
        <v/>
      </c>
      <c r="J1305" s="89" t="str">
        <f>IF('Student Record'!O1303="","",'Student Record'!O1303)</f>
        <v/>
      </c>
      <c r="K1305" s="89" t="str">
        <f>IF(StuData!$F1305="","",IF(AND(StuData!$C1305&gt;8,StuData!$C1305&lt;11,StuData!$J1305="GEN"),200,IF(AND(StuData!$C1305&gt;=11,StuData!$J1305="GEN"),300,IF(AND(StuData!$C1305&gt;8,StuData!$C1305&lt;11,StuData!$J1305&lt;&gt;"GEN"),100,IF(AND(StuData!$C1305&gt;=11,StuData!$J1305&lt;&gt;"GEN"),150,"")))))</f>
        <v/>
      </c>
      <c r="L1305" s="89" t="str">
        <f>IF(StuData!$F1305="","",IF(AND(StuData!$C1305&gt;8,StuData!$C1305&lt;11),50,""))</f>
        <v/>
      </c>
      <c r="M1305" s="89" t="str">
        <f>IF(StuData!$F1305="","",IF(AND(StuData!$C1305&gt;=11,'School Fees'!$L$3="Yes"),100,""))</f>
        <v/>
      </c>
      <c r="N1305" s="89" t="str">
        <f>IF(StuData!$F1305="","",IF(AND(StuData!$C1305&gt;8,StuData!$H1305="F"),5,IF(StuData!$C1305&lt;9,"",10)))</f>
        <v/>
      </c>
      <c r="O1305" s="89" t="str">
        <f>IF(StuData!$F1305="","",IF(StuData!$C1305&gt;8,5,""))</f>
        <v/>
      </c>
      <c r="P1305" s="89" t="str">
        <f>IF(StuData!$C1305=9,'School Fees'!$K$6,IF(StuData!$C1305=10,'School Fees'!$K$7,IF(StuData!$C1305=11,'School Fees'!$K$8,IF(StuData!$C1305=12,'School Fees'!$K$9,""))))</f>
        <v/>
      </c>
      <c r="Q1305" s="89"/>
      <c r="R1305" s="89"/>
      <c r="S1305" s="89" t="str">
        <f>IF(SUM(StuData!$K1305:$R1305)=0,"",SUM(StuData!$K1305:$R1305))</f>
        <v/>
      </c>
      <c r="T1305" s="92"/>
      <c r="U1305" s="89"/>
      <c r="V1305" s="23"/>
      <c r="W1305" s="23"/>
    </row>
    <row r="1306" ht="15.75" customHeight="1">
      <c r="A1306" s="23"/>
      <c r="B1306" s="89" t="str">
        <f t="shared" si="1"/>
        <v/>
      </c>
      <c r="C1306" s="89" t="str">
        <f>IF('Student Record'!A1304="","",'Student Record'!A1304)</f>
        <v/>
      </c>
      <c r="D1306" s="89" t="str">
        <f>IF('Student Record'!B1304="","",'Student Record'!B1304)</f>
        <v/>
      </c>
      <c r="E1306" s="89" t="str">
        <f>IF('Student Record'!C1304="","",'Student Record'!C1304)</f>
        <v/>
      </c>
      <c r="F1306" s="90" t="str">
        <f>IF('Student Record'!E1304="","",'Student Record'!E1304)</f>
        <v/>
      </c>
      <c r="G1306" s="90" t="str">
        <f>IF('Student Record'!G1304="","",'Student Record'!G1304)</f>
        <v/>
      </c>
      <c r="H1306" s="89" t="str">
        <f>IF('Student Record'!I1304="","",'Student Record'!I1304)</f>
        <v/>
      </c>
      <c r="I1306" s="91" t="str">
        <f>IF('Student Record'!J1304="","",'Student Record'!J1304)</f>
        <v/>
      </c>
      <c r="J1306" s="89" t="str">
        <f>IF('Student Record'!O1304="","",'Student Record'!O1304)</f>
        <v/>
      </c>
      <c r="K1306" s="89" t="str">
        <f>IF(StuData!$F1306="","",IF(AND(StuData!$C1306&gt;8,StuData!$C1306&lt;11,StuData!$J1306="GEN"),200,IF(AND(StuData!$C1306&gt;=11,StuData!$J1306="GEN"),300,IF(AND(StuData!$C1306&gt;8,StuData!$C1306&lt;11,StuData!$J1306&lt;&gt;"GEN"),100,IF(AND(StuData!$C1306&gt;=11,StuData!$J1306&lt;&gt;"GEN"),150,"")))))</f>
        <v/>
      </c>
      <c r="L1306" s="89" t="str">
        <f>IF(StuData!$F1306="","",IF(AND(StuData!$C1306&gt;8,StuData!$C1306&lt;11),50,""))</f>
        <v/>
      </c>
      <c r="M1306" s="89" t="str">
        <f>IF(StuData!$F1306="","",IF(AND(StuData!$C1306&gt;=11,'School Fees'!$L$3="Yes"),100,""))</f>
        <v/>
      </c>
      <c r="N1306" s="89" t="str">
        <f>IF(StuData!$F1306="","",IF(AND(StuData!$C1306&gt;8,StuData!$H1306="F"),5,IF(StuData!$C1306&lt;9,"",10)))</f>
        <v/>
      </c>
      <c r="O1306" s="89" t="str">
        <f>IF(StuData!$F1306="","",IF(StuData!$C1306&gt;8,5,""))</f>
        <v/>
      </c>
      <c r="P1306" s="89" t="str">
        <f>IF(StuData!$C1306=9,'School Fees'!$K$6,IF(StuData!$C1306=10,'School Fees'!$K$7,IF(StuData!$C1306=11,'School Fees'!$K$8,IF(StuData!$C1306=12,'School Fees'!$K$9,""))))</f>
        <v/>
      </c>
      <c r="Q1306" s="89"/>
      <c r="R1306" s="89"/>
      <c r="S1306" s="89" t="str">
        <f>IF(SUM(StuData!$K1306:$R1306)=0,"",SUM(StuData!$K1306:$R1306))</f>
        <v/>
      </c>
      <c r="T1306" s="92"/>
      <c r="U1306" s="89"/>
      <c r="V1306" s="23"/>
      <c r="W1306" s="23"/>
    </row>
    <row r="1307" ht="15.75" customHeight="1">
      <c r="A1307" s="23"/>
      <c r="B1307" s="89" t="str">
        <f t="shared" si="1"/>
        <v/>
      </c>
      <c r="C1307" s="89" t="str">
        <f>IF('Student Record'!A1305="","",'Student Record'!A1305)</f>
        <v/>
      </c>
      <c r="D1307" s="89" t="str">
        <f>IF('Student Record'!B1305="","",'Student Record'!B1305)</f>
        <v/>
      </c>
      <c r="E1307" s="89" t="str">
        <f>IF('Student Record'!C1305="","",'Student Record'!C1305)</f>
        <v/>
      </c>
      <c r="F1307" s="90" t="str">
        <f>IF('Student Record'!E1305="","",'Student Record'!E1305)</f>
        <v/>
      </c>
      <c r="G1307" s="90" t="str">
        <f>IF('Student Record'!G1305="","",'Student Record'!G1305)</f>
        <v/>
      </c>
      <c r="H1307" s="89" t="str">
        <f>IF('Student Record'!I1305="","",'Student Record'!I1305)</f>
        <v/>
      </c>
      <c r="I1307" s="91" t="str">
        <f>IF('Student Record'!J1305="","",'Student Record'!J1305)</f>
        <v/>
      </c>
      <c r="J1307" s="89" t="str">
        <f>IF('Student Record'!O1305="","",'Student Record'!O1305)</f>
        <v/>
      </c>
      <c r="K1307" s="89" t="str">
        <f>IF(StuData!$F1307="","",IF(AND(StuData!$C1307&gt;8,StuData!$C1307&lt;11,StuData!$J1307="GEN"),200,IF(AND(StuData!$C1307&gt;=11,StuData!$J1307="GEN"),300,IF(AND(StuData!$C1307&gt;8,StuData!$C1307&lt;11,StuData!$J1307&lt;&gt;"GEN"),100,IF(AND(StuData!$C1307&gt;=11,StuData!$J1307&lt;&gt;"GEN"),150,"")))))</f>
        <v/>
      </c>
      <c r="L1307" s="89" t="str">
        <f>IF(StuData!$F1307="","",IF(AND(StuData!$C1307&gt;8,StuData!$C1307&lt;11),50,""))</f>
        <v/>
      </c>
      <c r="M1307" s="89" t="str">
        <f>IF(StuData!$F1307="","",IF(AND(StuData!$C1307&gt;=11,'School Fees'!$L$3="Yes"),100,""))</f>
        <v/>
      </c>
      <c r="N1307" s="89" t="str">
        <f>IF(StuData!$F1307="","",IF(AND(StuData!$C1307&gt;8,StuData!$H1307="F"),5,IF(StuData!$C1307&lt;9,"",10)))</f>
        <v/>
      </c>
      <c r="O1307" s="89" t="str">
        <f>IF(StuData!$F1307="","",IF(StuData!$C1307&gt;8,5,""))</f>
        <v/>
      </c>
      <c r="P1307" s="89" t="str">
        <f>IF(StuData!$C1307=9,'School Fees'!$K$6,IF(StuData!$C1307=10,'School Fees'!$K$7,IF(StuData!$C1307=11,'School Fees'!$K$8,IF(StuData!$C1307=12,'School Fees'!$K$9,""))))</f>
        <v/>
      </c>
      <c r="Q1307" s="89"/>
      <c r="R1307" s="89"/>
      <c r="S1307" s="89" t="str">
        <f>IF(SUM(StuData!$K1307:$R1307)=0,"",SUM(StuData!$K1307:$R1307))</f>
        <v/>
      </c>
      <c r="T1307" s="92"/>
      <c r="U1307" s="89"/>
      <c r="V1307" s="23"/>
      <c r="W1307" s="23"/>
    </row>
    <row r="1308" ht="15.75" customHeight="1">
      <c r="A1308" s="23"/>
      <c r="B1308" s="89" t="str">
        <f t="shared" si="1"/>
        <v/>
      </c>
      <c r="C1308" s="89" t="str">
        <f>IF('Student Record'!A1306="","",'Student Record'!A1306)</f>
        <v/>
      </c>
      <c r="D1308" s="89" t="str">
        <f>IF('Student Record'!B1306="","",'Student Record'!B1306)</f>
        <v/>
      </c>
      <c r="E1308" s="89" t="str">
        <f>IF('Student Record'!C1306="","",'Student Record'!C1306)</f>
        <v/>
      </c>
      <c r="F1308" s="90" t="str">
        <f>IF('Student Record'!E1306="","",'Student Record'!E1306)</f>
        <v/>
      </c>
      <c r="G1308" s="90" t="str">
        <f>IF('Student Record'!G1306="","",'Student Record'!G1306)</f>
        <v/>
      </c>
      <c r="H1308" s="89" t="str">
        <f>IF('Student Record'!I1306="","",'Student Record'!I1306)</f>
        <v/>
      </c>
      <c r="I1308" s="91" t="str">
        <f>IF('Student Record'!J1306="","",'Student Record'!J1306)</f>
        <v/>
      </c>
      <c r="J1308" s="89" t="str">
        <f>IF('Student Record'!O1306="","",'Student Record'!O1306)</f>
        <v/>
      </c>
      <c r="K1308" s="89" t="str">
        <f>IF(StuData!$F1308="","",IF(AND(StuData!$C1308&gt;8,StuData!$C1308&lt;11,StuData!$J1308="GEN"),200,IF(AND(StuData!$C1308&gt;=11,StuData!$J1308="GEN"),300,IF(AND(StuData!$C1308&gt;8,StuData!$C1308&lt;11,StuData!$J1308&lt;&gt;"GEN"),100,IF(AND(StuData!$C1308&gt;=11,StuData!$J1308&lt;&gt;"GEN"),150,"")))))</f>
        <v/>
      </c>
      <c r="L1308" s="89" t="str">
        <f>IF(StuData!$F1308="","",IF(AND(StuData!$C1308&gt;8,StuData!$C1308&lt;11),50,""))</f>
        <v/>
      </c>
      <c r="M1308" s="89" t="str">
        <f>IF(StuData!$F1308="","",IF(AND(StuData!$C1308&gt;=11,'School Fees'!$L$3="Yes"),100,""))</f>
        <v/>
      </c>
      <c r="N1308" s="89" t="str">
        <f>IF(StuData!$F1308="","",IF(AND(StuData!$C1308&gt;8,StuData!$H1308="F"),5,IF(StuData!$C1308&lt;9,"",10)))</f>
        <v/>
      </c>
      <c r="O1308" s="89" t="str">
        <f>IF(StuData!$F1308="","",IF(StuData!$C1308&gt;8,5,""))</f>
        <v/>
      </c>
      <c r="P1308" s="89" t="str">
        <f>IF(StuData!$C1308=9,'School Fees'!$K$6,IF(StuData!$C1308=10,'School Fees'!$K$7,IF(StuData!$C1308=11,'School Fees'!$K$8,IF(StuData!$C1308=12,'School Fees'!$K$9,""))))</f>
        <v/>
      </c>
      <c r="Q1308" s="89"/>
      <c r="R1308" s="89"/>
      <c r="S1308" s="89" t="str">
        <f>IF(SUM(StuData!$K1308:$R1308)=0,"",SUM(StuData!$K1308:$R1308))</f>
        <v/>
      </c>
      <c r="T1308" s="92"/>
      <c r="U1308" s="89"/>
      <c r="V1308" s="23"/>
      <c r="W1308" s="23"/>
    </row>
    <row r="1309" ht="15.75" customHeight="1">
      <c r="A1309" s="23"/>
      <c r="B1309" s="89" t="str">
        <f t="shared" si="1"/>
        <v/>
      </c>
      <c r="C1309" s="89" t="str">
        <f>IF('Student Record'!A1307="","",'Student Record'!A1307)</f>
        <v/>
      </c>
      <c r="D1309" s="89" t="str">
        <f>IF('Student Record'!B1307="","",'Student Record'!B1307)</f>
        <v/>
      </c>
      <c r="E1309" s="89" t="str">
        <f>IF('Student Record'!C1307="","",'Student Record'!C1307)</f>
        <v/>
      </c>
      <c r="F1309" s="90" t="str">
        <f>IF('Student Record'!E1307="","",'Student Record'!E1307)</f>
        <v/>
      </c>
      <c r="G1309" s="90" t="str">
        <f>IF('Student Record'!G1307="","",'Student Record'!G1307)</f>
        <v/>
      </c>
      <c r="H1309" s="89" t="str">
        <f>IF('Student Record'!I1307="","",'Student Record'!I1307)</f>
        <v/>
      </c>
      <c r="I1309" s="91" t="str">
        <f>IF('Student Record'!J1307="","",'Student Record'!J1307)</f>
        <v/>
      </c>
      <c r="J1309" s="89" t="str">
        <f>IF('Student Record'!O1307="","",'Student Record'!O1307)</f>
        <v/>
      </c>
      <c r="K1309" s="89" t="str">
        <f>IF(StuData!$F1309="","",IF(AND(StuData!$C1309&gt;8,StuData!$C1309&lt;11,StuData!$J1309="GEN"),200,IF(AND(StuData!$C1309&gt;=11,StuData!$J1309="GEN"),300,IF(AND(StuData!$C1309&gt;8,StuData!$C1309&lt;11,StuData!$J1309&lt;&gt;"GEN"),100,IF(AND(StuData!$C1309&gt;=11,StuData!$J1309&lt;&gt;"GEN"),150,"")))))</f>
        <v/>
      </c>
      <c r="L1309" s="89" t="str">
        <f>IF(StuData!$F1309="","",IF(AND(StuData!$C1309&gt;8,StuData!$C1309&lt;11),50,""))</f>
        <v/>
      </c>
      <c r="M1309" s="89" t="str">
        <f>IF(StuData!$F1309="","",IF(AND(StuData!$C1309&gt;=11,'School Fees'!$L$3="Yes"),100,""))</f>
        <v/>
      </c>
      <c r="N1309" s="89" t="str">
        <f>IF(StuData!$F1309="","",IF(AND(StuData!$C1309&gt;8,StuData!$H1309="F"),5,IF(StuData!$C1309&lt;9,"",10)))</f>
        <v/>
      </c>
      <c r="O1309" s="89" t="str">
        <f>IF(StuData!$F1309="","",IF(StuData!$C1309&gt;8,5,""))</f>
        <v/>
      </c>
      <c r="P1309" s="89" t="str">
        <f>IF(StuData!$C1309=9,'School Fees'!$K$6,IF(StuData!$C1309=10,'School Fees'!$K$7,IF(StuData!$C1309=11,'School Fees'!$K$8,IF(StuData!$C1309=12,'School Fees'!$K$9,""))))</f>
        <v/>
      </c>
      <c r="Q1309" s="89"/>
      <c r="R1309" s="89"/>
      <c r="S1309" s="89" t="str">
        <f>IF(SUM(StuData!$K1309:$R1309)=0,"",SUM(StuData!$K1309:$R1309))</f>
        <v/>
      </c>
      <c r="T1309" s="92"/>
      <c r="U1309" s="89"/>
      <c r="V1309" s="23"/>
      <c r="W1309" s="23"/>
    </row>
    <row r="1310" ht="15.75" customHeight="1">
      <c r="A1310" s="23"/>
      <c r="B1310" s="89" t="str">
        <f t="shared" si="1"/>
        <v/>
      </c>
      <c r="C1310" s="89" t="str">
        <f>IF('Student Record'!A1308="","",'Student Record'!A1308)</f>
        <v/>
      </c>
      <c r="D1310" s="89" t="str">
        <f>IF('Student Record'!B1308="","",'Student Record'!B1308)</f>
        <v/>
      </c>
      <c r="E1310" s="89" t="str">
        <f>IF('Student Record'!C1308="","",'Student Record'!C1308)</f>
        <v/>
      </c>
      <c r="F1310" s="90" t="str">
        <f>IF('Student Record'!E1308="","",'Student Record'!E1308)</f>
        <v/>
      </c>
      <c r="G1310" s="90" t="str">
        <f>IF('Student Record'!G1308="","",'Student Record'!G1308)</f>
        <v/>
      </c>
      <c r="H1310" s="89" t="str">
        <f>IF('Student Record'!I1308="","",'Student Record'!I1308)</f>
        <v/>
      </c>
      <c r="I1310" s="91" t="str">
        <f>IF('Student Record'!J1308="","",'Student Record'!J1308)</f>
        <v/>
      </c>
      <c r="J1310" s="89" t="str">
        <f>IF('Student Record'!O1308="","",'Student Record'!O1308)</f>
        <v/>
      </c>
      <c r="K1310" s="89" t="str">
        <f>IF(StuData!$F1310="","",IF(AND(StuData!$C1310&gt;8,StuData!$C1310&lt;11,StuData!$J1310="GEN"),200,IF(AND(StuData!$C1310&gt;=11,StuData!$J1310="GEN"),300,IF(AND(StuData!$C1310&gt;8,StuData!$C1310&lt;11,StuData!$J1310&lt;&gt;"GEN"),100,IF(AND(StuData!$C1310&gt;=11,StuData!$J1310&lt;&gt;"GEN"),150,"")))))</f>
        <v/>
      </c>
      <c r="L1310" s="89" t="str">
        <f>IF(StuData!$F1310="","",IF(AND(StuData!$C1310&gt;8,StuData!$C1310&lt;11),50,""))</f>
        <v/>
      </c>
      <c r="M1310" s="89" t="str">
        <f>IF(StuData!$F1310="","",IF(AND(StuData!$C1310&gt;=11,'School Fees'!$L$3="Yes"),100,""))</f>
        <v/>
      </c>
      <c r="N1310" s="89" t="str">
        <f>IF(StuData!$F1310="","",IF(AND(StuData!$C1310&gt;8,StuData!$H1310="F"),5,IF(StuData!$C1310&lt;9,"",10)))</f>
        <v/>
      </c>
      <c r="O1310" s="89" t="str">
        <f>IF(StuData!$F1310="","",IF(StuData!$C1310&gt;8,5,""))</f>
        <v/>
      </c>
      <c r="P1310" s="89" t="str">
        <f>IF(StuData!$C1310=9,'School Fees'!$K$6,IF(StuData!$C1310=10,'School Fees'!$K$7,IF(StuData!$C1310=11,'School Fees'!$K$8,IF(StuData!$C1310=12,'School Fees'!$K$9,""))))</f>
        <v/>
      </c>
      <c r="Q1310" s="89"/>
      <c r="R1310" s="89"/>
      <c r="S1310" s="89" t="str">
        <f>IF(SUM(StuData!$K1310:$R1310)=0,"",SUM(StuData!$K1310:$R1310))</f>
        <v/>
      </c>
      <c r="T1310" s="92"/>
      <c r="U1310" s="89"/>
      <c r="V1310" s="23"/>
      <c r="W1310" s="23"/>
    </row>
    <row r="1311" ht="15.75" customHeight="1">
      <c r="A1311" s="23"/>
      <c r="B1311" s="89" t="str">
        <f t="shared" si="1"/>
        <v/>
      </c>
      <c r="C1311" s="89" t="str">
        <f>IF('Student Record'!A1309="","",'Student Record'!A1309)</f>
        <v/>
      </c>
      <c r="D1311" s="89" t="str">
        <f>IF('Student Record'!B1309="","",'Student Record'!B1309)</f>
        <v/>
      </c>
      <c r="E1311" s="89" t="str">
        <f>IF('Student Record'!C1309="","",'Student Record'!C1309)</f>
        <v/>
      </c>
      <c r="F1311" s="90" t="str">
        <f>IF('Student Record'!E1309="","",'Student Record'!E1309)</f>
        <v/>
      </c>
      <c r="G1311" s="90" t="str">
        <f>IF('Student Record'!G1309="","",'Student Record'!G1309)</f>
        <v/>
      </c>
      <c r="H1311" s="89" t="str">
        <f>IF('Student Record'!I1309="","",'Student Record'!I1309)</f>
        <v/>
      </c>
      <c r="I1311" s="91" t="str">
        <f>IF('Student Record'!J1309="","",'Student Record'!J1309)</f>
        <v/>
      </c>
      <c r="J1311" s="89" t="str">
        <f>IF('Student Record'!O1309="","",'Student Record'!O1309)</f>
        <v/>
      </c>
      <c r="K1311" s="89" t="str">
        <f>IF(StuData!$F1311="","",IF(AND(StuData!$C1311&gt;8,StuData!$C1311&lt;11,StuData!$J1311="GEN"),200,IF(AND(StuData!$C1311&gt;=11,StuData!$J1311="GEN"),300,IF(AND(StuData!$C1311&gt;8,StuData!$C1311&lt;11,StuData!$J1311&lt;&gt;"GEN"),100,IF(AND(StuData!$C1311&gt;=11,StuData!$J1311&lt;&gt;"GEN"),150,"")))))</f>
        <v/>
      </c>
      <c r="L1311" s="89" t="str">
        <f>IF(StuData!$F1311="","",IF(AND(StuData!$C1311&gt;8,StuData!$C1311&lt;11),50,""))</f>
        <v/>
      </c>
      <c r="M1311" s="89" t="str">
        <f>IF(StuData!$F1311="","",IF(AND(StuData!$C1311&gt;=11,'School Fees'!$L$3="Yes"),100,""))</f>
        <v/>
      </c>
      <c r="N1311" s="89" t="str">
        <f>IF(StuData!$F1311="","",IF(AND(StuData!$C1311&gt;8,StuData!$H1311="F"),5,IF(StuData!$C1311&lt;9,"",10)))</f>
        <v/>
      </c>
      <c r="O1311" s="89" t="str">
        <f>IF(StuData!$F1311="","",IF(StuData!$C1311&gt;8,5,""))</f>
        <v/>
      </c>
      <c r="P1311" s="89" t="str">
        <f>IF(StuData!$C1311=9,'School Fees'!$K$6,IF(StuData!$C1311=10,'School Fees'!$K$7,IF(StuData!$C1311=11,'School Fees'!$K$8,IF(StuData!$C1311=12,'School Fees'!$K$9,""))))</f>
        <v/>
      </c>
      <c r="Q1311" s="89"/>
      <c r="R1311" s="89"/>
      <c r="S1311" s="89" t="str">
        <f>IF(SUM(StuData!$K1311:$R1311)=0,"",SUM(StuData!$K1311:$R1311))</f>
        <v/>
      </c>
      <c r="T1311" s="92"/>
      <c r="U1311" s="89"/>
      <c r="V1311" s="23"/>
      <c r="W1311" s="23"/>
    </row>
    <row r="1312" ht="15.75" customHeight="1">
      <c r="A1312" s="23"/>
      <c r="B1312" s="89" t="str">
        <f t="shared" si="1"/>
        <v/>
      </c>
      <c r="C1312" s="89" t="str">
        <f>IF('Student Record'!A1310="","",'Student Record'!A1310)</f>
        <v/>
      </c>
      <c r="D1312" s="89" t="str">
        <f>IF('Student Record'!B1310="","",'Student Record'!B1310)</f>
        <v/>
      </c>
      <c r="E1312" s="89" t="str">
        <f>IF('Student Record'!C1310="","",'Student Record'!C1310)</f>
        <v/>
      </c>
      <c r="F1312" s="90" t="str">
        <f>IF('Student Record'!E1310="","",'Student Record'!E1310)</f>
        <v/>
      </c>
      <c r="G1312" s="90" t="str">
        <f>IF('Student Record'!G1310="","",'Student Record'!G1310)</f>
        <v/>
      </c>
      <c r="H1312" s="89" t="str">
        <f>IF('Student Record'!I1310="","",'Student Record'!I1310)</f>
        <v/>
      </c>
      <c r="I1312" s="91" t="str">
        <f>IF('Student Record'!J1310="","",'Student Record'!J1310)</f>
        <v/>
      </c>
      <c r="J1312" s="89" t="str">
        <f>IF('Student Record'!O1310="","",'Student Record'!O1310)</f>
        <v/>
      </c>
      <c r="K1312" s="89" t="str">
        <f>IF(StuData!$F1312="","",IF(AND(StuData!$C1312&gt;8,StuData!$C1312&lt;11,StuData!$J1312="GEN"),200,IF(AND(StuData!$C1312&gt;=11,StuData!$J1312="GEN"),300,IF(AND(StuData!$C1312&gt;8,StuData!$C1312&lt;11,StuData!$J1312&lt;&gt;"GEN"),100,IF(AND(StuData!$C1312&gt;=11,StuData!$J1312&lt;&gt;"GEN"),150,"")))))</f>
        <v/>
      </c>
      <c r="L1312" s="89" t="str">
        <f>IF(StuData!$F1312="","",IF(AND(StuData!$C1312&gt;8,StuData!$C1312&lt;11),50,""))</f>
        <v/>
      </c>
      <c r="M1312" s="89" t="str">
        <f>IF(StuData!$F1312="","",IF(AND(StuData!$C1312&gt;=11,'School Fees'!$L$3="Yes"),100,""))</f>
        <v/>
      </c>
      <c r="N1312" s="89" t="str">
        <f>IF(StuData!$F1312="","",IF(AND(StuData!$C1312&gt;8,StuData!$H1312="F"),5,IF(StuData!$C1312&lt;9,"",10)))</f>
        <v/>
      </c>
      <c r="O1312" s="89" t="str">
        <f>IF(StuData!$F1312="","",IF(StuData!$C1312&gt;8,5,""))</f>
        <v/>
      </c>
      <c r="P1312" s="89" t="str">
        <f>IF(StuData!$C1312=9,'School Fees'!$K$6,IF(StuData!$C1312=10,'School Fees'!$K$7,IF(StuData!$C1312=11,'School Fees'!$K$8,IF(StuData!$C1312=12,'School Fees'!$K$9,""))))</f>
        <v/>
      </c>
      <c r="Q1312" s="89"/>
      <c r="R1312" s="89"/>
      <c r="S1312" s="89" t="str">
        <f>IF(SUM(StuData!$K1312:$R1312)=0,"",SUM(StuData!$K1312:$R1312))</f>
        <v/>
      </c>
      <c r="T1312" s="92"/>
      <c r="U1312" s="89"/>
      <c r="V1312" s="23"/>
      <c r="W1312" s="23"/>
    </row>
    <row r="1313" ht="15.75" customHeight="1">
      <c r="A1313" s="23"/>
      <c r="B1313" s="89" t="str">
        <f t="shared" si="1"/>
        <v/>
      </c>
      <c r="C1313" s="89" t="str">
        <f>IF('Student Record'!A1311="","",'Student Record'!A1311)</f>
        <v/>
      </c>
      <c r="D1313" s="89" t="str">
        <f>IF('Student Record'!B1311="","",'Student Record'!B1311)</f>
        <v/>
      </c>
      <c r="E1313" s="89" t="str">
        <f>IF('Student Record'!C1311="","",'Student Record'!C1311)</f>
        <v/>
      </c>
      <c r="F1313" s="90" t="str">
        <f>IF('Student Record'!E1311="","",'Student Record'!E1311)</f>
        <v/>
      </c>
      <c r="G1313" s="90" t="str">
        <f>IF('Student Record'!G1311="","",'Student Record'!G1311)</f>
        <v/>
      </c>
      <c r="H1313" s="89" t="str">
        <f>IF('Student Record'!I1311="","",'Student Record'!I1311)</f>
        <v/>
      </c>
      <c r="I1313" s="91" t="str">
        <f>IF('Student Record'!J1311="","",'Student Record'!J1311)</f>
        <v/>
      </c>
      <c r="J1313" s="89" t="str">
        <f>IF('Student Record'!O1311="","",'Student Record'!O1311)</f>
        <v/>
      </c>
      <c r="K1313" s="89" t="str">
        <f>IF(StuData!$F1313="","",IF(AND(StuData!$C1313&gt;8,StuData!$C1313&lt;11,StuData!$J1313="GEN"),200,IF(AND(StuData!$C1313&gt;=11,StuData!$J1313="GEN"),300,IF(AND(StuData!$C1313&gt;8,StuData!$C1313&lt;11,StuData!$J1313&lt;&gt;"GEN"),100,IF(AND(StuData!$C1313&gt;=11,StuData!$J1313&lt;&gt;"GEN"),150,"")))))</f>
        <v/>
      </c>
      <c r="L1313" s="89" t="str">
        <f>IF(StuData!$F1313="","",IF(AND(StuData!$C1313&gt;8,StuData!$C1313&lt;11),50,""))</f>
        <v/>
      </c>
      <c r="M1313" s="89" t="str">
        <f>IF(StuData!$F1313="","",IF(AND(StuData!$C1313&gt;=11,'School Fees'!$L$3="Yes"),100,""))</f>
        <v/>
      </c>
      <c r="N1313" s="89" t="str">
        <f>IF(StuData!$F1313="","",IF(AND(StuData!$C1313&gt;8,StuData!$H1313="F"),5,IF(StuData!$C1313&lt;9,"",10)))</f>
        <v/>
      </c>
      <c r="O1313" s="89" t="str">
        <f>IF(StuData!$F1313="","",IF(StuData!$C1313&gt;8,5,""))</f>
        <v/>
      </c>
      <c r="P1313" s="89" t="str">
        <f>IF(StuData!$C1313=9,'School Fees'!$K$6,IF(StuData!$C1313=10,'School Fees'!$K$7,IF(StuData!$C1313=11,'School Fees'!$K$8,IF(StuData!$C1313=12,'School Fees'!$K$9,""))))</f>
        <v/>
      </c>
      <c r="Q1313" s="89"/>
      <c r="R1313" s="89"/>
      <c r="S1313" s="89" t="str">
        <f>IF(SUM(StuData!$K1313:$R1313)=0,"",SUM(StuData!$K1313:$R1313))</f>
        <v/>
      </c>
      <c r="T1313" s="92"/>
      <c r="U1313" s="89"/>
      <c r="V1313" s="23"/>
      <c r="W1313" s="23"/>
    </row>
    <row r="1314" ht="15.75" customHeight="1">
      <c r="A1314" s="23"/>
      <c r="B1314" s="89" t="str">
        <f t="shared" si="1"/>
        <v/>
      </c>
      <c r="C1314" s="89" t="str">
        <f>IF('Student Record'!A1312="","",'Student Record'!A1312)</f>
        <v/>
      </c>
      <c r="D1314" s="89" t="str">
        <f>IF('Student Record'!B1312="","",'Student Record'!B1312)</f>
        <v/>
      </c>
      <c r="E1314" s="89" t="str">
        <f>IF('Student Record'!C1312="","",'Student Record'!C1312)</f>
        <v/>
      </c>
      <c r="F1314" s="90" t="str">
        <f>IF('Student Record'!E1312="","",'Student Record'!E1312)</f>
        <v/>
      </c>
      <c r="G1314" s="90" t="str">
        <f>IF('Student Record'!G1312="","",'Student Record'!G1312)</f>
        <v/>
      </c>
      <c r="H1314" s="89" t="str">
        <f>IF('Student Record'!I1312="","",'Student Record'!I1312)</f>
        <v/>
      </c>
      <c r="I1314" s="91" t="str">
        <f>IF('Student Record'!J1312="","",'Student Record'!J1312)</f>
        <v/>
      </c>
      <c r="J1314" s="89" t="str">
        <f>IF('Student Record'!O1312="","",'Student Record'!O1312)</f>
        <v/>
      </c>
      <c r="K1314" s="89" t="str">
        <f>IF(StuData!$F1314="","",IF(AND(StuData!$C1314&gt;8,StuData!$C1314&lt;11,StuData!$J1314="GEN"),200,IF(AND(StuData!$C1314&gt;=11,StuData!$J1314="GEN"),300,IF(AND(StuData!$C1314&gt;8,StuData!$C1314&lt;11,StuData!$J1314&lt;&gt;"GEN"),100,IF(AND(StuData!$C1314&gt;=11,StuData!$J1314&lt;&gt;"GEN"),150,"")))))</f>
        <v/>
      </c>
      <c r="L1314" s="89" t="str">
        <f>IF(StuData!$F1314="","",IF(AND(StuData!$C1314&gt;8,StuData!$C1314&lt;11),50,""))</f>
        <v/>
      </c>
      <c r="M1314" s="89" t="str">
        <f>IF(StuData!$F1314="","",IF(AND(StuData!$C1314&gt;=11,'School Fees'!$L$3="Yes"),100,""))</f>
        <v/>
      </c>
      <c r="N1314" s="89" t="str">
        <f>IF(StuData!$F1314="","",IF(AND(StuData!$C1314&gt;8,StuData!$H1314="F"),5,IF(StuData!$C1314&lt;9,"",10)))</f>
        <v/>
      </c>
      <c r="O1314" s="89" t="str">
        <f>IF(StuData!$F1314="","",IF(StuData!$C1314&gt;8,5,""))</f>
        <v/>
      </c>
      <c r="P1314" s="89" t="str">
        <f>IF(StuData!$C1314=9,'School Fees'!$K$6,IF(StuData!$C1314=10,'School Fees'!$K$7,IF(StuData!$C1314=11,'School Fees'!$K$8,IF(StuData!$C1314=12,'School Fees'!$K$9,""))))</f>
        <v/>
      </c>
      <c r="Q1314" s="89"/>
      <c r="R1314" s="89"/>
      <c r="S1314" s="89" t="str">
        <f>IF(SUM(StuData!$K1314:$R1314)=0,"",SUM(StuData!$K1314:$R1314))</f>
        <v/>
      </c>
      <c r="T1314" s="92"/>
      <c r="U1314" s="89"/>
      <c r="V1314" s="23"/>
      <c r="W1314" s="23"/>
    </row>
    <row r="1315" ht="15.75" customHeight="1">
      <c r="A1315" s="23"/>
      <c r="B1315" s="89" t="str">
        <f t="shared" si="1"/>
        <v/>
      </c>
      <c r="C1315" s="89" t="str">
        <f>IF('Student Record'!A1313="","",'Student Record'!A1313)</f>
        <v/>
      </c>
      <c r="D1315" s="89" t="str">
        <f>IF('Student Record'!B1313="","",'Student Record'!B1313)</f>
        <v/>
      </c>
      <c r="E1315" s="89" t="str">
        <f>IF('Student Record'!C1313="","",'Student Record'!C1313)</f>
        <v/>
      </c>
      <c r="F1315" s="90" t="str">
        <f>IF('Student Record'!E1313="","",'Student Record'!E1313)</f>
        <v/>
      </c>
      <c r="G1315" s="90" t="str">
        <f>IF('Student Record'!G1313="","",'Student Record'!G1313)</f>
        <v/>
      </c>
      <c r="H1315" s="89" t="str">
        <f>IF('Student Record'!I1313="","",'Student Record'!I1313)</f>
        <v/>
      </c>
      <c r="I1315" s="91" t="str">
        <f>IF('Student Record'!J1313="","",'Student Record'!J1313)</f>
        <v/>
      </c>
      <c r="J1315" s="89" t="str">
        <f>IF('Student Record'!O1313="","",'Student Record'!O1313)</f>
        <v/>
      </c>
      <c r="K1315" s="89" t="str">
        <f>IF(StuData!$F1315="","",IF(AND(StuData!$C1315&gt;8,StuData!$C1315&lt;11,StuData!$J1315="GEN"),200,IF(AND(StuData!$C1315&gt;=11,StuData!$J1315="GEN"),300,IF(AND(StuData!$C1315&gt;8,StuData!$C1315&lt;11,StuData!$J1315&lt;&gt;"GEN"),100,IF(AND(StuData!$C1315&gt;=11,StuData!$J1315&lt;&gt;"GEN"),150,"")))))</f>
        <v/>
      </c>
      <c r="L1315" s="89" t="str">
        <f>IF(StuData!$F1315="","",IF(AND(StuData!$C1315&gt;8,StuData!$C1315&lt;11),50,""))</f>
        <v/>
      </c>
      <c r="M1315" s="89" t="str">
        <f>IF(StuData!$F1315="","",IF(AND(StuData!$C1315&gt;=11,'School Fees'!$L$3="Yes"),100,""))</f>
        <v/>
      </c>
      <c r="N1315" s="89" t="str">
        <f>IF(StuData!$F1315="","",IF(AND(StuData!$C1315&gt;8,StuData!$H1315="F"),5,IF(StuData!$C1315&lt;9,"",10)))</f>
        <v/>
      </c>
      <c r="O1315" s="89" t="str">
        <f>IF(StuData!$F1315="","",IF(StuData!$C1315&gt;8,5,""))</f>
        <v/>
      </c>
      <c r="P1315" s="89" t="str">
        <f>IF(StuData!$C1315=9,'School Fees'!$K$6,IF(StuData!$C1315=10,'School Fees'!$K$7,IF(StuData!$C1315=11,'School Fees'!$K$8,IF(StuData!$C1315=12,'School Fees'!$K$9,""))))</f>
        <v/>
      </c>
      <c r="Q1315" s="89"/>
      <c r="R1315" s="89"/>
      <c r="S1315" s="89" t="str">
        <f>IF(SUM(StuData!$K1315:$R1315)=0,"",SUM(StuData!$K1315:$R1315))</f>
        <v/>
      </c>
      <c r="T1315" s="92"/>
      <c r="U1315" s="89"/>
      <c r="V1315" s="23"/>
      <c r="W1315" s="23"/>
    </row>
    <row r="1316" ht="15.75" customHeight="1">
      <c r="A1316" s="23"/>
      <c r="B1316" s="89" t="str">
        <f t="shared" si="1"/>
        <v/>
      </c>
      <c r="C1316" s="89" t="str">
        <f>IF('Student Record'!A1314="","",'Student Record'!A1314)</f>
        <v/>
      </c>
      <c r="D1316" s="89" t="str">
        <f>IF('Student Record'!B1314="","",'Student Record'!B1314)</f>
        <v/>
      </c>
      <c r="E1316" s="89" t="str">
        <f>IF('Student Record'!C1314="","",'Student Record'!C1314)</f>
        <v/>
      </c>
      <c r="F1316" s="90" t="str">
        <f>IF('Student Record'!E1314="","",'Student Record'!E1314)</f>
        <v/>
      </c>
      <c r="G1316" s="90" t="str">
        <f>IF('Student Record'!G1314="","",'Student Record'!G1314)</f>
        <v/>
      </c>
      <c r="H1316" s="89" t="str">
        <f>IF('Student Record'!I1314="","",'Student Record'!I1314)</f>
        <v/>
      </c>
      <c r="I1316" s="91" t="str">
        <f>IF('Student Record'!J1314="","",'Student Record'!J1314)</f>
        <v/>
      </c>
      <c r="J1316" s="89" t="str">
        <f>IF('Student Record'!O1314="","",'Student Record'!O1314)</f>
        <v/>
      </c>
      <c r="K1316" s="89" t="str">
        <f>IF(StuData!$F1316="","",IF(AND(StuData!$C1316&gt;8,StuData!$C1316&lt;11,StuData!$J1316="GEN"),200,IF(AND(StuData!$C1316&gt;=11,StuData!$J1316="GEN"),300,IF(AND(StuData!$C1316&gt;8,StuData!$C1316&lt;11,StuData!$J1316&lt;&gt;"GEN"),100,IF(AND(StuData!$C1316&gt;=11,StuData!$J1316&lt;&gt;"GEN"),150,"")))))</f>
        <v/>
      </c>
      <c r="L1316" s="89" t="str">
        <f>IF(StuData!$F1316="","",IF(AND(StuData!$C1316&gt;8,StuData!$C1316&lt;11),50,""))</f>
        <v/>
      </c>
      <c r="M1316" s="89" t="str">
        <f>IF(StuData!$F1316="","",IF(AND(StuData!$C1316&gt;=11,'School Fees'!$L$3="Yes"),100,""))</f>
        <v/>
      </c>
      <c r="N1316" s="89" t="str">
        <f>IF(StuData!$F1316="","",IF(AND(StuData!$C1316&gt;8,StuData!$H1316="F"),5,IF(StuData!$C1316&lt;9,"",10)))</f>
        <v/>
      </c>
      <c r="O1316" s="89" t="str">
        <f>IF(StuData!$F1316="","",IF(StuData!$C1316&gt;8,5,""))</f>
        <v/>
      </c>
      <c r="P1316" s="89" t="str">
        <f>IF(StuData!$C1316=9,'School Fees'!$K$6,IF(StuData!$C1316=10,'School Fees'!$K$7,IF(StuData!$C1316=11,'School Fees'!$K$8,IF(StuData!$C1316=12,'School Fees'!$K$9,""))))</f>
        <v/>
      </c>
      <c r="Q1316" s="89"/>
      <c r="R1316" s="89"/>
      <c r="S1316" s="89" t="str">
        <f>IF(SUM(StuData!$K1316:$R1316)=0,"",SUM(StuData!$K1316:$R1316))</f>
        <v/>
      </c>
      <c r="T1316" s="92"/>
      <c r="U1316" s="89"/>
      <c r="V1316" s="23"/>
      <c r="W1316" s="23"/>
    </row>
    <row r="1317" ht="15.75" customHeight="1">
      <c r="A1317" s="23"/>
      <c r="B1317" s="89" t="str">
        <f t="shared" si="1"/>
        <v/>
      </c>
      <c r="C1317" s="89" t="str">
        <f>IF('Student Record'!A1315="","",'Student Record'!A1315)</f>
        <v/>
      </c>
      <c r="D1317" s="89" t="str">
        <f>IF('Student Record'!B1315="","",'Student Record'!B1315)</f>
        <v/>
      </c>
      <c r="E1317" s="89" t="str">
        <f>IF('Student Record'!C1315="","",'Student Record'!C1315)</f>
        <v/>
      </c>
      <c r="F1317" s="90" t="str">
        <f>IF('Student Record'!E1315="","",'Student Record'!E1315)</f>
        <v/>
      </c>
      <c r="G1317" s="90" t="str">
        <f>IF('Student Record'!G1315="","",'Student Record'!G1315)</f>
        <v/>
      </c>
      <c r="H1317" s="89" t="str">
        <f>IF('Student Record'!I1315="","",'Student Record'!I1315)</f>
        <v/>
      </c>
      <c r="I1317" s="91" t="str">
        <f>IF('Student Record'!J1315="","",'Student Record'!J1315)</f>
        <v/>
      </c>
      <c r="J1317" s="89" t="str">
        <f>IF('Student Record'!O1315="","",'Student Record'!O1315)</f>
        <v/>
      </c>
      <c r="K1317" s="89" t="str">
        <f>IF(StuData!$F1317="","",IF(AND(StuData!$C1317&gt;8,StuData!$C1317&lt;11,StuData!$J1317="GEN"),200,IF(AND(StuData!$C1317&gt;=11,StuData!$J1317="GEN"),300,IF(AND(StuData!$C1317&gt;8,StuData!$C1317&lt;11,StuData!$J1317&lt;&gt;"GEN"),100,IF(AND(StuData!$C1317&gt;=11,StuData!$J1317&lt;&gt;"GEN"),150,"")))))</f>
        <v/>
      </c>
      <c r="L1317" s="89" t="str">
        <f>IF(StuData!$F1317="","",IF(AND(StuData!$C1317&gt;8,StuData!$C1317&lt;11),50,""))</f>
        <v/>
      </c>
      <c r="M1317" s="89" t="str">
        <f>IF(StuData!$F1317="","",IF(AND(StuData!$C1317&gt;=11,'School Fees'!$L$3="Yes"),100,""))</f>
        <v/>
      </c>
      <c r="N1317" s="89" t="str">
        <f>IF(StuData!$F1317="","",IF(AND(StuData!$C1317&gt;8,StuData!$H1317="F"),5,IF(StuData!$C1317&lt;9,"",10)))</f>
        <v/>
      </c>
      <c r="O1317" s="89" t="str">
        <f>IF(StuData!$F1317="","",IF(StuData!$C1317&gt;8,5,""))</f>
        <v/>
      </c>
      <c r="P1317" s="89" t="str">
        <f>IF(StuData!$C1317=9,'School Fees'!$K$6,IF(StuData!$C1317=10,'School Fees'!$K$7,IF(StuData!$C1317=11,'School Fees'!$K$8,IF(StuData!$C1317=12,'School Fees'!$K$9,""))))</f>
        <v/>
      </c>
      <c r="Q1317" s="89"/>
      <c r="R1317" s="89"/>
      <c r="S1317" s="89" t="str">
        <f>IF(SUM(StuData!$K1317:$R1317)=0,"",SUM(StuData!$K1317:$R1317))</f>
        <v/>
      </c>
      <c r="T1317" s="92"/>
      <c r="U1317" s="89"/>
      <c r="V1317" s="23"/>
      <c r="W1317" s="23"/>
    </row>
    <row r="1318" ht="15.75" customHeight="1">
      <c r="A1318" s="23"/>
      <c r="B1318" s="89" t="str">
        <f t="shared" si="1"/>
        <v/>
      </c>
      <c r="C1318" s="89" t="str">
        <f>IF('Student Record'!A1316="","",'Student Record'!A1316)</f>
        <v/>
      </c>
      <c r="D1318" s="89" t="str">
        <f>IF('Student Record'!B1316="","",'Student Record'!B1316)</f>
        <v/>
      </c>
      <c r="E1318" s="89" t="str">
        <f>IF('Student Record'!C1316="","",'Student Record'!C1316)</f>
        <v/>
      </c>
      <c r="F1318" s="90" t="str">
        <f>IF('Student Record'!E1316="","",'Student Record'!E1316)</f>
        <v/>
      </c>
      <c r="G1318" s="90" t="str">
        <f>IF('Student Record'!G1316="","",'Student Record'!G1316)</f>
        <v/>
      </c>
      <c r="H1318" s="89" t="str">
        <f>IF('Student Record'!I1316="","",'Student Record'!I1316)</f>
        <v/>
      </c>
      <c r="I1318" s="91" t="str">
        <f>IF('Student Record'!J1316="","",'Student Record'!J1316)</f>
        <v/>
      </c>
      <c r="J1318" s="89" t="str">
        <f>IF('Student Record'!O1316="","",'Student Record'!O1316)</f>
        <v/>
      </c>
      <c r="K1318" s="89" t="str">
        <f>IF(StuData!$F1318="","",IF(AND(StuData!$C1318&gt;8,StuData!$C1318&lt;11,StuData!$J1318="GEN"),200,IF(AND(StuData!$C1318&gt;=11,StuData!$J1318="GEN"),300,IF(AND(StuData!$C1318&gt;8,StuData!$C1318&lt;11,StuData!$J1318&lt;&gt;"GEN"),100,IF(AND(StuData!$C1318&gt;=11,StuData!$J1318&lt;&gt;"GEN"),150,"")))))</f>
        <v/>
      </c>
      <c r="L1318" s="89" t="str">
        <f>IF(StuData!$F1318="","",IF(AND(StuData!$C1318&gt;8,StuData!$C1318&lt;11),50,""))</f>
        <v/>
      </c>
      <c r="M1318" s="89" t="str">
        <f>IF(StuData!$F1318="","",IF(AND(StuData!$C1318&gt;=11,'School Fees'!$L$3="Yes"),100,""))</f>
        <v/>
      </c>
      <c r="N1318" s="89" t="str">
        <f>IF(StuData!$F1318="","",IF(AND(StuData!$C1318&gt;8,StuData!$H1318="F"),5,IF(StuData!$C1318&lt;9,"",10)))</f>
        <v/>
      </c>
      <c r="O1318" s="89" t="str">
        <f>IF(StuData!$F1318="","",IF(StuData!$C1318&gt;8,5,""))</f>
        <v/>
      </c>
      <c r="P1318" s="89" t="str">
        <f>IF(StuData!$C1318=9,'School Fees'!$K$6,IF(StuData!$C1318=10,'School Fees'!$K$7,IF(StuData!$C1318=11,'School Fees'!$K$8,IF(StuData!$C1318=12,'School Fees'!$K$9,""))))</f>
        <v/>
      </c>
      <c r="Q1318" s="89"/>
      <c r="R1318" s="89"/>
      <c r="S1318" s="89" t="str">
        <f>IF(SUM(StuData!$K1318:$R1318)=0,"",SUM(StuData!$K1318:$R1318))</f>
        <v/>
      </c>
      <c r="T1318" s="92"/>
      <c r="U1318" s="89"/>
      <c r="V1318" s="23"/>
      <c r="W1318" s="23"/>
    </row>
    <row r="1319" ht="15.75" customHeight="1">
      <c r="A1319" s="23"/>
      <c r="B1319" s="89" t="str">
        <f t="shared" si="1"/>
        <v/>
      </c>
      <c r="C1319" s="89" t="str">
        <f>IF('Student Record'!A1317="","",'Student Record'!A1317)</f>
        <v/>
      </c>
      <c r="D1319" s="89" t="str">
        <f>IF('Student Record'!B1317="","",'Student Record'!B1317)</f>
        <v/>
      </c>
      <c r="E1319" s="89" t="str">
        <f>IF('Student Record'!C1317="","",'Student Record'!C1317)</f>
        <v/>
      </c>
      <c r="F1319" s="90" t="str">
        <f>IF('Student Record'!E1317="","",'Student Record'!E1317)</f>
        <v/>
      </c>
      <c r="G1319" s="90" t="str">
        <f>IF('Student Record'!G1317="","",'Student Record'!G1317)</f>
        <v/>
      </c>
      <c r="H1319" s="89" t="str">
        <f>IF('Student Record'!I1317="","",'Student Record'!I1317)</f>
        <v/>
      </c>
      <c r="I1319" s="91" t="str">
        <f>IF('Student Record'!J1317="","",'Student Record'!J1317)</f>
        <v/>
      </c>
      <c r="J1319" s="89" t="str">
        <f>IF('Student Record'!O1317="","",'Student Record'!O1317)</f>
        <v/>
      </c>
      <c r="K1319" s="89" t="str">
        <f>IF(StuData!$F1319="","",IF(AND(StuData!$C1319&gt;8,StuData!$C1319&lt;11,StuData!$J1319="GEN"),200,IF(AND(StuData!$C1319&gt;=11,StuData!$J1319="GEN"),300,IF(AND(StuData!$C1319&gt;8,StuData!$C1319&lt;11,StuData!$J1319&lt;&gt;"GEN"),100,IF(AND(StuData!$C1319&gt;=11,StuData!$J1319&lt;&gt;"GEN"),150,"")))))</f>
        <v/>
      </c>
      <c r="L1319" s="89" t="str">
        <f>IF(StuData!$F1319="","",IF(AND(StuData!$C1319&gt;8,StuData!$C1319&lt;11),50,""))</f>
        <v/>
      </c>
      <c r="M1319" s="89" t="str">
        <f>IF(StuData!$F1319="","",IF(AND(StuData!$C1319&gt;=11,'School Fees'!$L$3="Yes"),100,""))</f>
        <v/>
      </c>
      <c r="N1319" s="89" t="str">
        <f>IF(StuData!$F1319="","",IF(AND(StuData!$C1319&gt;8,StuData!$H1319="F"),5,IF(StuData!$C1319&lt;9,"",10)))</f>
        <v/>
      </c>
      <c r="O1319" s="89" t="str">
        <f>IF(StuData!$F1319="","",IF(StuData!$C1319&gt;8,5,""))</f>
        <v/>
      </c>
      <c r="P1319" s="89" t="str">
        <f>IF(StuData!$C1319=9,'School Fees'!$K$6,IF(StuData!$C1319=10,'School Fees'!$K$7,IF(StuData!$C1319=11,'School Fees'!$K$8,IF(StuData!$C1319=12,'School Fees'!$K$9,""))))</f>
        <v/>
      </c>
      <c r="Q1319" s="89"/>
      <c r="R1319" s="89"/>
      <c r="S1319" s="89" t="str">
        <f>IF(SUM(StuData!$K1319:$R1319)=0,"",SUM(StuData!$K1319:$R1319))</f>
        <v/>
      </c>
      <c r="T1319" s="92"/>
      <c r="U1319" s="89"/>
      <c r="V1319" s="23"/>
      <c r="W1319" s="23"/>
    </row>
    <row r="1320" ht="15.75" customHeight="1">
      <c r="A1320" s="23"/>
      <c r="B1320" s="89" t="str">
        <f t="shared" si="1"/>
        <v/>
      </c>
      <c r="C1320" s="89" t="str">
        <f>IF('Student Record'!A1318="","",'Student Record'!A1318)</f>
        <v/>
      </c>
      <c r="D1320" s="89" t="str">
        <f>IF('Student Record'!B1318="","",'Student Record'!B1318)</f>
        <v/>
      </c>
      <c r="E1320" s="89" t="str">
        <f>IF('Student Record'!C1318="","",'Student Record'!C1318)</f>
        <v/>
      </c>
      <c r="F1320" s="90" t="str">
        <f>IF('Student Record'!E1318="","",'Student Record'!E1318)</f>
        <v/>
      </c>
      <c r="G1320" s="90" t="str">
        <f>IF('Student Record'!G1318="","",'Student Record'!G1318)</f>
        <v/>
      </c>
      <c r="H1320" s="89" t="str">
        <f>IF('Student Record'!I1318="","",'Student Record'!I1318)</f>
        <v/>
      </c>
      <c r="I1320" s="91" t="str">
        <f>IF('Student Record'!J1318="","",'Student Record'!J1318)</f>
        <v/>
      </c>
      <c r="J1320" s="89" t="str">
        <f>IF('Student Record'!O1318="","",'Student Record'!O1318)</f>
        <v/>
      </c>
      <c r="K1320" s="89" t="str">
        <f>IF(StuData!$F1320="","",IF(AND(StuData!$C1320&gt;8,StuData!$C1320&lt;11,StuData!$J1320="GEN"),200,IF(AND(StuData!$C1320&gt;=11,StuData!$J1320="GEN"),300,IF(AND(StuData!$C1320&gt;8,StuData!$C1320&lt;11,StuData!$J1320&lt;&gt;"GEN"),100,IF(AND(StuData!$C1320&gt;=11,StuData!$J1320&lt;&gt;"GEN"),150,"")))))</f>
        <v/>
      </c>
      <c r="L1320" s="89" t="str">
        <f>IF(StuData!$F1320="","",IF(AND(StuData!$C1320&gt;8,StuData!$C1320&lt;11),50,""))</f>
        <v/>
      </c>
      <c r="M1320" s="89" t="str">
        <f>IF(StuData!$F1320="","",IF(AND(StuData!$C1320&gt;=11,'School Fees'!$L$3="Yes"),100,""))</f>
        <v/>
      </c>
      <c r="N1320" s="89" t="str">
        <f>IF(StuData!$F1320="","",IF(AND(StuData!$C1320&gt;8,StuData!$H1320="F"),5,IF(StuData!$C1320&lt;9,"",10)))</f>
        <v/>
      </c>
      <c r="O1320" s="89" t="str">
        <f>IF(StuData!$F1320="","",IF(StuData!$C1320&gt;8,5,""))</f>
        <v/>
      </c>
      <c r="P1320" s="89" t="str">
        <f>IF(StuData!$C1320=9,'School Fees'!$K$6,IF(StuData!$C1320=10,'School Fees'!$K$7,IF(StuData!$C1320=11,'School Fees'!$K$8,IF(StuData!$C1320=12,'School Fees'!$K$9,""))))</f>
        <v/>
      </c>
      <c r="Q1320" s="89"/>
      <c r="R1320" s="89"/>
      <c r="S1320" s="89" t="str">
        <f>IF(SUM(StuData!$K1320:$R1320)=0,"",SUM(StuData!$K1320:$R1320))</f>
        <v/>
      </c>
      <c r="T1320" s="92"/>
      <c r="U1320" s="89"/>
      <c r="V1320" s="23"/>
      <c r="W1320" s="23"/>
    </row>
    <row r="1321" ht="15.75" customHeight="1">
      <c r="A1321" s="23"/>
      <c r="B1321" s="89" t="str">
        <f t="shared" si="1"/>
        <v/>
      </c>
      <c r="C1321" s="89" t="str">
        <f>IF('Student Record'!A1319="","",'Student Record'!A1319)</f>
        <v/>
      </c>
      <c r="D1321" s="89" t="str">
        <f>IF('Student Record'!B1319="","",'Student Record'!B1319)</f>
        <v/>
      </c>
      <c r="E1321" s="89" t="str">
        <f>IF('Student Record'!C1319="","",'Student Record'!C1319)</f>
        <v/>
      </c>
      <c r="F1321" s="90" t="str">
        <f>IF('Student Record'!E1319="","",'Student Record'!E1319)</f>
        <v/>
      </c>
      <c r="G1321" s="90" t="str">
        <f>IF('Student Record'!G1319="","",'Student Record'!G1319)</f>
        <v/>
      </c>
      <c r="H1321" s="89" t="str">
        <f>IF('Student Record'!I1319="","",'Student Record'!I1319)</f>
        <v/>
      </c>
      <c r="I1321" s="91" t="str">
        <f>IF('Student Record'!J1319="","",'Student Record'!J1319)</f>
        <v/>
      </c>
      <c r="J1321" s="89" t="str">
        <f>IF('Student Record'!O1319="","",'Student Record'!O1319)</f>
        <v/>
      </c>
      <c r="K1321" s="89" t="str">
        <f>IF(StuData!$F1321="","",IF(AND(StuData!$C1321&gt;8,StuData!$C1321&lt;11,StuData!$J1321="GEN"),200,IF(AND(StuData!$C1321&gt;=11,StuData!$J1321="GEN"),300,IF(AND(StuData!$C1321&gt;8,StuData!$C1321&lt;11,StuData!$J1321&lt;&gt;"GEN"),100,IF(AND(StuData!$C1321&gt;=11,StuData!$J1321&lt;&gt;"GEN"),150,"")))))</f>
        <v/>
      </c>
      <c r="L1321" s="89" t="str">
        <f>IF(StuData!$F1321="","",IF(AND(StuData!$C1321&gt;8,StuData!$C1321&lt;11),50,""))</f>
        <v/>
      </c>
      <c r="M1321" s="89" t="str">
        <f>IF(StuData!$F1321="","",IF(AND(StuData!$C1321&gt;=11,'School Fees'!$L$3="Yes"),100,""))</f>
        <v/>
      </c>
      <c r="N1321" s="89" t="str">
        <f>IF(StuData!$F1321="","",IF(AND(StuData!$C1321&gt;8,StuData!$H1321="F"),5,IF(StuData!$C1321&lt;9,"",10)))</f>
        <v/>
      </c>
      <c r="O1321" s="89" t="str">
        <f>IF(StuData!$F1321="","",IF(StuData!$C1321&gt;8,5,""))</f>
        <v/>
      </c>
      <c r="P1321" s="89" t="str">
        <f>IF(StuData!$C1321=9,'School Fees'!$K$6,IF(StuData!$C1321=10,'School Fees'!$K$7,IF(StuData!$C1321=11,'School Fees'!$K$8,IF(StuData!$C1321=12,'School Fees'!$K$9,""))))</f>
        <v/>
      </c>
      <c r="Q1321" s="89"/>
      <c r="R1321" s="89"/>
      <c r="S1321" s="89" t="str">
        <f>IF(SUM(StuData!$K1321:$R1321)=0,"",SUM(StuData!$K1321:$R1321))</f>
        <v/>
      </c>
      <c r="T1321" s="92"/>
      <c r="U1321" s="89"/>
      <c r="V1321" s="23"/>
      <c r="W1321" s="23"/>
    </row>
    <row r="1322" ht="15.75" customHeight="1">
      <c r="A1322" s="23"/>
      <c r="B1322" s="89" t="str">
        <f t="shared" si="1"/>
        <v/>
      </c>
      <c r="C1322" s="89" t="str">
        <f>IF('Student Record'!A1320="","",'Student Record'!A1320)</f>
        <v/>
      </c>
      <c r="D1322" s="89" t="str">
        <f>IF('Student Record'!B1320="","",'Student Record'!B1320)</f>
        <v/>
      </c>
      <c r="E1322" s="89" t="str">
        <f>IF('Student Record'!C1320="","",'Student Record'!C1320)</f>
        <v/>
      </c>
      <c r="F1322" s="90" t="str">
        <f>IF('Student Record'!E1320="","",'Student Record'!E1320)</f>
        <v/>
      </c>
      <c r="G1322" s="90" t="str">
        <f>IF('Student Record'!G1320="","",'Student Record'!G1320)</f>
        <v/>
      </c>
      <c r="H1322" s="89" t="str">
        <f>IF('Student Record'!I1320="","",'Student Record'!I1320)</f>
        <v/>
      </c>
      <c r="I1322" s="91" t="str">
        <f>IF('Student Record'!J1320="","",'Student Record'!J1320)</f>
        <v/>
      </c>
      <c r="J1322" s="89" t="str">
        <f>IF('Student Record'!O1320="","",'Student Record'!O1320)</f>
        <v/>
      </c>
      <c r="K1322" s="89" t="str">
        <f>IF(StuData!$F1322="","",IF(AND(StuData!$C1322&gt;8,StuData!$C1322&lt;11,StuData!$J1322="GEN"),200,IF(AND(StuData!$C1322&gt;=11,StuData!$J1322="GEN"),300,IF(AND(StuData!$C1322&gt;8,StuData!$C1322&lt;11,StuData!$J1322&lt;&gt;"GEN"),100,IF(AND(StuData!$C1322&gt;=11,StuData!$J1322&lt;&gt;"GEN"),150,"")))))</f>
        <v/>
      </c>
      <c r="L1322" s="89" t="str">
        <f>IF(StuData!$F1322="","",IF(AND(StuData!$C1322&gt;8,StuData!$C1322&lt;11),50,""))</f>
        <v/>
      </c>
      <c r="M1322" s="89" t="str">
        <f>IF(StuData!$F1322="","",IF(AND(StuData!$C1322&gt;=11,'School Fees'!$L$3="Yes"),100,""))</f>
        <v/>
      </c>
      <c r="N1322" s="89" t="str">
        <f>IF(StuData!$F1322="","",IF(AND(StuData!$C1322&gt;8,StuData!$H1322="F"),5,IF(StuData!$C1322&lt;9,"",10)))</f>
        <v/>
      </c>
      <c r="O1322" s="89" t="str">
        <f>IF(StuData!$F1322="","",IF(StuData!$C1322&gt;8,5,""))</f>
        <v/>
      </c>
      <c r="P1322" s="89" t="str">
        <f>IF(StuData!$C1322=9,'School Fees'!$K$6,IF(StuData!$C1322=10,'School Fees'!$K$7,IF(StuData!$C1322=11,'School Fees'!$K$8,IF(StuData!$C1322=12,'School Fees'!$K$9,""))))</f>
        <v/>
      </c>
      <c r="Q1322" s="89"/>
      <c r="R1322" s="89"/>
      <c r="S1322" s="89" t="str">
        <f>IF(SUM(StuData!$K1322:$R1322)=0,"",SUM(StuData!$K1322:$R1322))</f>
        <v/>
      </c>
      <c r="T1322" s="92"/>
      <c r="U1322" s="89"/>
      <c r="V1322" s="23"/>
      <c r="W1322" s="23"/>
    </row>
    <row r="1323" ht="15.75" customHeight="1">
      <c r="A1323" s="23"/>
      <c r="B1323" s="89" t="str">
        <f t="shared" si="1"/>
        <v/>
      </c>
      <c r="C1323" s="89" t="str">
        <f>IF('Student Record'!A1321="","",'Student Record'!A1321)</f>
        <v/>
      </c>
      <c r="D1323" s="89" t="str">
        <f>IF('Student Record'!B1321="","",'Student Record'!B1321)</f>
        <v/>
      </c>
      <c r="E1323" s="89" t="str">
        <f>IF('Student Record'!C1321="","",'Student Record'!C1321)</f>
        <v/>
      </c>
      <c r="F1323" s="90" t="str">
        <f>IF('Student Record'!E1321="","",'Student Record'!E1321)</f>
        <v/>
      </c>
      <c r="G1323" s="90" t="str">
        <f>IF('Student Record'!G1321="","",'Student Record'!G1321)</f>
        <v/>
      </c>
      <c r="H1323" s="89" t="str">
        <f>IF('Student Record'!I1321="","",'Student Record'!I1321)</f>
        <v/>
      </c>
      <c r="I1323" s="91" t="str">
        <f>IF('Student Record'!J1321="","",'Student Record'!J1321)</f>
        <v/>
      </c>
      <c r="J1323" s="89" t="str">
        <f>IF('Student Record'!O1321="","",'Student Record'!O1321)</f>
        <v/>
      </c>
      <c r="K1323" s="89" t="str">
        <f>IF(StuData!$F1323="","",IF(AND(StuData!$C1323&gt;8,StuData!$C1323&lt;11,StuData!$J1323="GEN"),200,IF(AND(StuData!$C1323&gt;=11,StuData!$J1323="GEN"),300,IF(AND(StuData!$C1323&gt;8,StuData!$C1323&lt;11,StuData!$J1323&lt;&gt;"GEN"),100,IF(AND(StuData!$C1323&gt;=11,StuData!$J1323&lt;&gt;"GEN"),150,"")))))</f>
        <v/>
      </c>
      <c r="L1323" s="89" t="str">
        <f>IF(StuData!$F1323="","",IF(AND(StuData!$C1323&gt;8,StuData!$C1323&lt;11),50,""))</f>
        <v/>
      </c>
      <c r="M1323" s="89" t="str">
        <f>IF(StuData!$F1323="","",IF(AND(StuData!$C1323&gt;=11,'School Fees'!$L$3="Yes"),100,""))</f>
        <v/>
      </c>
      <c r="N1323" s="89" t="str">
        <f>IF(StuData!$F1323="","",IF(AND(StuData!$C1323&gt;8,StuData!$H1323="F"),5,IF(StuData!$C1323&lt;9,"",10)))</f>
        <v/>
      </c>
      <c r="O1323" s="89" t="str">
        <f>IF(StuData!$F1323="","",IF(StuData!$C1323&gt;8,5,""))</f>
        <v/>
      </c>
      <c r="P1323" s="89" t="str">
        <f>IF(StuData!$C1323=9,'School Fees'!$K$6,IF(StuData!$C1323=10,'School Fees'!$K$7,IF(StuData!$C1323=11,'School Fees'!$K$8,IF(StuData!$C1323=12,'School Fees'!$K$9,""))))</f>
        <v/>
      </c>
      <c r="Q1323" s="89"/>
      <c r="R1323" s="89"/>
      <c r="S1323" s="89" t="str">
        <f>IF(SUM(StuData!$K1323:$R1323)=0,"",SUM(StuData!$K1323:$R1323))</f>
        <v/>
      </c>
      <c r="T1323" s="92"/>
      <c r="U1323" s="89"/>
      <c r="V1323" s="23"/>
      <c r="W1323" s="23"/>
    </row>
    <row r="1324" ht="15.75" customHeight="1">
      <c r="A1324" s="23"/>
      <c r="B1324" s="89" t="str">
        <f t="shared" si="1"/>
        <v/>
      </c>
      <c r="C1324" s="89" t="str">
        <f>IF('Student Record'!A1322="","",'Student Record'!A1322)</f>
        <v/>
      </c>
      <c r="D1324" s="89" t="str">
        <f>IF('Student Record'!B1322="","",'Student Record'!B1322)</f>
        <v/>
      </c>
      <c r="E1324" s="89" t="str">
        <f>IF('Student Record'!C1322="","",'Student Record'!C1322)</f>
        <v/>
      </c>
      <c r="F1324" s="90" t="str">
        <f>IF('Student Record'!E1322="","",'Student Record'!E1322)</f>
        <v/>
      </c>
      <c r="G1324" s="90" t="str">
        <f>IF('Student Record'!G1322="","",'Student Record'!G1322)</f>
        <v/>
      </c>
      <c r="H1324" s="89" t="str">
        <f>IF('Student Record'!I1322="","",'Student Record'!I1322)</f>
        <v/>
      </c>
      <c r="I1324" s="91" t="str">
        <f>IF('Student Record'!J1322="","",'Student Record'!J1322)</f>
        <v/>
      </c>
      <c r="J1324" s="89" t="str">
        <f>IF('Student Record'!O1322="","",'Student Record'!O1322)</f>
        <v/>
      </c>
      <c r="K1324" s="89" t="str">
        <f>IF(StuData!$F1324="","",IF(AND(StuData!$C1324&gt;8,StuData!$C1324&lt;11,StuData!$J1324="GEN"),200,IF(AND(StuData!$C1324&gt;=11,StuData!$J1324="GEN"),300,IF(AND(StuData!$C1324&gt;8,StuData!$C1324&lt;11,StuData!$J1324&lt;&gt;"GEN"),100,IF(AND(StuData!$C1324&gt;=11,StuData!$J1324&lt;&gt;"GEN"),150,"")))))</f>
        <v/>
      </c>
      <c r="L1324" s="89" t="str">
        <f>IF(StuData!$F1324="","",IF(AND(StuData!$C1324&gt;8,StuData!$C1324&lt;11),50,""))</f>
        <v/>
      </c>
      <c r="M1324" s="89" t="str">
        <f>IF(StuData!$F1324="","",IF(AND(StuData!$C1324&gt;=11,'School Fees'!$L$3="Yes"),100,""))</f>
        <v/>
      </c>
      <c r="N1324" s="89" t="str">
        <f>IF(StuData!$F1324="","",IF(AND(StuData!$C1324&gt;8,StuData!$H1324="F"),5,IF(StuData!$C1324&lt;9,"",10)))</f>
        <v/>
      </c>
      <c r="O1324" s="89" t="str">
        <f>IF(StuData!$F1324="","",IF(StuData!$C1324&gt;8,5,""))</f>
        <v/>
      </c>
      <c r="P1324" s="89" t="str">
        <f>IF(StuData!$C1324=9,'School Fees'!$K$6,IF(StuData!$C1324=10,'School Fees'!$K$7,IF(StuData!$C1324=11,'School Fees'!$K$8,IF(StuData!$C1324=12,'School Fees'!$K$9,""))))</f>
        <v/>
      </c>
      <c r="Q1324" s="89"/>
      <c r="R1324" s="89"/>
      <c r="S1324" s="89" t="str">
        <f>IF(SUM(StuData!$K1324:$R1324)=0,"",SUM(StuData!$K1324:$R1324))</f>
        <v/>
      </c>
      <c r="T1324" s="92"/>
      <c r="U1324" s="89"/>
      <c r="V1324" s="23"/>
      <c r="W1324" s="23"/>
    </row>
    <row r="1325" ht="15.75" customHeight="1">
      <c r="A1325" s="23"/>
      <c r="B1325" s="89" t="str">
        <f t="shared" si="1"/>
        <v/>
      </c>
      <c r="C1325" s="89" t="str">
        <f>IF('Student Record'!A1323="","",'Student Record'!A1323)</f>
        <v/>
      </c>
      <c r="D1325" s="89" t="str">
        <f>IF('Student Record'!B1323="","",'Student Record'!B1323)</f>
        <v/>
      </c>
      <c r="E1325" s="89" t="str">
        <f>IF('Student Record'!C1323="","",'Student Record'!C1323)</f>
        <v/>
      </c>
      <c r="F1325" s="90" t="str">
        <f>IF('Student Record'!E1323="","",'Student Record'!E1323)</f>
        <v/>
      </c>
      <c r="G1325" s="90" t="str">
        <f>IF('Student Record'!G1323="","",'Student Record'!G1323)</f>
        <v/>
      </c>
      <c r="H1325" s="89" t="str">
        <f>IF('Student Record'!I1323="","",'Student Record'!I1323)</f>
        <v/>
      </c>
      <c r="I1325" s="91" t="str">
        <f>IF('Student Record'!J1323="","",'Student Record'!J1323)</f>
        <v/>
      </c>
      <c r="J1325" s="89" t="str">
        <f>IF('Student Record'!O1323="","",'Student Record'!O1323)</f>
        <v/>
      </c>
      <c r="K1325" s="89" t="str">
        <f>IF(StuData!$F1325="","",IF(AND(StuData!$C1325&gt;8,StuData!$C1325&lt;11,StuData!$J1325="GEN"),200,IF(AND(StuData!$C1325&gt;=11,StuData!$J1325="GEN"),300,IF(AND(StuData!$C1325&gt;8,StuData!$C1325&lt;11,StuData!$J1325&lt;&gt;"GEN"),100,IF(AND(StuData!$C1325&gt;=11,StuData!$J1325&lt;&gt;"GEN"),150,"")))))</f>
        <v/>
      </c>
      <c r="L1325" s="89" t="str">
        <f>IF(StuData!$F1325="","",IF(AND(StuData!$C1325&gt;8,StuData!$C1325&lt;11),50,""))</f>
        <v/>
      </c>
      <c r="M1325" s="89" t="str">
        <f>IF(StuData!$F1325="","",IF(AND(StuData!$C1325&gt;=11,'School Fees'!$L$3="Yes"),100,""))</f>
        <v/>
      </c>
      <c r="N1325" s="89" t="str">
        <f>IF(StuData!$F1325="","",IF(AND(StuData!$C1325&gt;8,StuData!$H1325="F"),5,IF(StuData!$C1325&lt;9,"",10)))</f>
        <v/>
      </c>
      <c r="O1325" s="89" t="str">
        <f>IF(StuData!$F1325="","",IF(StuData!$C1325&gt;8,5,""))</f>
        <v/>
      </c>
      <c r="P1325" s="89" t="str">
        <f>IF(StuData!$C1325=9,'School Fees'!$K$6,IF(StuData!$C1325=10,'School Fees'!$K$7,IF(StuData!$C1325=11,'School Fees'!$K$8,IF(StuData!$C1325=12,'School Fees'!$K$9,""))))</f>
        <v/>
      </c>
      <c r="Q1325" s="89"/>
      <c r="R1325" s="89"/>
      <c r="S1325" s="89" t="str">
        <f>IF(SUM(StuData!$K1325:$R1325)=0,"",SUM(StuData!$K1325:$R1325))</f>
        <v/>
      </c>
      <c r="T1325" s="92"/>
      <c r="U1325" s="89"/>
      <c r="V1325" s="23"/>
      <c r="W1325" s="23"/>
    </row>
    <row r="1326" ht="15.75" customHeight="1">
      <c r="A1326" s="23"/>
      <c r="B1326" s="89" t="str">
        <f t="shared" si="1"/>
        <v/>
      </c>
      <c r="C1326" s="89" t="str">
        <f>IF('Student Record'!A1324="","",'Student Record'!A1324)</f>
        <v/>
      </c>
      <c r="D1326" s="89" t="str">
        <f>IF('Student Record'!B1324="","",'Student Record'!B1324)</f>
        <v/>
      </c>
      <c r="E1326" s="89" t="str">
        <f>IF('Student Record'!C1324="","",'Student Record'!C1324)</f>
        <v/>
      </c>
      <c r="F1326" s="90" t="str">
        <f>IF('Student Record'!E1324="","",'Student Record'!E1324)</f>
        <v/>
      </c>
      <c r="G1326" s="90" t="str">
        <f>IF('Student Record'!G1324="","",'Student Record'!G1324)</f>
        <v/>
      </c>
      <c r="H1326" s="89" t="str">
        <f>IF('Student Record'!I1324="","",'Student Record'!I1324)</f>
        <v/>
      </c>
      <c r="I1326" s="91" t="str">
        <f>IF('Student Record'!J1324="","",'Student Record'!J1324)</f>
        <v/>
      </c>
      <c r="J1326" s="89" t="str">
        <f>IF('Student Record'!O1324="","",'Student Record'!O1324)</f>
        <v/>
      </c>
      <c r="K1326" s="89" t="str">
        <f>IF(StuData!$F1326="","",IF(AND(StuData!$C1326&gt;8,StuData!$C1326&lt;11,StuData!$J1326="GEN"),200,IF(AND(StuData!$C1326&gt;=11,StuData!$J1326="GEN"),300,IF(AND(StuData!$C1326&gt;8,StuData!$C1326&lt;11,StuData!$J1326&lt;&gt;"GEN"),100,IF(AND(StuData!$C1326&gt;=11,StuData!$J1326&lt;&gt;"GEN"),150,"")))))</f>
        <v/>
      </c>
      <c r="L1326" s="89" t="str">
        <f>IF(StuData!$F1326="","",IF(AND(StuData!$C1326&gt;8,StuData!$C1326&lt;11),50,""))</f>
        <v/>
      </c>
      <c r="M1326" s="89" t="str">
        <f>IF(StuData!$F1326="","",IF(AND(StuData!$C1326&gt;=11,'School Fees'!$L$3="Yes"),100,""))</f>
        <v/>
      </c>
      <c r="N1326" s="89" t="str">
        <f>IF(StuData!$F1326="","",IF(AND(StuData!$C1326&gt;8,StuData!$H1326="F"),5,IF(StuData!$C1326&lt;9,"",10)))</f>
        <v/>
      </c>
      <c r="O1326" s="89" t="str">
        <f>IF(StuData!$F1326="","",IF(StuData!$C1326&gt;8,5,""))</f>
        <v/>
      </c>
      <c r="P1326" s="89" t="str">
        <f>IF(StuData!$C1326=9,'School Fees'!$K$6,IF(StuData!$C1326=10,'School Fees'!$K$7,IF(StuData!$C1326=11,'School Fees'!$K$8,IF(StuData!$C1326=12,'School Fees'!$K$9,""))))</f>
        <v/>
      </c>
      <c r="Q1326" s="89"/>
      <c r="R1326" s="89"/>
      <c r="S1326" s="89" t="str">
        <f>IF(SUM(StuData!$K1326:$R1326)=0,"",SUM(StuData!$K1326:$R1326))</f>
        <v/>
      </c>
      <c r="T1326" s="92"/>
      <c r="U1326" s="89"/>
      <c r="V1326" s="23"/>
      <c r="W1326" s="23"/>
    </row>
    <row r="1327" ht="15.75" customHeight="1">
      <c r="A1327" s="23"/>
      <c r="B1327" s="89" t="str">
        <f t="shared" si="1"/>
        <v/>
      </c>
      <c r="C1327" s="89" t="str">
        <f>IF('Student Record'!A1325="","",'Student Record'!A1325)</f>
        <v/>
      </c>
      <c r="D1327" s="89" t="str">
        <f>IF('Student Record'!B1325="","",'Student Record'!B1325)</f>
        <v/>
      </c>
      <c r="E1327" s="89" t="str">
        <f>IF('Student Record'!C1325="","",'Student Record'!C1325)</f>
        <v/>
      </c>
      <c r="F1327" s="90" t="str">
        <f>IF('Student Record'!E1325="","",'Student Record'!E1325)</f>
        <v/>
      </c>
      <c r="G1327" s="90" t="str">
        <f>IF('Student Record'!G1325="","",'Student Record'!G1325)</f>
        <v/>
      </c>
      <c r="H1327" s="89" t="str">
        <f>IF('Student Record'!I1325="","",'Student Record'!I1325)</f>
        <v/>
      </c>
      <c r="I1327" s="91" t="str">
        <f>IF('Student Record'!J1325="","",'Student Record'!J1325)</f>
        <v/>
      </c>
      <c r="J1327" s="89" t="str">
        <f>IF('Student Record'!O1325="","",'Student Record'!O1325)</f>
        <v/>
      </c>
      <c r="K1327" s="89" t="str">
        <f>IF(StuData!$F1327="","",IF(AND(StuData!$C1327&gt;8,StuData!$C1327&lt;11,StuData!$J1327="GEN"),200,IF(AND(StuData!$C1327&gt;=11,StuData!$J1327="GEN"),300,IF(AND(StuData!$C1327&gt;8,StuData!$C1327&lt;11,StuData!$J1327&lt;&gt;"GEN"),100,IF(AND(StuData!$C1327&gt;=11,StuData!$J1327&lt;&gt;"GEN"),150,"")))))</f>
        <v/>
      </c>
      <c r="L1327" s="89" t="str">
        <f>IF(StuData!$F1327="","",IF(AND(StuData!$C1327&gt;8,StuData!$C1327&lt;11),50,""))</f>
        <v/>
      </c>
      <c r="M1327" s="89" t="str">
        <f>IF(StuData!$F1327="","",IF(AND(StuData!$C1327&gt;=11,'School Fees'!$L$3="Yes"),100,""))</f>
        <v/>
      </c>
      <c r="N1327" s="89" t="str">
        <f>IF(StuData!$F1327="","",IF(AND(StuData!$C1327&gt;8,StuData!$H1327="F"),5,IF(StuData!$C1327&lt;9,"",10)))</f>
        <v/>
      </c>
      <c r="O1327" s="89" t="str">
        <f>IF(StuData!$F1327="","",IF(StuData!$C1327&gt;8,5,""))</f>
        <v/>
      </c>
      <c r="P1327" s="89" t="str">
        <f>IF(StuData!$C1327=9,'School Fees'!$K$6,IF(StuData!$C1327=10,'School Fees'!$K$7,IF(StuData!$C1327=11,'School Fees'!$K$8,IF(StuData!$C1327=12,'School Fees'!$K$9,""))))</f>
        <v/>
      </c>
      <c r="Q1327" s="89"/>
      <c r="R1327" s="89"/>
      <c r="S1327" s="89" t="str">
        <f>IF(SUM(StuData!$K1327:$R1327)=0,"",SUM(StuData!$K1327:$R1327))</f>
        <v/>
      </c>
      <c r="T1327" s="92"/>
      <c r="U1327" s="89"/>
      <c r="V1327" s="23"/>
      <c r="W1327" s="23"/>
    </row>
    <row r="1328" ht="15.75" customHeight="1">
      <c r="A1328" s="23"/>
      <c r="B1328" s="89" t="str">
        <f t="shared" si="1"/>
        <v/>
      </c>
      <c r="C1328" s="89" t="str">
        <f>IF('Student Record'!A1326="","",'Student Record'!A1326)</f>
        <v/>
      </c>
      <c r="D1328" s="89" t="str">
        <f>IF('Student Record'!B1326="","",'Student Record'!B1326)</f>
        <v/>
      </c>
      <c r="E1328" s="89" t="str">
        <f>IF('Student Record'!C1326="","",'Student Record'!C1326)</f>
        <v/>
      </c>
      <c r="F1328" s="90" t="str">
        <f>IF('Student Record'!E1326="","",'Student Record'!E1326)</f>
        <v/>
      </c>
      <c r="G1328" s="90" t="str">
        <f>IF('Student Record'!G1326="","",'Student Record'!G1326)</f>
        <v/>
      </c>
      <c r="H1328" s="89" t="str">
        <f>IF('Student Record'!I1326="","",'Student Record'!I1326)</f>
        <v/>
      </c>
      <c r="I1328" s="91" t="str">
        <f>IF('Student Record'!J1326="","",'Student Record'!J1326)</f>
        <v/>
      </c>
      <c r="J1328" s="89" t="str">
        <f>IF('Student Record'!O1326="","",'Student Record'!O1326)</f>
        <v/>
      </c>
      <c r="K1328" s="89" t="str">
        <f>IF(StuData!$F1328="","",IF(AND(StuData!$C1328&gt;8,StuData!$C1328&lt;11,StuData!$J1328="GEN"),200,IF(AND(StuData!$C1328&gt;=11,StuData!$J1328="GEN"),300,IF(AND(StuData!$C1328&gt;8,StuData!$C1328&lt;11,StuData!$J1328&lt;&gt;"GEN"),100,IF(AND(StuData!$C1328&gt;=11,StuData!$J1328&lt;&gt;"GEN"),150,"")))))</f>
        <v/>
      </c>
      <c r="L1328" s="89" t="str">
        <f>IF(StuData!$F1328="","",IF(AND(StuData!$C1328&gt;8,StuData!$C1328&lt;11),50,""))</f>
        <v/>
      </c>
      <c r="M1328" s="89" t="str">
        <f>IF(StuData!$F1328="","",IF(AND(StuData!$C1328&gt;=11,'School Fees'!$L$3="Yes"),100,""))</f>
        <v/>
      </c>
      <c r="N1328" s="89" t="str">
        <f>IF(StuData!$F1328="","",IF(AND(StuData!$C1328&gt;8,StuData!$H1328="F"),5,IF(StuData!$C1328&lt;9,"",10)))</f>
        <v/>
      </c>
      <c r="O1328" s="89" t="str">
        <f>IF(StuData!$F1328="","",IF(StuData!$C1328&gt;8,5,""))</f>
        <v/>
      </c>
      <c r="P1328" s="89" t="str">
        <f>IF(StuData!$C1328=9,'School Fees'!$K$6,IF(StuData!$C1328=10,'School Fees'!$K$7,IF(StuData!$C1328=11,'School Fees'!$K$8,IF(StuData!$C1328=12,'School Fees'!$K$9,""))))</f>
        <v/>
      </c>
      <c r="Q1328" s="89"/>
      <c r="R1328" s="89"/>
      <c r="S1328" s="89" t="str">
        <f>IF(SUM(StuData!$K1328:$R1328)=0,"",SUM(StuData!$K1328:$R1328))</f>
        <v/>
      </c>
      <c r="T1328" s="92"/>
      <c r="U1328" s="89"/>
      <c r="V1328" s="23"/>
      <c r="W1328" s="23"/>
    </row>
    <row r="1329" ht="15.75" customHeight="1">
      <c r="A1329" s="23"/>
      <c r="B1329" s="89" t="str">
        <f t="shared" si="1"/>
        <v/>
      </c>
      <c r="C1329" s="89" t="str">
        <f>IF('Student Record'!A1327="","",'Student Record'!A1327)</f>
        <v/>
      </c>
      <c r="D1329" s="89" t="str">
        <f>IF('Student Record'!B1327="","",'Student Record'!B1327)</f>
        <v/>
      </c>
      <c r="E1329" s="89" t="str">
        <f>IF('Student Record'!C1327="","",'Student Record'!C1327)</f>
        <v/>
      </c>
      <c r="F1329" s="90" t="str">
        <f>IF('Student Record'!E1327="","",'Student Record'!E1327)</f>
        <v/>
      </c>
      <c r="G1329" s="90" t="str">
        <f>IF('Student Record'!G1327="","",'Student Record'!G1327)</f>
        <v/>
      </c>
      <c r="H1329" s="89" t="str">
        <f>IF('Student Record'!I1327="","",'Student Record'!I1327)</f>
        <v/>
      </c>
      <c r="I1329" s="91" t="str">
        <f>IF('Student Record'!J1327="","",'Student Record'!J1327)</f>
        <v/>
      </c>
      <c r="J1329" s="89" t="str">
        <f>IF('Student Record'!O1327="","",'Student Record'!O1327)</f>
        <v/>
      </c>
      <c r="K1329" s="89" t="str">
        <f>IF(StuData!$F1329="","",IF(AND(StuData!$C1329&gt;8,StuData!$C1329&lt;11,StuData!$J1329="GEN"),200,IF(AND(StuData!$C1329&gt;=11,StuData!$J1329="GEN"),300,IF(AND(StuData!$C1329&gt;8,StuData!$C1329&lt;11,StuData!$J1329&lt;&gt;"GEN"),100,IF(AND(StuData!$C1329&gt;=11,StuData!$J1329&lt;&gt;"GEN"),150,"")))))</f>
        <v/>
      </c>
      <c r="L1329" s="89" t="str">
        <f>IF(StuData!$F1329="","",IF(AND(StuData!$C1329&gt;8,StuData!$C1329&lt;11),50,""))</f>
        <v/>
      </c>
      <c r="M1329" s="89" t="str">
        <f>IF(StuData!$F1329="","",IF(AND(StuData!$C1329&gt;=11,'School Fees'!$L$3="Yes"),100,""))</f>
        <v/>
      </c>
      <c r="N1329" s="89" t="str">
        <f>IF(StuData!$F1329="","",IF(AND(StuData!$C1329&gt;8,StuData!$H1329="F"),5,IF(StuData!$C1329&lt;9,"",10)))</f>
        <v/>
      </c>
      <c r="O1329" s="89" t="str">
        <f>IF(StuData!$F1329="","",IF(StuData!$C1329&gt;8,5,""))</f>
        <v/>
      </c>
      <c r="P1329" s="89" t="str">
        <f>IF(StuData!$C1329=9,'School Fees'!$K$6,IF(StuData!$C1329=10,'School Fees'!$K$7,IF(StuData!$C1329=11,'School Fees'!$K$8,IF(StuData!$C1329=12,'School Fees'!$K$9,""))))</f>
        <v/>
      </c>
      <c r="Q1329" s="89"/>
      <c r="R1329" s="89"/>
      <c r="S1329" s="89" t="str">
        <f>IF(SUM(StuData!$K1329:$R1329)=0,"",SUM(StuData!$K1329:$R1329))</f>
        <v/>
      </c>
      <c r="T1329" s="92"/>
      <c r="U1329" s="89"/>
      <c r="V1329" s="23"/>
      <c r="W1329" s="23"/>
    </row>
    <row r="1330" ht="15.75" customHeight="1">
      <c r="A1330" s="23"/>
      <c r="B1330" s="89" t="str">
        <f t="shared" si="1"/>
        <v/>
      </c>
      <c r="C1330" s="89" t="str">
        <f>IF('Student Record'!A1328="","",'Student Record'!A1328)</f>
        <v/>
      </c>
      <c r="D1330" s="89" t="str">
        <f>IF('Student Record'!B1328="","",'Student Record'!B1328)</f>
        <v/>
      </c>
      <c r="E1330" s="89" t="str">
        <f>IF('Student Record'!C1328="","",'Student Record'!C1328)</f>
        <v/>
      </c>
      <c r="F1330" s="90" t="str">
        <f>IF('Student Record'!E1328="","",'Student Record'!E1328)</f>
        <v/>
      </c>
      <c r="G1330" s="90" t="str">
        <f>IF('Student Record'!G1328="","",'Student Record'!G1328)</f>
        <v/>
      </c>
      <c r="H1330" s="89" t="str">
        <f>IF('Student Record'!I1328="","",'Student Record'!I1328)</f>
        <v/>
      </c>
      <c r="I1330" s="91" t="str">
        <f>IF('Student Record'!J1328="","",'Student Record'!J1328)</f>
        <v/>
      </c>
      <c r="J1330" s="89" t="str">
        <f>IF('Student Record'!O1328="","",'Student Record'!O1328)</f>
        <v/>
      </c>
      <c r="K1330" s="89" t="str">
        <f>IF(StuData!$F1330="","",IF(AND(StuData!$C1330&gt;8,StuData!$C1330&lt;11,StuData!$J1330="GEN"),200,IF(AND(StuData!$C1330&gt;=11,StuData!$J1330="GEN"),300,IF(AND(StuData!$C1330&gt;8,StuData!$C1330&lt;11,StuData!$J1330&lt;&gt;"GEN"),100,IF(AND(StuData!$C1330&gt;=11,StuData!$J1330&lt;&gt;"GEN"),150,"")))))</f>
        <v/>
      </c>
      <c r="L1330" s="89" t="str">
        <f>IF(StuData!$F1330="","",IF(AND(StuData!$C1330&gt;8,StuData!$C1330&lt;11),50,""))</f>
        <v/>
      </c>
      <c r="M1330" s="89" t="str">
        <f>IF(StuData!$F1330="","",IF(AND(StuData!$C1330&gt;=11,'School Fees'!$L$3="Yes"),100,""))</f>
        <v/>
      </c>
      <c r="N1330" s="89" t="str">
        <f>IF(StuData!$F1330="","",IF(AND(StuData!$C1330&gt;8,StuData!$H1330="F"),5,IF(StuData!$C1330&lt;9,"",10)))</f>
        <v/>
      </c>
      <c r="O1330" s="89" t="str">
        <f>IF(StuData!$F1330="","",IF(StuData!$C1330&gt;8,5,""))</f>
        <v/>
      </c>
      <c r="P1330" s="89" t="str">
        <f>IF(StuData!$C1330=9,'School Fees'!$K$6,IF(StuData!$C1330=10,'School Fees'!$K$7,IF(StuData!$C1330=11,'School Fees'!$K$8,IF(StuData!$C1330=12,'School Fees'!$K$9,""))))</f>
        <v/>
      </c>
      <c r="Q1330" s="89"/>
      <c r="R1330" s="89"/>
      <c r="S1330" s="89" t="str">
        <f>IF(SUM(StuData!$K1330:$R1330)=0,"",SUM(StuData!$K1330:$R1330))</f>
        <v/>
      </c>
      <c r="T1330" s="92"/>
      <c r="U1330" s="89"/>
      <c r="V1330" s="23"/>
      <c r="W1330" s="23"/>
    </row>
    <row r="1331" ht="15.75" customHeight="1">
      <c r="A1331" s="23"/>
      <c r="B1331" s="89" t="str">
        <f t="shared" si="1"/>
        <v/>
      </c>
      <c r="C1331" s="89" t="str">
        <f>IF('Student Record'!A1329="","",'Student Record'!A1329)</f>
        <v/>
      </c>
      <c r="D1331" s="89" t="str">
        <f>IF('Student Record'!B1329="","",'Student Record'!B1329)</f>
        <v/>
      </c>
      <c r="E1331" s="89" t="str">
        <f>IF('Student Record'!C1329="","",'Student Record'!C1329)</f>
        <v/>
      </c>
      <c r="F1331" s="90" t="str">
        <f>IF('Student Record'!E1329="","",'Student Record'!E1329)</f>
        <v/>
      </c>
      <c r="G1331" s="90" t="str">
        <f>IF('Student Record'!G1329="","",'Student Record'!G1329)</f>
        <v/>
      </c>
      <c r="H1331" s="89" t="str">
        <f>IF('Student Record'!I1329="","",'Student Record'!I1329)</f>
        <v/>
      </c>
      <c r="I1331" s="91" t="str">
        <f>IF('Student Record'!J1329="","",'Student Record'!J1329)</f>
        <v/>
      </c>
      <c r="J1331" s="89" t="str">
        <f>IF('Student Record'!O1329="","",'Student Record'!O1329)</f>
        <v/>
      </c>
      <c r="K1331" s="89" t="str">
        <f>IF(StuData!$F1331="","",IF(AND(StuData!$C1331&gt;8,StuData!$C1331&lt;11,StuData!$J1331="GEN"),200,IF(AND(StuData!$C1331&gt;=11,StuData!$J1331="GEN"),300,IF(AND(StuData!$C1331&gt;8,StuData!$C1331&lt;11,StuData!$J1331&lt;&gt;"GEN"),100,IF(AND(StuData!$C1331&gt;=11,StuData!$J1331&lt;&gt;"GEN"),150,"")))))</f>
        <v/>
      </c>
      <c r="L1331" s="89" t="str">
        <f>IF(StuData!$F1331="","",IF(AND(StuData!$C1331&gt;8,StuData!$C1331&lt;11),50,""))</f>
        <v/>
      </c>
      <c r="M1331" s="89" t="str">
        <f>IF(StuData!$F1331="","",IF(AND(StuData!$C1331&gt;=11,'School Fees'!$L$3="Yes"),100,""))</f>
        <v/>
      </c>
      <c r="N1331" s="89" t="str">
        <f>IF(StuData!$F1331="","",IF(AND(StuData!$C1331&gt;8,StuData!$H1331="F"),5,IF(StuData!$C1331&lt;9,"",10)))</f>
        <v/>
      </c>
      <c r="O1331" s="89" t="str">
        <f>IF(StuData!$F1331="","",IF(StuData!$C1331&gt;8,5,""))</f>
        <v/>
      </c>
      <c r="P1331" s="89" t="str">
        <f>IF(StuData!$C1331=9,'School Fees'!$K$6,IF(StuData!$C1331=10,'School Fees'!$K$7,IF(StuData!$C1331=11,'School Fees'!$K$8,IF(StuData!$C1331=12,'School Fees'!$K$9,""))))</f>
        <v/>
      </c>
      <c r="Q1331" s="89"/>
      <c r="R1331" s="89"/>
      <c r="S1331" s="89" t="str">
        <f>IF(SUM(StuData!$K1331:$R1331)=0,"",SUM(StuData!$K1331:$R1331))</f>
        <v/>
      </c>
      <c r="T1331" s="92"/>
      <c r="U1331" s="89"/>
      <c r="V1331" s="23"/>
      <c r="W1331" s="23"/>
    </row>
    <row r="1332" ht="15.75" customHeight="1">
      <c r="A1332" s="23"/>
      <c r="B1332" s="89" t="str">
        <f t="shared" si="1"/>
        <v/>
      </c>
      <c r="C1332" s="89" t="str">
        <f>IF('Student Record'!A1330="","",'Student Record'!A1330)</f>
        <v/>
      </c>
      <c r="D1332" s="89" t="str">
        <f>IF('Student Record'!B1330="","",'Student Record'!B1330)</f>
        <v/>
      </c>
      <c r="E1332" s="89" t="str">
        <f>IF('Student Record'!C1330="","",'Student Record'!C1330)</f>
        <v/>
      </c>
      <c r="F1332" s="90" t="str">
        <f>IF('Student Record'!E1330="","",'Student Record'!E1330)</f>
        <v/>
      </c>
      <c r="G1332" s="90" t="str">
        <f>IF('Student Record'!G1330="","",'Student Record'!G1330)</f>
        <v/>
      </c>
      <c r="H1332" s="89" t="str">
        <f>IF('Student Record'!I1330="","",'Student Record'!I1330)</f>
        <v/>
      </c>
      <c r="I1332" s="91" t="str">
        <f>IF('Student Record'!J1330="","",'Student Record'!J1330)</f>
        <v/>
      </c>
      <c r="J1332" s="89" t="str">
        <f>IF('Student Record'!O1330="","",'Student Record'!O1330)</f>
        <v/>
      </c>
      <c r="K1332" s="89" t="str">
        <f>IF(StuData!$F1332="","",IF(AND(StuData!$C1332&gt;8,StuData!$C1332&lt;11,StuData!$J1332="GEN"),200,IF(AND(StuData!$C1332&gt;=11,StuData!$J1332="GEN"),300,IF(AND(StuData!$C1332&gt;8,StuData!$C1332&lt;11,StuData!$J1332&lt;&gt;"GEN"),100,IF(AND(StuData!$C1332&gt;=11,StuData!$J1332&lt;&gt;"GEN"),150,"")))))</f>
        <v/>
      </c>
      <c r="L1332" s="89" t="str">
        <f>IF(StuData!$F1332="","",IF(AND(StuData!$C1332&gt;8,StuData!$C1332&lt;11),50,""))</f>
        <v/>
      </c>
      <c r="M1332" s="89" t="str">
        <f>IF(StuData!$F1332="","",IF(AND(StuData!$C1332&gt;=11,'School Fees'!$L$3="Yes"),100,""))</f>
        <v/>
      </c>
      <c r="N1332" s="89" t="str">
        <f>IF(StuData!$F1332="","",IF(AND(StuData!$C1332&gt;8,StuData!$H1332="F"),5,IF(StuData!$C1332&lt;9,"",10)))</f>
        <v/>
      </c>
      <c r="O1332" s="89" t="str">
        <f>IF(StuData!$F1332="","",IF(StuData!$C1332&gt;8,5,""))</f>
        <v/>
      </c>
      <c r="P1332" s="89" t="str">
        <f>IF(StuData!$C1332=9,'School Fees'!$K$6,IF(StuData!$C1332=10,'School Fees'!$K$7,IF(StuData!$C1332=11,'School Fees'!$K$8,IF(StuData!$C1332=12,'School Fees'!$K$9,""))))</f>
        <v/>
      </c>
      <c r="Q1332" s="89"/>
      <c r="R1332" s="89"/>
      <c r="S1332" s="89" t="str">
        <f>IF(SUM(StuData!$K1332:$R1332)=0,"",SUM(StuData!$K1332:$R1332))</f>
        <v/>
      </c>
      <c r="T1332" s="92"/>
      <c r="U1332" s="89"/>
      <c r="V1332" s="23"/>
      <c r="W1332" s="23"/>
    </row>
    <row r="1333" ht="15.75" customHeight="1">
      <c r="A1333" s="23"/>
      <c r="B1333" s="89" t="str">
        <f t="shared" si="1"/>
        <v/>
      </c>
      <c r="C1333" s="89" t="str">
        <f>IF('Student Record'!A1331="","",'Student Record'!A1331)</f>
        <v/>
      </c>
      <c r="D1333" s="89" t="str">
        <f>IF('Student Record'!B1331="","",'Student Record'!B1331)</f>
        <v/>
      </c>
      <c r="E1333" s="89" t="str">
        <f>IF('Student Record'!C1331="","",'Student Record'!C1331)</f>
        <v/>
      </c>
      <c r="F1333" s="90" t="str">
        <f>IF('Student Record'!E1331="","",'Student Record'!E1331)</f>
        <v/>
      </c>
      <c r="G1333" s="90" t="str">
        <f>IF('Student Record'!G1331="","",'Student Record'!G1331)</f>
        <v/>
      </c>
      <c r="H1333" s="89" t="str">
        <f>IF('Student Record'!I1331="","",'Student Record'!I1331)</f>
        <v/>
      </c>
      <c r="I1333" s="91" t="str">
        <f>IF('Student Record'!J1331="","",'Student Record'!J1331)</f>
        <v/>
      </c>
      <c r="J1333" s="89" t="str">
        <f>IF('Student Record'!O1331="","",'Student Record'!O1331)</f>
        <v/>
      </c>
      <c r="K1333" s="89" t="str">
        <f>IF(StuData!$F1333="","",IF(AND(StuData!$C1333&gt;8,StuData!$C1333&lt;11,StuData!$J1333="GEN"),200,IF(AND(StuData!$C1333&gt;=11,StuData!$J1333="GEN"),300,IF(AND(StuData!$C1333&gt;8,StuData!$C1333&lt;11,StuData!$J1333&lt;&gt;"GEN"),100,IF(AND(StuData!$C1333&gt;=11,StuData!$J1333&lt;&gt;"GEN"),150,"")))))</f>
        <v/>
      </c>
      <c r="L1333" s="89" t="str">
        <f>IF(StuData!$F1333="","",IF(AND(StuData!$C1333&gt;8,StuData!$C1333&lt;11),50,""))</f>
        <v/>
      </c>
      <c r="M1333" s="89" t="str">
        <f>IF(StuData!$F1333="","",IF(AND(StuData!$C1333&gt;=11,'School Fees'!$L$3="Yes"),100,""))</f>
        <v/>
      </c>
      <c r="N1333" s="89" t="str">
        <f>IF(StuData!$F1333="","",IF(AND(StuData!$C1333&gt;8,StuData!$H1333="F"),5,IF(StuData!$C1333&lt;9,"",10)))</f>
        <v/>
      </c>
      <c r="O1333" s="89" t="str">
        <f>IF(StuData!$F1333="","",IF(StuData!$C1333&gt;8,5,""))</f>
        <v/>
      </c>
      <c r="P1333" s="89" t="str">
        <f>IF(StuData!$C1333=9,'School Fees'!$K$6,IF(StuData!$C1333=10,'School Fees'!$K$7,IF(StuData!$C1333=11,'School Fees'!$K$8,IF(StuData!$C1333=12,'School Fees'!$K$9,""))))</f>
        <v/>
      </c>
      <c r="Q1333" s="89"/>
      <c r="R1333" s="89"/>
      <c r="S1333" s="89" t="str">
        <f>IF(SUM(StuData!$K1333:$R1333)=0,"",SUM(StuData!$K1333:$R1333))</f>
        <v/>
      </c>
      <c r="T1333" s="92"/>
      <c r="U1333" s="89"/>
      <c r="V1333" s="23"/>
      <c r="W1333" s="23"/>
    </row>
    <row r="1334" ht="15.75" customHeight="1">
      <c r="A1334" s="23"/>
      <c r="B1334" s="89" t="str">
        <f t="shared" si="1"/>
        <v/>
      </c>
      <c r="C1334" s="89" t="str">
        <f>IF('Student Record'!A1332="","",'Student Record'!A1332)</f>
        <v/>
      </c>
      <c r="D1334" s="89" t="str">
        <f>IF('Student Record'!B1332="","",'Student Record'!B1332)</f>
        <v/>
      </c>
      <c r="E1334" s="89" t="str">
        <f>IF('Student Record'!C1332="","",'Student Record'!C1332)</f>
        <v/>
      </c>
      <c r="F1334" s="90" t="str">
        <f>IF('Student Record'!E1332="","",'Student Record'!E1332)</f>
        <v/>
      </c>
      <c r="G1334" s="90" t="str">
        <f>IF('Student Record'!G1332="","",'Student Record'!G1332)</f>
        <v/>
      </c>
      <c r="H1334" s="89" t="str">
        <f>IF('Student Record'!I1332="","",'Student Record'!I1332)</f>
        <v/>
      </c>
      <c r="I1334" s="91" t="str">
        <f>IF('Student Record'!J1332="","",'Student Record'!J1332)</f>
        <v/>
      </c>
      <c r="J1334" s="89" t="str">
        <f>IF('Student Record'!O1332="","",'Student Record'!O1332)</f>
        <v/>
      </c>
      <c r="K1334" s="89" t="str">
        <f>IF(StuData!$F1334="","",IF(AND(StuData!$C1334&gt;8,StuData!$C1334&lt;11,StuData!$J1334="GEN"),200,IF(AND(StuData!$C1334&gt;=11,StuData!$J1334="GEN"),300,IF(AND(StuData!$C1334&gt;8,StuData!$C1334&lt;11,StuData!$J1334&lt;&gt;"GEN"),100,IF(AND(StuData!$C1334&gt;=11,StuData!$J1334&lt;&gt;"GEN"),150,"")))))</f>
        <v/>
      </c>
      <c r="L1334" s="89" t="str">
        <f>IF(StuData!$F1334="","",IF(AND(StuData!$C1334&gt;8,StuData!$C1334&lt;11),50,""))</f>
        <v/>
      </c>
      <c r="M1334" s="89" t="str">
        <f>IF(StuData!$F1334="","",IF(AND(StuData!$C1334&gt;=11,'School Fees'!$L$3="Yes"),100,""))</f>
        <v/>
      </c>
      <c r="N1334" s="89" t="str">
        <f>IF(StuData!$F1334="","",IF(AND(StuData!$C1334&gt;8,StuData!$H1334="F"),5,IF(StuData!$C1334&lt;9,"",10)))</f>
        <v/>
      </c>
      <c r="O1334" s="89" t="str">
        <f>IF(StuData!$F1334="","",IF(StuData!$C1334&gt;8,5,""))</f>
        <v/>
      </c>
      <c r="P1334" s="89" t="str">
        <f>IF(StuData!$C1334=9,'School Fees'!$K$6,IF(StuData!$C1334=10,'School Fees'!$K$7,IF(StuData!$C1334=11,'School Fees'!$K$8,IF(StuData!$C1334=12,'School Fees'!$K$9,""))))</f>
        <v/>
      </c>
      <c r="Q1334" s="89"/>
      <c r="R1334" s="89"/>
      <c r="S1334" s="89" t="str">
        <f>IF(SUM(StuData!$K1334:$R1334)=0,"",SUM(StuData!$K1334:$R1334))</f>
        <v/>
      </c>
      <c r="T1334" s="92"/>
      <c r="U1334" s="89"/>
      <c r="V1334" s="23"/>
      <c r="W1334" s="23"/>
    </row>
    <row r="1335" ht="15.75" customHeight="1">
      <c r="A1335" s="23"/>
      <c r="B1335" s="89" t="str">
        <f t="shared" si="1"/>
        <v/>
      </c>
      <c r="C1335" s="89" t="str">
        <f>IF('Student Record'!A1333="","",'Student Record'!A1333)</f>
        <v/>
      </c>
      <c r="D1335" s="89" t="str">
        <f>IF('Student Record'!B1333="","",'Student Record'!B1333)</f>
        <v/>
      </c>
      <c r="E1335" s="89" t="str">
        <f>IF('Student Record'!C1333="","",'Student Record'!C1333)</f>
        <v/>
      </c>
      <c r="F1335" s="90" t="str">
        <f>IF('Student Record'!E1333="","",'Student Record'!E1333)</f>
        <v/>
      </c>
      <c r="G1335" s="90" t="str">
        <f>IF('Student Record'!G1333="","",'Student Record'!G1333)</f>
        <v/>
      </c>
      <c r="H1335" s="89" t="str">
        <f>IF('Student Record'!I1333="","",'Student Record'!I1333)</f>
        <v/>
      </c>
      <c r="I1335" s="91" t="str">
        <f>IF('Student Record'!J1333="","",'Student Record'!J1333)</f>
        <v/>
      </c>
      <c r="J1335" s="89" t="str">
        <f>IF('Student Record'!O1333="","",'Student Record'!O1333)</f>
        <v/>
      </c>
      <c r="K1335" s="89" t="str">
        <f>IF(StuData!$F1335="","",IF(AND(StuData!$C1335&gt;8,StuData!$C1335&lt;11,StuData!$J1335="GEN"),200,IF(AND(StuData!$C1335&gt;=11,StuData!$J1335="GEN"),300,IF(AND(StuData!$C1335&gt;8,StuData!$C1335&lt;11,StuData!$J1335&lt;&gt;"GEN"),100,IF(AND(StuData!$C1335&gt;=11,StuData!$J1335&lt;&gt;"GEN"),150,"")))))</f>
        <v/>
      </c>
      <c r="L1335" s="89" t="str">
        <f>IF(StuData!$F1335="","",IF(AND(StuData!$C1335&gt;8,StuData!$C1335&lt;11),50,""))</f>
        <v/>
      </c>
      <c r="M1335" s="89" t="str">
        <f>IF(StuData!$F1335="","",IF(AND(StuData!$C1335&gt;=11,'School Fees'!$L$3="Yes"),100,""))</f>
        <v/>
      </c>
      <c r="N1335" s="89" t="str">
        <f>IF(StuData!$F1335="","",IF(AND(StuData!$C1335&gt;8,StuData!$H1335="F"),5,IF(StuData!$C1335&lt;9,"",10)))</f>
        <v/>
      </c>
      <c r="O1335" s="89" t="str">
        <f>IF(StuData!$F1335="","",IF(StuData!$C1335&gt;8,5,""))</f>
        <v/>
      </c>
      <c r="P1335" s="89" t="str">
        <f>IF(StuData!$C1335=9,'School Fees'!$K$6,IF(StuData!$C1335=10,'School Fees'!$K$7,IF(StuData!$C1335=11,'School Fees'!$K$8,IF(StuData!$C1335=12,'School Fees'!$K$9,""))))</f>
        <v/>
      </c>
      <c r="Q1335" s="89"/>
      <c r="R1335" s="89"/>
      <c r="S1335" s="89" t="str">
        <f>IF(SUM(StuData!$K1335:$R1335)=0,"",SUM(StuData!$K1335:$R1335))</f>
        <v/>
      </c>
      <c r="T1335" s="92"/>
      <c r="U1335" s="89"/>
      <c r="V1335" s="23"/>
      <c r="W1335" s="23"/>
    </row>
    <row r="1336" ht="15.75" customHeight="1">
      <c r="A1336" s="23"/>
      <c r="B1336" s="89" t="str">
        <f t="shared" si="1"/>
        <v/>
      </c>
      <c r="C1336" s="89" t="str">
        <f>IF('Student Record'!A1334="","",'Student Record'!A1334)</f>
        <v/>
      </c>
      <c r="D1336" s="89" t="str">
        <f>IF('Student Record'!B1334="","",'Student Record'!B1334)</f>
        <v/>
      </c>
      <c r="E1336" s="89" t="str">
        <f>IF('Student Record'!C1334="","",'Student Record'!C1334)</f>
        <v/>
      </c>
      <c r="F1336" s="90" t="str">
        <f>IF('Student Record'!E1334="","",'Student Record'!E1334)</f>
        <v/>
      </c>
      <c r="G1336" s="90" t="str">
        <f>IF('Student Record'!G1334="","",'Student Record'!G1334)</f>
        <v/>
      </c>
      <c r="H1336" s="89" t="str">
        <f>IF('Student Record'!I1334="","",'Student Record'!I1334)</f>
        <v/>
      </c>
      <c r="I1336" s="91" t="str">
        <f>IF('Student Record'!J1334="","",'Student Record'!J1334)</f>
        <v/>
      </c>
      <c r="J1336" s="89" t="str">
        <f>IF('Student Record'!O1334="","",'Student Record'!O1334)</f>
        <v/>
      </c>
      <c r="K1336" s="89" t="str">
        <f>IF(StuData!$F1336="","",IF(AND(StuData!$C1336&gt;8,StuData!$C1336&lt;11,StuData!$J1336="GEN"),200,IF(AND(StuData!$C1336&gt;=11,StuData!$J1336="GEN"),300,IF(AND(StuData!$C1336&gt;8,StuData!$C1336&lt;11,StuData!$J1336&lt;&gt;"GEN"),100,IF(AND(StuData!$C1336&gt;=11,StuData!$J1336&lt;&gt;"GEN"),150,"")))))</f>
        <v/>
      </c>
      <c r="L1336" s="89" t="str">
        <f>IF(StuData!$F1336="","",IF(AND(StuData!$C1336&gt;8,StuData!$C1336&lt;11),50,""))</f>
        <v/>
      </c>
      <c r="M1336" s="89" t="str">
        <f>IF(StuData!$F1336="","",IF(AND(StuData!$C1336&gt;=11,'School Fees'!$L$3="Yes"),100,""))</f>
        <v/>
      </c>
      <c r="N1336" s="89" t="str">
        <f>IF(StuData!$F1336="","",IF(AND(StuData!$C1336&gt;8,StuData!$H1336="F"),5,IF(StuData!$C1336&lt;9,"",10)))</f>
        <v/>
      </c>
      <c r="O1336" s="89" t="str">
        <f>IF(StuData!$F1336="","",IF(StuData!$C1336&gt;8,5,""))</f>
        <v/>
      </c>
      <c r="P1336" s="89" t="str">
        <f>IF(StuData!$C1336=9,'School Fees'!$K$6,IF(StuData!$C1336=10,'School Fees'!$K$7,IF(StuData!$C1336=11,'School Fees'!$K$8,IF(StuData!$C1336=12,'School Fees'!$K$9,""))))</f>
        <v/>
      </c>
      <c r="Q1336" s="89"/>
      <c r="R1336" s="89"/>
      <c r="S1336" s="89" t="str">
        <f>IF(SUM(StuData!$K1336:$R1336)=0,"",SUM(StuData!$K1336:$R1336))</f>
        <v/>
      </c>
      <c r="T1336" s="92"/>
      <c r="U1336" s="89"/>
      <c r="V1336" s="23"/>
      <c r="W1336" s="23"/>
    </row>
    <row r="1337" ht="15.75" customHeight="1">
      <c r="A1337" s="23"/>
      <c r="B1337" s="89" t="str">
        <f t="shared" si="1"/>
        <v/>
      </c>
      <c r="C1337" s="89" t="str">
        <f>IF('Student Record'!A1335="","",'Student Record'!A1335)</f>
        <v/>
      </c>
      <c r="D1337" s="89" t="str">
        <f>IF('Student Record'!B1335="","",'Student Record'!B1335)</f>
        <v/>
      </c>
      <c r="E1337" s="89" t="str">
        <f>IF('Student Record'!C1335="","",'Student Record'!C1335)</f>
        <v/>
      </c>
      <c r="F1337" s="90" t="str">
        <f>IF('Student Record'!E1335="","",'Student Record'!E1335)</f>
        <v/>
      </c>
      <c r="G1337" s="90" t="str">
        <f>IF('Student Record'!G1335="","",'Student Record'!G1335)</f>
        <v/>
      </c>
      <c r="H1337" s="89" t="str">
        <f>IF('Student Record'!I1335="","",'Student Record'!I1335)</f>
        <v/>
      </c>
      <c r="I1337" s="91" t="str">
        <f>IF('Student Record'!J1335="","",'Student Record'!J1335)</f>
        <v/>
      </c>
      <c r="J1337" s="89" t="str">
        <f>IF('Student Record'!O1335="","",'Student Record'!O1335)</f>
        <v/>
      </c>
      <c r="K1337" s="89" t="str">
        <f>IF(StuData!$F1337="","",IF(AND(StuData!$C1337&gt;8,StuData!$C1337&lt;11,StuData!$J1337="GEN"),200,IF(AND(StuData!$C1337&gt;=11,StuData!$J1337="GEN"),300,IF(AND(StuData!$C1337&gt;8,StuData!$C1337&lt;11,StuData!$J1337&lt;&gt;"GEN"),100,IF(AND(StuData!$C1337&gt;=11,StuData!$J1337&lt;&gt;"GEN"),150,"")))))</f>
        <v/>
      </c>
      <c r="L1337" s="89" t="str">
        <f>IF(StuData!$F1337="","",IF(AND(StuData!$C1337&gt;8,StuData!$C1337&lt;11),50,""))</f>
        <v/>
      </c>
      <c r="M1337" s="89" t="str">
        <f>IF(StuData!$F1337="","",IF(AND(StuData!$C1337&gt;=11,'School Fees'!$L$3="Yes"),100,""))</f>
        <v/>
      </c>
      <c r="N1337" s="89" t="str">
        <f>IF(StuData!$F1337="","",IF(AND(StuData!$C1337&gt;8,StuData!$H1337="F"),5,IF(StuData!$C1337&lt;9,"",10)))</f>
        <v/>
      </c>
      <c r="O1337" s="89" t="str">
        <f>IF(StuData!$F1337="","",IF(StuData!$C1337&gt;8,5,""))</f>
        <v/>
      </c>
      <c r="P1337" s="89" t="str">
        <f>IF(StuData!$C1337=9,'School Fees'!$K$6,IF(StuData!$C1337=10,'School Fees'!$K$7,IF(StuData!$C1337=11,'School Fees'!$K$8,IF(StuData!$C1337=12,'School Fees'!$K$9,""))))</f>
        <v/>
      </c>
      <c r="Q1337" s="89"/>
      <c r="R1337" s="89"/>
      <c r="S1337" s="89" t="str">
        <f>IF(SUM(StuData!$K1337:$R1337)=0,"",SUM(StuData!$K1337:$R1337))</f>
        <v/>
      </c>
      <c r="T1337" s="92"/>
      <c r="U1337" s="89"/>
      <c r="V1337" s="23"/>
      <c r="W1337" s="23"/>
    </row>
    <row r="1338" ht="15.75" customHeight="1">
      <c r="A1338" s="23"/>
      <c r="B1338" s="89" t="str">
        <f t="shared" si="1"/>
        <v/>
      </c>
      <c r="C1338" s="89" t="str">
        <f>IF('Student Record'!A1336="","",'Student Record'!A1336)</f>
        <v/>
      </c>
      <c r="D1338" s="89" t="str">
        <f>IF('Student Record'!B1336="","",'Student Record'!B1336)</f>
        <v/>
      </c>
      <c r="E1338" s="89" t="str">
        <f>IF('Student Record'!C1336="","",'Student Record'!C1336)</f>
        <v/>
      </c>
      <c r="F1338" s="90" t="str">
        <f>IF('Student Record'!E1336="","",'Student Record'!E1336)</f>
        <v/>
      </c>
      <c r="G1338" s="90" t="str">
        <f>IF('Student Record'!G1336="","",'Student Record'!G1336)</f>
        <v/>
      </c>
      <c r="H1338" s="89" t="str">
        <f>IF('Student Record'!I1336="","",'Student Record'!I1336)</f>
        <v/>
      </c>
      <c r="I1338" s="91" t="str">
        <f>IF('Student Record'!J1336="","",'Student Record'!J1336)</f>
        <v/>
      </c>
      <c r="J1338" s="89" t="str">
        <f>IF('Student Record'!O1336="","",'Student Record'!O1336)</f>
        <v/>
      </c>
      <c r="K1338" s="89" t="str">
        <f>IF(StuData!$F1338="","",IF(AND(StuData!$C1338&gt;8,StuData!$C1338&lt;11,StuData!$J1338="GEN"),200,IF(AND(StuData!$C1338&gt;=11,StuData!$J1338="GEN"),300,IF(AND(StuData!$C1338&gt;8,StuData!$C1338&lt;11,StuData!$J1338&lt;&gt;"GEN"),100,IF(AND(StuData!$C1338&gt;=11,StuData!$J1338&lt;&gt;"GEN"),150,"")))))</f>
        <v/>
      </c>
      <c r="L1338" s="89" t="str">
        <f>IF(StuData!$F1338="","",IF(AND(StuData!$C1338&gt;8,StuData!$C1338&lt;11),50,""))</f>
        <v/>
      </c>
      <c r="M1338" s="89" t="str">
        <f>IF(StuData!$F1338="","",IF(AND(StuData!$C1338&gt;=11,'School Fees'!$L$3="Yes"),100,""))</f>
        <v/>
      </c>
      <c r="N1338" s="89" t="str">
        <f>IF(StuData!$F1338="","",IF(AND(StuData!$C1338&gt;8,StuData!$H1338="F"),5,IF(StuData!$C1338&lt;9,"",10)))</f>
        <v/>
      </c>
      <c r="O1338" s="89" t="str">
        <f>IF(StuData!$F1338="","",IF(StuData!$C1338&gt;8,5,""))</f>
        <v/>
      </c>
      <c r="P1338" s="89" t="str">
        <f>IF(StuData!$C1338=9,'School Fees'!$K$6,IF(StuData!$C1338=10,'School Fees'!$K$7,IF(StuData!$C1338=11,'School Fees'!$K$8,IF(StuData!$C1338=12,'School Fees'!$K$9,""))))</f>
        <v/>
      </c>
      <c r="Q1338" s="89"/>
      <c r="R1338" s="89"/>
      <c r="S1338" s="89" t="str">
        <f>IF(SUM(StuData!$K1338:$R1338)=0,"",SUM(StuData!$K1338:$R1338))</f>
        <v/>
      </c>
      <c r="T1338" s="92"/>
      <c r="U1338" s="89"/>
      <c r="V1338" s="23"/>
      <c r="W1338" s="23"/>
    </row>
    <row r="1339" ht="15.75" customHeight="1">
      <c r="A1339" s="23"/>
      <c r="B1339" s="89" t="str">
        <f t="shared" si="1"/>
        <v/>
      </c>
      <c r="C1339" s="89" t="str">
        <f>IF('Student Record'!A1337="","",'Student Record'!A1337)</f>
        <v/>
      </c>
      <c r="D1339" s="89" t="str">
        <f>IF('Student Record'!B1337="","",'Student Record'!B1337)</f>
        <v/>
      </c>
      <c r="E1339" s="89" t="str">
        <f>IF('Student Record'!C1337="","",'Student Record'!C1337)</f>
        <v/>
      </c>
      <c r="F1339" s="90" t="str">
        <f>IF('Student Record'!E1337="","",'Student Record'!E1337)</f>
        <v/>
      </c>
      <c r="G1339" s="90" t="str">
        <f>IF('Student Record'!G1337="","",'Student Record'!G1337)</f>
        <v/>
      </c>
      <c r="H1339" s="89" t="str">
        <f>IF('Student Record'!I1337="","",'Student Record'!I1337)</f>
        <v/>
      </c>
      <c r="I1339" s="91" t="str">
        <f>IF('Student Record'!J1337="","",'Student Record'!J1337)</f>
        <v/>
      </c>
      <c r="J1339" s="89" t="str">
        <f>IF('Student Record'!O1337="","",'Student Record'!O1337)</f>
        <v/>
      </c>
      <c r="K1339" s="89" t="str">
        <f>IF(StuData!$F1339="","",IF(AND(StuData!$C1339&gt;8,StuData!$C1339&lt;11,StuData!$J1339="GEN"),200,IF(AND(StuData!$C1339&gt;=11,StuData!$J1339="GEN"),300,IF(AND(StuData!$C1339&gt;8,StuData!$C1339&lt;11,StuData!$J1339&lt;&gt;"GEN"),100,IF(AND(StuData!$C1339&gt;=11,StuData!$J1339&lt;&gt;"GEN"),150,"")))))</f>
        <v/>
      </c>
      <c r="L1339" s="89" t="str">
        <f>IF(StuData!$F1339="","",IF(AND(StuData!$C1339&gt;8,StuData!$C1339&lt;11),50,""))</f>
        <v/>
      </c>
      <c r="M1339" s="89" t="str">
        <f>IF(StuData!$F1339="","",IF(AND(StuData!$C1339&gt;=11,'School Fees'!$L$3="Yes"),100,""))</f>
        <v/>
      </c>
      <c r="N1339" s="89" t="str">
        <f>IF(StuData!$F1339="","",IF(AND(StuData!$C1339&gt;8,StuData!$H1339="F"),5,IF(StuData!$C1339&lt;9,"",10)))</f>
        <v/>
      </c>
      <c r="O1339" s="89" t="str">
        <f>IF(StuData!$F1339="","",IF(StuData!$C1339&gt;8,5,""))</f>
        <v/>
      </c>
      <c r="P1339" s="89" t="str">
        <f>IF(StuData!$C1339=9,'School Fees'!$K$6,IF(StuData!$C1339=10,'School Fees'!$K$7,IF(StuData!$C1339=11,'School Fees'!$K$8,IF(StuData!$C1339=12,'School Fees'!$K$9,""))))</f>
        <v/>
      </c>
      <c r="Q1339" s="89"/>
      <c r="R1339" s="89"/>
      <c r="S1339" s="89" t="str">
        <f>IF(SUM(StuData!$K1339:$R1339)=0,"",SUM(StuData!$K1339:$R1339))</f>
        <v/>
      </c>
      <c r="T1339" s="92"/>
      <c r="U1339" s="89"/>
      <c r="V1339" s="23"/>
      <c r="W1339" s="23"/>
    </row>
    <row r="1340" ht="15.75" customHeight="1">
      <c r="A1340" s="23"/>
      <c r="B1340" s="89" t="str">
        <f t="shared" si="1"/>
        <v/>
      </c>
      <c r="C1340" s="89" t="str">
        <f>IF('Student Record'!A1338="","",'Student Record'!A1338)</f>
        <v/>
      </c>
      <c r="D1340" s="89" t="str">
        <f>IF('Student Record'!B1338="","",'Student Record'!B1338)</f>
        <v/>
      </c>
      <c r="E1340" s="89" t="str">
        <f>IF('Student Record'!C1338="","",'Student Record'!C1338)</f>
        <v/>
      </c>
      <c r="F1340" s="90" t="str">
        <f>IF('Student Record'!E1338="","",'Student Record'!E1338)</f>
        <v/>
      </c>
      <c r="G1340" s="90" t="str">
        <f>IF('Student Record'!G1338="","",'Student Record'!G1338)</f>
        <v/>
      </c>
      <c r="H1340" s="89" t="str">
        <f>IF('Student Record'!I1338="","",'Student Record'!I1338)</f>
        <v/>
      </c>
      <c r="I1340" s="91" t="str">
        <f>IF('Student Record'!J1338="","",'Student Record'!J1338)</f>
        <v/>
      </c>
      <c r="J1340" s="89" t="str">
        <f>IF('Student Record'!O1338="","",'Student Record'!O1338)</f>
        <v/>
      </c>
      <c r="K1340" s="89" t="str">
        <f>IF(StuData!$F1340="","",IF(AND(StuData!$C1340&gt;8,StuData!$C1340&lt;11,StuData!$J1340="GEN"),200,IF(AND(StuData!$C1340&gt;=11,StuData!$J1340="GEN"),300,IF(AND(StuData!$C1340&gt;8,StuData!$C1340&lt;11,StuData!$J1340&lt;&gt;"GEN"),100,IF(AND(StuData!$C1340&gt;=11,StuData!$J1340&lt;&gt;"GEN"),150,"")))))</f>
        <v/>
      </c>
      <c r="L1340" s="89" t="str">
        <f>IF(StuData!$F1340="","",IF(AND(StuData!$C1340&gt;8,StuData!$C1340&lt;11),50,""))</f>
        <v/>
      </c>
      <c r="M1340" s="89" t="str">
        <f>IF(StuData!$F1340="","",IF(AND(StuData!$C1340&gt;=11,'School Fees'!$L$3="Yes"),100,""))</f>
        <v/>
      </c>
      <c r="N1340" s="89" t="str">
        <f>IF(StuData!$F1340="","",IF(AND(StuData!$C1340&gt;8,StuData!$H1340="F"),5,IF(StuData!$C1340&lt;9,"",10)))</f>
        <v/>
      </c>
      <c r="O1340" s="89" t="str">
        <f>IF(StuData!$F1340="","",IF(StuData!$C1340&gt;8,5,""))</f>
        <v/>
      </c>
      <c r="P1340" s="89" t="str">
        <f>IF(StuData!$C1340=9,'School Fees'!$K$6,IF(StuData!$C1340=10,'School Fees'!$K$7,IF(StuData!$C1340=11,'School Fees'!$K$8,IF(StuData!$C1340=12,'School Fees'!$K$9,""))))</f>
        <v/>
      </c>
      <c r="Q1340" s="89"/>
      <c r="R1340" s="89"/>
      <c r="S1340" s="89" t="str">
        <f>IF(SUM(StuData!$K1340:$R1340)=0,"",SUM(StuData!$K1340:$R1340))</f>
        <v/>
      </c>
      <c r="T1340" s="92"/>
      <c r="U1340" s="89"/>
      <c r="V1340" s="23"/>
      <c r="W1340" s="23"/>
    </row>
    <row r="1341" ht="15.75" customHeight="1">
      <c r="A1341" s="23"/>
      <c r="B1341" s="89" t="str">
        <f t="shared" si="1"/>
        <v/>
      </c>
      <c r="C1341" s="89" t="str">
        <f>IF('Student Record'!A1339="","",'Student Record'!A1339)</f>
        <v/>
      </c>
      <c r="D1341" s="89" t="str">
        <f>IF('Student Record'!B1339="","",'Student Record'!B1339)</f>
        <v/>
      </c>
      <c r="E1341" s="89" t="str">
        <f>IF('Student Record'!C1339="","",'Student Record'!C1339)</f>
        <v/>
      </c>
      <c r="F1341" s="90" t="str">
        <f>IF('Student Record'!E1339="","",'Student Record'!E1339)</f>
        <v/>
      </c>
      <c r="G1341" s="90" t="str">
        <f>IF('Student Record'!G1339="","",'Student Record'!G1339)</f>
        <v/>
      </c>
      <c r="H1341" s="89" t="str">
        <f>IF('Student Record'!I1339="","",'Student Record'!I1339)</f>
        <v/>
      </c>
      <c r="I1341" s="91" t="str">
        <f>IF('Student Record'!J1339="","",'Student Record'!J1339)</f>
        <v/>
      </c>
      <c r="J1341" s="89" t="str">
        <f>IF('Student Record'!O1339="","",'Student Record'!O1339)</f>
        <v/>
      </c>
      <c r="K1341" s="89" t="str">
        <f>IF(StuData!$F1341="","",IF(AND(StuData!$C1341&gt;8,StuData!$C1341&lt;11,StuData!$J1341="GEN"),200,IF(AND(StuData!$C1341&gt;=11,StuData!$J1341="GEN"),300,IF(AND(StuData!$C1341&gt;8,StuData!$C1341&lt;11,StuData!$J1341&lt;&gt;"GEN"),100,IF(AND(StuData!$C1341&gt;=11,StuData!$J1341&lt;&gt;"GEN"),150,"")))))</f>
        <v/>
      </c>
      <c r="L1341" s="89" t="str">
        <f>IF(StuData!$F1341="","",IF(AND(StuData!$C1341&gt;8,StuData!$C1341&lt;11),50,""))</f>
        <v/>
      </c>
      <c r="M1341" s="89" t="str">
        <f>IF(StuData!$F1341="","",IF(AND(StuData!$C1341&gt;=11,'School Fees'!$L$3="Yes"),100,""))</f>
        <v/>
      </c>
      <c r="N1341" s="89" t="str">
        <f>IF(StuData!$F1341="","",IF(AND(StuData!$C1341&gt;8,StuData!$H1341="F"),5,IF(StuData!$C1341&lt;9,"",10)))</f>
        <v/>
      </c>
      <c r="O1341" s="89" t="str">
        <f>IF(StuData!$F1341="","",IF(StuData!$C1341&gt;8,5,""))</f>
        <v/>
      </c>
      <c r="P1341" s="89" t="str">
        <f>IF(StuData!$C1341=9,'School Fees'!$K$6,IF(StuData!$C1341=10,'School Fees'!$K$7,IF(StuData!$C1341=11,'School Fees'!$K$8,IF(StuData!$C1341=12,'School Fees'!$K$9,""))))</f>
        <v/>
      </c>
      <c r="Q1341" s="89"/>
      <c r="R1341" s="89"/>
      <c r="S1341" s="89" t="str">
        <f>IF(SUM(StuData!$K1341:$R1341)=0,"",SUM(StuData!$K1341:$R1341))</f>
        <v/>
      </c>
      <c r="T1341" s="92"/>
      <c r="U1341" s="89"/>
      <c r="V1341" s="23"/>
      <c r="W1341" s="23"/>
    </row>
    <row r="1342" ht="15.75" customHeight="1">
      <c r="A1342" s="23"/>
      <c r="B1342" s="89" t="str">
        <f t="shared" si="1"/>
        <v/>
      </c>
      <c r="C1342" s="89" t="str">
        <f>IF('Student Record'!A1340="","",'Student Record'!A1340)</f>
        <v/>
      </c>
      <c r="D1342" s="89" t="str">
        <f>IF('Student Record'!B1340="","",'Student Record'!B1340)</f>
        <v/>
      </c>
      <c r="E1342" s="89" t="str">
        <f>IF('Student Record'!C1340="","",'Student Record'!C1340)</f>
        <v/>
      </c>
      <c r="F1342" s="90" t="str">
        <f>IF('Student Record'!E1340="","",'Student Record'!E1340)</f>
        <v/>
      </c>
      <c r="G1342" s="90" t="str">
        <f>IF('Student Record'!G1340="","",'Student Record'!G1340)</f>
        <v/>
      </c>
      <c r="H1342" s="89" t="str">
        <f>IF('Student Record'!I1340="","",'Student Record'!I1340)</f>
        <v/>
      </c>
      <c r="I1342" s="91" t="str">
        <f>IF('Student Record'!J1340="","",'Student Record'!J1340)</f>
        <v/>
      </c>
      <c r="J1342" s="89" t="str">
        <f>IF('Student Record'!O1340="","",'Student Record'!O1340)</f>
        <v/>
      </c>
      <c r="K1342" s="89" t="str">
        <f>IF(StuData!$F1342="","",IF(AND(StuData!$C1342&gt;8,StuData!$C1342&lt;11,StuData!$J1342="GEN"),200,IF(AND(StuData!$C1342&gt;=11,StuData!$J1342="GEN"),300,IF(AND(StuData!$C1342&gt;8,StuData!$C1342&lt;11,StuData!$J1342&lt;&gt;"GEN"),100,IF(AND(StuData!$C1342&gt;=11,StuData!$J1342&lt;&gt;"GEN"),150,"")))))</f>
        <v/>
      </c>
      <c r="L1342" s="89" t="str">
        <f>IF(StuData!$F1342="","",IF(AND(StuData!$C1342&gt;8,StuData!$C1342&lt;11),50,""))</f>
        <v/>
      </c>
      <c r="M1342" s="89" t="str">
        <f>IF(StuData!$F1342="","",IF(AND(StuData!$C1342&gt;=11,'School Fees'!$L$3="Yes"),100,""))</f>
        <v/>
      </c>
      <c r="N1342" s="89" t="str">
        <f>IF(StuData!$F1342="","",IF(AND(StuData!$C1342&gt;8,StuData!$H1342="F"),5,IF(StuData!$C1342&lt;9,"",10)))</f>
        <v/>
      </c>
      <c r="O1342" s="89" t="str">
        <f>IF(StuData!$F1342="","",IF(StuData!$C1342&gt;8,5,""))</f>
        <v/>
      </c>
      <c r="P1342" s="89" t="str">
        <f>IF(StuData!$C1342=9,'School Fees'!$K$6,IF(StuData!$C1342=10,'School Fees'!$K$7,IF(StuData!$C1342=11,'School Fees'!$K$8,IF(StuData!$C1342=12,'School Fees'!$K$9,""))))</f>
        <v/>
      </c>
      <c r="Q1342" s="89"/>
      <c r="R1342" s="89"/>
      <c r="S1342" s="89" t="str">
        <f>IF(SUM(StuData!$K1342:$R1342)=0,"",SUM(StuData!$K1342:$R1342))</f>
        <v/>
      </c>
      <c r="T1342" s="92"/>
      <c r="U1342" s="89"/>
      <c r="V1342" s="23"/>
      <c r="W1342" s="23"/>
    </row>
    <row r="1343" ht="15.75" customHeight="1">
      <c r="A1343" s="23"/>
      <c r="B1343" s="89" t="str">
        <f t="shared" si="1"/>
        <v/>
      </c>
      <c r="C1343" s="89" t="str">
        <f>IF('Student Record'!A1341="","",'Student Record'!A1341)</f>
        <v/>
      </c>
      <c r="D1343" s="89" t="str">
        <f>IF('Student Record'!B1341="","",'Student Record'!B1341)</f>
        <v/>
      </c>
      <c r="E1343" s="89" t="str">
        <f>IF('Student Record'!C1341="","",'Student Record'!C1341)</f>
        <v/>
      </c>
      <c r="F1343" s="90" t="str">
        <f>IF('Student Record'!E1341="","",'Student Record'!E1341)</f>
        <v/>
      </c>
      <c r="G1343" s="90" t="str">
        <f>IF('Student Record'!G1341="","",'Student Record'!G1341)</f>
        <v/>
      </c>
      <c r="H1343" s="89" t="str">
        <f>IF('Student Record'!I1341="","",'Student Record'!I1341)</f>
        <v/>
      </c>
      <c r="I1343" s="91" t="str">
        <f>IF('Student Record'!J1341="","",'Student Record'!J1341)</f>
        <v/>
      </c>
      <c r="J1343" s="89" t="str">
        <f>IF('Student Record'!O1341="","",'Student Record'!O1341)</f>
        <v/>
      </c>
      <c r="K1343" s="89" t="str">
        <f>IF(StuData!$F1343="","",IF(AND(StuData!$C1343&gt;8,StuData!$C1343&lt;11,StuData!$J1343="GEN"),200,IF(AND(StuData!$C1343&gt;=11,StuData!$J1343="GEN"),300,IF(AND(StuData!$C1343&gt;8,StuData!$C1343&lt;11,StuData!$J1343&lt;&gt;"GEN"),100,IF(AND(StuData!$C1343&gt;=11,StuData!$J1343&lt;&gt;"GEN"),150,"")))))</f>
        <v/>
      </c>
      <c r="L1343" s="89" t="str">
        <f>IF(StuData!$F1343="","",IF(AND(StuData!$C1343&gt;8,StuData!$C1343&lt;11),50,""))</f>
        <v/>
      </c>
      <c r="M1343" s="89" t="str">
        <f>IF(StuData!$F1343="","",IF(AND(StuData!$C1343&gt;=11,'School Fees'!$L$3="Yes"),100,""))</f>
        <v/>
      </c>
      <c r="N1343" s="89" t="str">
        <f>IF(StuData!$F1343="","",IF(AND(StuData!$C1343&gt;8,StuData!$H1343="F"),5,IF(StuData!$C1343&lt;9,"",10)))</f>
        <v/>
      </c>
      <c r="O1343" s="89" t="str">
        <f>IF(StuData!$F1343="","",IF(StuData!$C1343&gt;8,5,""))</f>
        <v/>
      </c>
      <c r="P1343" s="89" t="str">
        <f>IF(StuData!$C1343=9,'School Fees'!$K$6,IF(StuData!$C1343=10,'School Fees'!$K$7,IF(StuData!$C1343=11,'School Fees'!$K$8,IF(StuData!$C1343=12,'School Fees'!$K$9,""))))</f>
        <v/>
      </c>
      <c r="Q1343" s="89"/>
      <c r="R1343" s="89"/>
      <c r="S1343" s="89" t="str">
        <f>IF(SUM(StuData!$K1343:$R1343)=0,"",SUM(StuData!$K1343:$R1343))</f>
        <v/>
      </c>
      <c r="T1343" s="92"/>
      <c r="U1343" s="89"/>
      <c r="V1343" s="23"/>
      <c r="W1343" s="23"/>
    </row>
    <row r="1344" ht="15.75" customHeight="1">
      <c r="A1344" s="23"/>
      <c r="B1344" s="89" t="str">
        <f t="shared" si="1"/>
        <v/>
      </c>
      <c r="C1344" s="89" t="str">
        <f>IF('Student Record'!A1342="","",'Student Record'!A1342)</f>
        <v/>
      </c>
      <c r="D1344" s="89" t="str">
        <f>IF('Student Record'!B1342="","",'Student Record'!B1342)</f>
        <v/>
      </c>
      <c r="E1344" s="89" t="str">
        <f>IF('Student Record'!C1342="","",'Student Record'!C1342)</f>
        <v/>
      </c>
      <c r="F1344" s="90" t="str">
        <f>IF('Student Record'!E1342="","",'Student Record'!E1342)</f>
        <v/>
      </c>
      <c r="G1344" s="90" t="str">
        <f>IF('Student Record'!G1342="","",'Student Record'!G1342)</f>
        <v/>
      </c>
      <c r="H1344" s="89" t="str">
        <f>IF('Student Record'!I1342="","",'Student Record'!I1342)</f>
        <v/>
      </c>
      <c r="I1344" s="91" t="str">
        <f>IF('Student Record'!J1342="","",'Student Record'!J1342)</f>
        <v/>
      </c>
      <c r="J1344" s="89" t="str">
        <f>IF('Student Record'!O1342="","",'Student Record'!O1342)</f>
        <v/>
      </c>
      <c r="K1344" s="89" t="str">
        <f>IF(StuData!$F1344="","",IF(AND(StuData!$C1344&gt;8,StuData!$C1344&lt;11,StuData!$J1344="GEN"),200,IF(AND(StuData!$C1344&gt;=11,StuData!$J1344="GEN"),300,IF(AND(StuData!$C1344&gt;8,StuData!$C1344&lt;11,StuData!$J1344&lt;&gt;"GEN"),100,IF(AND(StuData!$C1344&gt;=11,StuData!$J1344&lt;&gt;"GEN"),150,"")))))</f>
        <v/>
      </c>
      <c r="L1344" s="89" t="str">
        <f>IF(StuData!$F1344="","",IF(AND(StuData!$C1344&gt;8,StuData!$C1344&lt;11),50,""))</f>
        <v/>
      </c>
      <c r="M1344" s="89" t="str">
        <f>IF(StuData!$F1344="","",IF(AND(StuData!$C1344&gt;=11,'School Fees'!$L$3="Yes"),100,""))</f>
        <v/>
      </c>
      <c r="N1344" s="89" t="str">
        <f>IF(StuData!$F1344="","",IF(AND(StuData!$C1344&gt;8,StuData!$H1344="F"),5,IF(StuData!$C1344&lt;9,"",10)))</f>
        <v/>
      </c>
      <c r="O1344" s="89" t="str">
        <f>IF(StuData!$F1344="","",IF(StuData!$C1344&gt;8,5,""))</f>
        <v/>
      </c>
      <c r="P1344" s="89" t="str">
        <f>IF(StuData!$C1344=9,'School Fees'!$K$6,IF(StuData!$C1344=10,'School Fees'!$K$7,IF(StuData!$C1344=11,'School Fees'!$K$8,IF(StuData!$C1344=12,'School Fees'!$K$9,""))))</f>
        <v/>
      </c>
      <c r="Q1344" s="89"/>
      <c r="R1344" s="89"/>
      <c r="S1344" s="89" t="str">
        <f>IF(SUM(StuData!$K1344:$R1344)=0,"",SUM(StuData!$K1344:$R1344))</f>
        <v/>
      </c>
      <c r="T1344" s="92"/>
      <c r="U1344" s="89"/>
      <c r="V1344" s="23"/>
      <c r="W1344" s="23"/>
    </row>
    <row r="1345" ht="15.75" customHeight="1">
      <c r="A1345" s="23"/>
      <c r="B1345" s="89" t="str">
        <f t="shared" si="1"/>
        <v/>
      </c>
      <c r="C1345" s="89" t="str">
        <f>IF('Student Record'!A1343="","",'Student Record'!A1343)</f>
        <v/>
      </c>
      <c r="D1345" s="89" t="str">
        <f>IF('Student Record'!B1343="","",'Student Record'!B1343)</f>
        <v/>
      </c>
      <c r="E1345" s="89" t="str">
        <f>IF('Student Record'!C1343="","",'Student Record'!C1343)</f>
        <v/>
      </c>
      <c r="F1345" s="90" t="str">
        <f>IF('Student Record'!E1343="","",'Student Record'!E1343)</f>
        <v/>
      </c>
      <c r="G1345" s="90" t="str">
        <f>IF('Student Record'!G1343="","",'Student Record'!G1343)</f>
        <v/>
      </c>
      <c r="H1345" s="89" t="str">
        <f>IF('Student Record'!I1343="","",'Student Record'!I1343)</f>
        <v/>
      </c>
      <c r="I1345" s="91" t="str">
        <f>IF('Student Record'!J1343="","",'Student Record'!J1343)</f>
        <v/>
      </c>
      <c r="J1345" s="89" t="str">
        <f>IF('Student Record'!O1343="","",'Student Record'!O1343)</f>
        <v/>
      </c>
      <c r="K1345" s="89" t="str">
        <f>IF(StuData!$F1345="","",IF(AND(StuData!$C1345&gt;8,StuData!$C1345&lt;11,StuData!$J1345="GEN"),200,IF(AND(StuData!$C1345&gt;=11,StuData!$J1345="GEN"),300,IF(AND(StuData!$C1345&gt;8,StuData!$C1345&lt;11,StuData!$J1345&lt;&gt;"GEN"),100,IF(AND(StuData!$C1345&gt;=11,StuData!$J1345&lt;&gt;"GEN"),150,"")))))</f>
        <v/>
      </c>
      <c r="L1345" s="89" t="str">
        <f>IF(StuData!$F1345="","",IF(AND(StuData!$C1345&gt;8,StuData!$C1345&lt;11),50,""))</f>
        <v/>
      </c>
      <c r="M1345" s="89" t="str">
        <f>IF(StuData!$F1345="","",IF(AND(StuData!$C1345&gt;=11,'School Fees'!$L$3="Yes"),100,""))</f>
        <v/>
      </c>
      <c r="N1345" s="89" t="str">
        <f>IF(StuData!$F1345="","",IF(AND(StuData!$C1345&gt;8,StuData!$H1345="F"),5,IF(StuData!$C1345&lt;9,"",10)))</f>
        <v/>
      </c>
      <c r="O1345" s="89" t="str">
        <f>IF(StuData!$F1345="","",IF(StuData!$C1345&gt;8,5,""))</f>
        <v/>
      </c>
      <c r="P1345" s="89" t="str">
        <f>IF(StuData!$C1345=9,'School Fees'!$K$6,IF(StuData!$C1345=10,'School Fees'!$K$7,IF(StuData!$C1345=11,'School Fees'!$K$8,IF(StuData!$C1345=12,'School Fees'!$K$9,""))))</f>
        <v/>
      </c>
      <c r="Q1345" s="89"/>
      <c r="R1345" s="89"/>
      <c r="S1345" s="89" t="str">
        <f>IF(SUM(StuData!$K1345:$R1345)=0,"",SUM(StuData!$K1345:$R1345))</f>
        <v/>
      </c>
      <c r="T1345" s="92"/>
      <c r="U1345" s="89"/>
      <c r="V1345" s="23"/>
      <c r="W1345" s="23"/>
    </row>
    <row r="1346" ht="15.75" customHeight="1">
      <c r="A1346" s="23"/>
      <c r="B1346" s="89" t="str">
        <f t="shared" si="1"/>
        <v/>
      </c>
      <c r="C1346" s="89" t="str">
        <f>IF('Student Record'!A1344="","",'Student Record'!A1344)</f>
        <v/>
      </c>
      <c r="D1346" s="89" t="str">
        <f>IF('Student Record'!B1344="","",'Student Record'!B1344)</f>
        <v/>
      </c>
      <c r="E1346" s="89" t="str">
        <f>IF('Student Record'!C1344="","",'Student Record'!C1344)</f>
        <v/>
      </c>
      <c r="F1346" s="90" t="str">
        <f>IF('Student Record'!E1344="","",'Student Record'!E1344)</f>
        <v/>
      </c>
      <c r="G1346" s="90" t="str">
        <f>IF('Student Record'!G1344="","",'Student Record'!G1344)</f>
        <v/>
      </c>
      <c r="H1346" s="89" t="str">
        <f>IF('Student Record'!I1344="","",'Student Record'!I1344)</f>
        <v/>
      </c>
      <c r="I1346" s="91" t="str">
        <f>IF('Student Record'!J1344="","",'Student Record'!J1344)</f>
        <v/>
      </c>
      <c r="J1346" s="89" t="str">
        <f>IF('Student Record'!O1344="","",'Student Record'!O1344)</f>
        <v/>
      </c>
      <c r="K1346" s="89" t="str">
        <f>IF(StuData!$F1346="","",IF(AND(StuData!$C1346&gt;8,StuData!$C1346&lt;11,StuData!$J1346="GEN"),200,IF(AND(StuData!$C1346&gt;=11,StuData!$J1346="GEN"),300,IF(AND(StuData!$C1346&gt;8,StuData!$C1346&lt;11,StuData!$J1346&lt;&gt;"GEN"),100,IF(AND(StuData!$C1346&gt;=11,StuData!$J1346&lt;&gt;"GEN"),150,"")))))</f>
        <v/>
      </c>
      <c r="L1346" s="89" t="str">
        <f>IF(StuData!$F1346="","",IF(AND(StuData!$C1346&gt;8,StuData!$C1346&lt;11),50,""))</f>
        <v/>
      </c>
      <c r="M1346" s="89" t="str">
        <f>IF(StuData!$F1346="","",IF(AND(StuData!$C1346&gt;=11,'School Fees'!$L$3="Yes"),100,""))</f>
        <v/>
      </c>
      <c r="N1346" s="89" t="str">
        <f>IF(StuData!$F1346="","",IF(AND(StuData!$C1346&gt;8,StuData!$H1346="F"),5,IF(StuData!$C1346&lt;9,"",10)))</f>
        <v/>
      </c>
      <c r="O1346" s="89" t="str">
        <f>IF(StuData!$F1346="","",IF(StuData!$C1346&gt;8,5,""))</f>
        <v/>
      </c>
      <c r="P1346" s="89" t="str">
        <f>IF(StuData!$C1346=9,'School Fees'!$K$6,IF(StuData!$C1346=10,'School Fees'!$K$7,IF(StuData!$C1346=11,'School Fees'!$K$8,IF(StuData!$C1346=12,'School Fees'!$K$9,""))))</f>
        <v/>
      </c>
      <c r="Q1346" s="89"/>
      <c r="R1346" s="89"/>
      <c r="S1346" s="89" t="str">
        <f>IF(SUM(StuData!$K1346:$R1346)=0,"",SUM(StuData!$K1346:$R1346))</f>
        <v/>
      </c>
      <c r="T1346" s="92"/>
      <c r="U1346" s="89"/>
      <c r="V1346" s="23"/>
      <c r="W1346" s="23"/>
    </row>
    <row r="1347" ht="15.75" customHeight="1">
      <c r="A1347" s="23"/>
      <c r="B1347" s="89" t="str">
        <f t="shared" si="1"/>
        <v/>
      </c>
      <c r="C1347" s="89" t="str">
        <f>IF('Student Record'!A1345="","",'Student Record'!A1345)</f>
        <v/>
      </c>
      <c r="D1347" s="89" t="str">
        <f>IF('Student Record'!B1345="","",'Student Record'!B1345)</f>
        <v/>
      </c>
      <c r="E1347" s="89" t="str">
        <f>IF('Student Record'!C1345="","",'Student Record'!C1345)</f>
        <v/>
      </c>
      <c r="F1347" s="90" t="str">
        <f>IF('Student Record'!E1345="","",'Student Record'!E1345)</f>
        <v/>
      </c>
      <c r="G1347" s="90" t="str">
        <f>IF('Student Record'!G1345="","",'Student Record'!G1345)</f>
        <v/>
      </c>
      <c r="H1347" s="89" t="str">
        <f>IF('Student Record'!I1345="","",'Student Record'!I1345)</f>
        <v/>
      </c>
      <c r="I1347" s="91" t="str">
        <f>IF('Student Record'!J1345="","",'Student Record'!J1345)</f>
        <v/>
      </c>
      <c r="J1347" s="89" t="str">
        <f>IF('Student Record'!O1345="","",'Student Record'!O1345)</f>
        <v/>
      </c>
      <c r="K1347" s="89" t="str">
        <f>IF(StuData!$F1347="","",IF(AND(StuData!$C1347&gt;8,StuData!$C1347&lt;11,StuData!$J1347="GEN"),200,IF(AND(StuData!$C1347&gt;=11,StuData!$J1347="GEN"),300,IF(AND(StuData!$C1347&gt;8,StuData!$C1347&lt;11,StuData!$J1347&lt;&gt;"GEN"),100,IF(AND(StuData!$C1347&gt;=11,StuData!$J1347&lt;&gt;"GEN"),150,"")))))</f>
        <v/>
      </c>
      <c r="L1347" s="89" t="str">
        <f>IF(StuData!$F1347="","",IF(AND(StuData!$C1347&gt;8,StuData!$C1347&lt;11),50,""))</f>
        <v/>
      </c>
      <c r="M1347" s="89" t="str">
        <f>IF(StuData!$F1347="","",IF(AND(StuData!$C1347&gt;=11,'School Fees'!$L$3="Yes"),100,""))</f>
        <v/>
      </c>
      <c r="N1347" s="89" t="str">
        <f>IF(StuData!$F1347="","",IF(AND(StuData!$C1347&gt;8,StuData!$H1347="F"),5,IF(StuData!$C1347&lt;9,"",10)))</f>
        <v/>
      </c>
      <c r="O1347" s="89" t="str">
        <f>IF(StuData!$F1347="","",IF(StuData!$C1347&gt;8,5,""))</f>
        <v/>
      </c>
      <c r="P1347" s="89" t="str">
        <f>IF(StuData!$C1347=9,'School Fees'!$K$6,IF(StuData!$C1347=10,'School Fees'!$K$7,IF(StuData!$C1347=11,'School Fees'!$K$8,IF(StuData!$C1347=12,'School Fees'!$K$9,""))))</f>
        <v/>
      </c>
      <c r="Q1347" s="89"/>
      <c r="R1347" s="89"/>
      <c r="S1347" s="89" t="str">
        <f>IF(SUM(StuData!$K1347:$R1347)=0,"",SUM(StuData!$K1347:$R1347))</f>
        <v/>
      </c>
      <c r="T1347" s="92"/>
      <c r="U1347" s="89"/>
      <c r="V1347" s="23"/>
      <c r="W1347" s="23"/>
    </row>
    <row r="1348" ht="15.75" customHeight="1">
      <c r="A1348" s="23"/>
      <c r="B1348" s="89" t="str">
        <f t="shared" si="1"/>
        <v/>
      </c>
      <c r="C1348" s="89" t="str">
        <f>IF('Student Record'!A1346="","",'Student Record'!A1346)</f>
        <v/>
      </c>
      <c r="D1348" s="89" t="str">
        <f>IF('Student Record'!B1346="","",'Student Record'!B1346)</f>
        <v/>
      </c>
      <c r="E1348" s="89" t="str">
        <f>IF('Student Record'!C1346="","",'Student Record'!C1346)</f>
        <v/>
      </c>
      <c r="F1348" s="90" t="str">
        <f>IF('Student Record'!E1346="","",'Student Record'!E1346)</f>
        <v/>
      </c>
      <c r="G1348" s="90" t="str">
        <f>IF('Student Record'!G1346="","",'Student Record'!G1346)</f>
        <v/>
      </c>
      <c r="H1348" s="89" t="str">
        <f>IF('Student Record'!I1346="","",'Student Record'!I1346)</f>
        <v/>
      </c>
      <c r="I1348" s="91" t="str">
        <f>IF('Student Record'!J1346="","",'Student Record'!J1346)</f>
        <v/>
      </c>
      <c r="J1348" s="89" t="str">
        <f>IF('Student Record'!O1346="","",'Student Record'!O1346)</f>
        <v/>
      </c>
      <c r="K1348" s="89" t="str">
        <f>IF(StuData!$F1348="","",IF(AND(StuData!$C1348&gt;8,StuData!$C1348&lt;11,StuData!$J1348="GEN"),200,IF(AND(StuData!$C1348&gt;=11,StuData!$J1348="GEN"),300,IF(AND(StuData!$C1348&gt;8,StuData!$C1348&lt;11,StuData!$J1348&lt;&gt;"GEN"),100,IF(AND(StuData!$C1348&gt;=11,StuData!$J1348&lt;&gt;"GEN"),150,"")))))</f>
        <v/>
      </c>
      <c r="L1348" s="89" t="str">
        <f>IF(StuData!$F1348="","",IF(AND(StuData!$C1348&gt;8,StuData!$C1348&lt;11),50,""))</f>
        <v/>
      </c>
      <c r="M1348" s="89" t="str">
        <f>IF(StuData!$F1348="","",IF(AND(StuData!$C1348&gt;=11,'School Fees'!$L$3="Yes"),100,""))</f>
        <v/>
      </c>
      <c r="N1348" s="89" t="str">
        <f>IF(StuData!$F1348="","",IF(AND(StuData!$C1348&gt;8,StuData!$H1348="F"),5,IF(StuData!$C1348&lt;9,"",10)))</f>
        <v/>
      </c>
      <c r="O1348" s="89" t="str">
        <f>IF(StuData!$F1348="","",IF(StuData!$C1348&gt;8,5,""))</f>
        <v/>
      </c>
      <c r="P1348" s="89" t="str">
        <f>IF(StuData!$C1348=9,'School Fees'!$K$6,IF(StuData!$C1348=10,'School Fees'!$K$7,IF(StuData!$C1348=11,'School Fees'!$K$8,IF(StuData!$C1348=12,'School Fees'!$K$9,""))))</f>
        <v/>
      </c>
      <c r="Q1348" s="89"/>
      <c r="R1348" s="89"/>
      <c r="S1348" s="89" t="str">
        <f>IF(SUM(StuData!$K1348:$R1348)=0,"",SUM(StuData!$K1348:$R1348))</f>
        <v/>
      </c>
      <c r="T1348" s="92"/>
      <c r="U1348" s="89"/>
      <c r="V1348" s="23"/>
      <c r="W1348" s="23"/>
    </row>
    <row r="1349" ht="15.75" customHeight="1">
      <c r="A1349" s="23"/>
      <c r="B1349" s="89" t="str">
        <f t="shared" si="1"/>
        <v/>
      </c>
      <c r="C1349" s="89" t="str">
        <f>IF('Student Record'!A1347="","",'Student Record'!A1347)</f>
        <v/>
      </c>
      <c r="D1349" s="89" t="str">
        <f>IF('Student Record'!B1347="","",'Student Record'!B1347)</f>
        <v/>
      </c>
      <c r="E1349" s="89" t="str">
        <f>IF('Student Record'!C1347="","",'Student Record'!C1347)</f>
        <v/>
      </c>
      <c r="F1349" s="90" t="str">
        <f>IF('Student Record'!E1347="","",'Student Record'!E1347)</f>
        <v/>
      </c>
      <c r="G1349" s="90" t="str">
        <f>IF('Student Record'!G1347="","",'Student Record'!G1347)</f>
        <v/>
      </c>
      <c r="H1349" s="89" t="str">
        <f>IF('Student Record'!I1347="","",'Student Record'!I1347)</f>
        <v/>
      </c>
      <c r="I1349" s="91" t="str">
        <f>IF('Student Record'!J1347="","",'Student Record'!J1347)</f>
        <v/>
      </c>
      <c r="J1349" s="89" t="str">
        <f>IF('Student Record'!O1347="","",'Student Record'!O1347)</f>
        <v/>
      </c>
      <c r="K1349" s="89" t="str">
        <f>IF(StuData!$F1349="","",IF(AND(StuData!$C1349&gt;8,StuData!$C1349&lt;11,StuData!$J1349="GEN"),200,IF(AND(StuData!$C1349&gt;=11,StuData!$J1349="GEN"),300,IF(AND(StuData!$C1349&gt;8,StuData!$C1349&lt;11,StuData!$J1349&lt;&gt;"GEN"),100,IF(AND(StuData!$C1349&gt;=11,StuData!$J1349&lt;&gt;"GEN"),150,"")))))</f>
        <v/>
      </c>
      <c r="L1349" s="89" t="str">
        <f>IF(StuData!$F1349="","",IF(AND(StuData!$C1349&gt;8,StuData!$C1349&lt;11),50,""))</f>
        <v/>
      </c>
      <c r="M1349" s="89" t="str">
        <f>IF(StuData!$F1349="","",IF(AND(StuData!$C1349&gt;=11,'School Fees'!$L$3="Yes"),100,""))</f>
        <v/>
      </c>
      <c r="N1349" s="89" t="str">
        <f>IF(StuData!$F1349="","",IF(AND(StuData!$C1349&gt;8,StuData!$H1349="F"),5,IF(StuData!$C1349&lt;9,"",10)))</f>
        <v/>
      </c>
      <c r="O1349" s="89" t="str">
        <f>IF(StuData!$F1349="","",IF(StuData!$C1349&gt;8,5,""))</f>
        <v/>
      </c>
      <c r="P1349" s="89" t="str">
        <f>IF(StuData!$C1349=9,'School Fees'!$K$6,IF(StuData!$C1349=10,'School Fees'!$K$7,IF(StuData!$C1349=11,'School Fees'!$K$8,IF(StuData!$C1349=12,'School Fees'!$K$9,""))))</f>
        <v/>
      </c>
      <c r="Q1349" s="89"/>
      <c r="R1349" s="89"/>
      <c r="S1349" s="89" t="str">
        <f>IF(SUM(StuData!$K1349:$R1349)=0,"",SUM(StuData!$K1349:$R1349))</f>
        <v/>
      </c>
      <c r="T1349" s="92"/>
      <c r="U1349" s="89"/>
      <c r="V1349" s="23"/>
      <c r="W1349" s="23"/>
    </row>
    <row r="1350" ht="15.75" customHeight="1">
      <c r="A1350" s="23"/>
      <c r="B1350" s="89" t="str">
        <f t="shared" si="1"/>
        <v/>
      </c>
      <c r="C1350" s="89" t="str">
        <f>IF('Student Record'!A1348="","",'Student Record'!A1348)</f>
        <v/>
      </c>
      <c r="D1350" s="89" t="str">
        <f>IF('Student Record'!B1348="","",'Student Record'!B1348)</f>
        <v/>
      </c>
      <c r="E1350" s="89" t="str">
        <f>IF('Student Record'!C1348="","",'Student Record'!C1348)</f>
        <v/>
      </c>
      <c r="F1350" s="90" t="str">
        <f>IF('Student Record'!E1348="","",'Student Record'!E1348)</f>
        <v/>
      </c>
      <c r="G1350" s="90" t="str">
        <f>IF('Student Record'!G1348="","",'Student Record'!G1348)</f>
        <v/>
      </c>
      <c r="H1350" s="89" t="str">
        <f>IF('Student Record'!I1348="","",'Student Record'!I1348)</f>
        <v/>
      </c>
      <c r="I1350" s="91" t="str">
        <f>IF('Student Record'!J1348="","",'Student Record'!J1348)</f>
        <v/>
      </c>
      <c r="J1350" s="89" t="str">
        <f>IF('Student Record'!O1348="","",'Student Record'!O1348)</f>
        <v/>
      </c>
      <c r="K1350" s="89" t="str">
        <f>IF(StuData!$F1350="","",IF(AND(StuData!$C1350&gt;8,StuData!$C1350&lt;11,StuData!$J1350="GEN"),200,IF(AND(StuData!$C1350&gt;=11,StuData!$J1350="GEN"),300,IF(AND(StuData!$C1350&gt;8,StuData!$C1350&lt;11,StuData!$J1350&lt;&gt;"GEN"),100,IF(AND(StuData!$C1350&gt;=11,StuData!$J1350&lt;&gt;"GEN"),150,"")))))</f>
        <v/>
      </c>
      <c r="L1350" s="89" t="str">
        <f>IF(StuData!$F1350="","",IF(AND(StuData!$C1350&gt;8,StuData!$C1350&lt;11),50,""))</f>
        <v/>
      </c>
      <c r="M1350" s="89" t="str">
        <f>IF(StuData!$F1350="","",IF(AND(StuData!$C1350&gt;=11,'School Fees'!$L$3="Yes"),100,""))</f>
        <v/>
      </c>
      <c r="N1350" s="89" t="str">
        <f>IF(StuData!$F1350="","",IF(AND(StuData!$C1350&gt;8,StuData!$H1350="F"),5,IF(StuData!$C1350&lt;9,"",10)))</f>
        <v/>
      </c>
      <c r="O1350" s="89" t="str">
        <f>IF(StuData!$F1350="","",IF(StuData!$C1350&gt;8,5,""))</f>
        <v/>
      </c>
      <c r="P1350" s="89" t="str">
        <f>IF(StuData!$C1350=9,'School Fees'!$K$6,IF(StuData!$C1350=10,'School Fees'!$K$7,IF(StuData!$C1350=11,'School Fees'!$K$8,IF(StuData!$C1350=12,'School Fees'!$K$9,""))))</f>
        <v/>
      </c>
      <c r="Q1350" s="89"/>
      <c r="R1350" s="89"/>
      <c r="S1350" s="89" t="str">
        <f>IF(SUM(StuData!$K1350:$R1350)=0,"",SUM(StuData!$K1350:$R1350))</f>
        <v/>
      </c>
      <c r="T1350" s="92"/>
      <c r="U1350" s="89"/>
      <c r="V1350" s="23"/>
      <c r="W1350" s="23"/>
    </row>
    <row r="1351" ht="15.75" customHeight="1">
      <c r="A1351" s="23"/>
      <c r="B1351" s="89" t="str">
        <f t="shared" si="1"/>
        <v/>
      </c>
      <c r="C1351" s="89" t="str">
        <f>IF('Student Record'!A1349="","",'Student Record'!A1349)</f>
        <v/>
      </c>
      <c r="D1351" s="89" t="str">
        <f>IF('Student Record'!B1349="","",'Student Record'!B1349)</f>
        <v/>
      </c>
      <c r="E1351" s="89" t="str">
        <f>IF('Student Record'!C1349="","",'Student Record'!C1349)</f>
        <v/>
      </c>
      <c r="F1351" s="90" t="str">
        <f>IF('Student Record'!E1349="","",'Student Record'!E1349)</f>
        <v/>
      </c>
      <c r="G1351" s="90" t="str">
        <f>IF('Student Record'!G1349="","",'Student Record'!G1349)</f>
        <v/>
      </c>
      <c r="H1351" s="89" t="str">
        <f>IF('Student Record'!I1349="","",'Student Record'!I1349)</f>
        <v/>
      </c>
      <c r="I1351" s="91" t="str">
        <f>IF('Student Record'!J1349="","",'Student Record'!J1349)</f>
        <v/>
      </c>
      <c r="J1351" s="89" t="str">
        <f>IF('Student Record'!O1349="","",'Student Record'!O1349)</f>
        <v/>
      </c>
      <c r="K1351" s="89" t="str">
        <f>IF(StuData!$F1351="","",IF(AND(StuData!$C1351&gt;8,StuData!$C1351&lt;11,StuData!$J1351="GEN"),200,IF(AND(StuData!$C1351&gt;=11,StuData!$J1351="GEN"),300,IF(AND(StuData!$C1351&gt;8,StuData!$C1351&lt;11,StuData!$J1351&lt;&gt;"GEN"),100,IF(AND(StuData!$C1351&gt;=11,StuData!$J1351&lt;&gt;"GEN"),150,"")))))</f>
        <v/>
      </c>
      <c r="L1351" s="89" t="str">
        <f>IF(StuData!$F1351="","",IF(AND(StuData!$C1351&gt;8,StuData!$C1351&lt;11),50,""))</f>
        <v/>
      </c>
      <c r="M1351" s="89" t="str">
        <f>IF(StuData!$F1351="","",IF(AND(StuData!$C1351&gt;=11,'School Fees'!$L$3="Yes"),100,""))</f>
        <v/>
      </c>
      <c r="N1351" s="89" t="str">
        <f>IF(StuData!$F1351="","",IF(AND(StuData!$C1351&gt;8,StuData!$H1351="F"),5,IF(StuData!$C1351&lt;9,"",10)))</f>
        <v/>
      </c>
      <c r="O1351" s="89" t="str">
        <f>IF(StuData!$F1351="","",IF(StuData!$C1351&gt;8,5,""))</f>
        <v/>
      </c>
      <c r="P1351" s="89" t="str">
        <f>IF(StuData!$C1351=9,'School Fees'!$K$6,IF(StuData!$C1351=10,'School Fees'!$K$7,IF(StuData!$C1351=11,'School Fees'!$K$8,IF(StuData!$C1351=12,'School Fees'!$K$9,""))))</f>
        <v/>
      </c>
      <c r="Q1351" s="89"/>
      <c r="R1351" s="89"/>
      <c r="S1351" s="89" t="str">
        <f>IF(SUM(StuData!$K1351:$R1351)=0,"",SUM(StuData!$K1351:$R1351))</f>
        <v/>
      </c>
      <c r="T1351" s="92"/>
      <c r="U1351" s="89"/>
      <c r="V1351" s="23"/>
      <c r="W1351" s="23"/>
    </row>
    <row r="1352" ht="15.75" customHeight="1">
      <c r="A1352" s="23"/>
      <c r="B1352" s="89" t="str">
        <f t="shared" si="1"/>
        <v/>
      </c>
      <c r="C1352" s="89" t="str">
        <f>IF('Student Record'!A1350="","",'Student Record'!A1350)</f>
        <v/>
      </c>
      <c r="D1352" s="89" t="str">
        <f>IF('Student Record'!B1350="","",'Student Record'!B1350)</f>
        <v/>
      </c>
      <c r="E1352" s="89" t="str">
        <f>IF('Student Record'!C1350="","",'Student Record'!C1350)</f>
        <v/>
      </c>
      <c r="F1352" s="90" t="str">
        <f>IF('Student Record'!E1350="","",'Student Record'!E1350)</f>
        <v/>
      </c>
      <c r="G1352" s="90" t="str">
        <f>IF('Student Record'!G1350="","",'Student Record'!G1350)</f>
        <v/>
      </c>
      <c r="H1352" s="89" t="str">
        <f>IF('Student Record'!I1350="","",'Student Record'!I1350)</f>
        <v/>
      </c>
      <c r="I1352" s="91" t="str">
        <f>IF('Student Record'!J1350="","",'Student Record'!J1350)</f>
        <v/>
      </c>
      <c r="J1352" s="89" t="str">
        <f>IF('Student Record'!O1350="","",'Student Record'!O1350)</f>
        <v/>
      </c>
      <c r="K1352" s="89" t="str">
        <f>IF(StuData!$F1352="","",IF(AND(StuData!$C1352&gt;8,StuData!$C1352&lt;11,StuData!$J1352="GEN"),200,IF(AND(StuData!$C1352&gt;=11,StuData!$J1352="GEN"),300,IF(AND(StuData!$C1352&gt;8,StuData!$C1352&lt;11,StuData!$J1352&lt;&gt;"GEN"),100,IF(AND(StuData!$C1352&gt;=11,StuData!$J1352&lt;&gt;"GEN"),150,"")))))</f>
        <v/>
      </c>
      <c r="L1352" s="89" t="str">
        <f>IF(StuData!$F1352="","",IF(AND(StuData!$C1352&gt;8,StuData!$C1352&lt;11),50,""))</f>
        <v/>
      </c>
      <c r="M1352" s="89" t="str">
        <f>IF(StuData!$F1352="","",IF(AND(StuData!$C1352&gt;=11,'School Fees'!$L$3="Yes"),100,""))</f>
        <v/>
      </c>
      <c r="N1352" s="89" t="str">
        <f>IF(StuData!$F1352="","",IF(AND(StuData!$C1352&gt;8,StuData!$H1352="F"),5,IF(StuData!$C1352&lt;9,"",10)))</f>
        <v/>
      </c>
      <c r="O1352" s="89" t="str">
        <f>IF(StuData!$F1352="","",IF(StuData!$C1352&gt;8,5,""))</f>
        <v/>
      </c>
      <c r="P1352" s="89" t="str">
        <f>IF(StuData!$C1352=9,'School Fees'!$K$6,IF(StuData!$C1352=10,'School Fees'!$K$7,IF(StuData!$C1352=11,'School Fees'!$K$8,IF(StuData!$C1352=12,'School Fees'!$K$9,""))))</f>
        <v/>
      </c>
      <c r="Q1352" s="89"/>
      <c r="R1352" s="89"/>
      <c r="S1352" s="89" t="str">
        <f>IF(SUM(StuData!$K1352:$R1352)=0,"",SUM(StuData!$K1352:$R1352))</f>
        <v/>
      </c>
      <c r="T1352" s="92"/>
      <c r="U1352" s="89"/>
      <c r="V1352" s="23"/>
      <c r="W1352" s="23"/>
    </row>
    <row r="1353" ht="15.75" customHeight="1">
      <c r="A1353" s="23"/>
      <c r="B1353" s="89" t="str">
        <f t="shared" si="1"/>
        <v/>
      </c>
      <c r="C1353" s="89" t="str">
        <f>IF('Student Record'!A1351="","",'Student Record'!A1351)</f>
        <v/>
      </c>
      <c r="D1353" s="89" t="str">
        <f>IF('Student Record'!B1351="","",'Student Record'!B1351)</f>
        <v/>
      </c>
      <c r="E1353" s="89" t="str">
        <f>IF('Student Record'!C1351="","",'Student Record'!C1351)</f>
        <v/>
      </c>
      <c r="F1353" s="90" t="str">
        <f>IF('Student Record'!E1351="","",'Student Record'!E1351)</f>
        <v/>
      </c>
      <c r="G1353" s="90" t="str">
        <f>IF('Student Record'!G1351="","",'Student Record'!G1351)</f>
        <v/>
      </c>
      <c r="H1353" s="89" t="str">
        <f>IF('Student Record'!I1351="","",'Student Record'!I1351)</f>
        <v/>
      </c>
      <c r="I1353" s="91" t="str">
        <f>IF('Student Record'!J1351="","",'Student Record'!J1351)</f>
        <v/>
      </c>
      <c r="J1353" s="89" t="str">
        <f>IF('Student Record'!O1351="","",'Student Record'!O1351)</f>
        <v/>
      </c>
      <c r="K1353" s="89" t="str">
        <f>IF(StuData!$F1353="","",IF(AND(StuData!$C1353&gt;8,StuData!$C1353&lt;11,StuData!$J1353="GEN"),200,IF(AND(StuData!$C1353&gt;=11,StuData!$J1353="GEN"),300,IF(AND(StuData!$C1353&gt;8,StuData!$C1353&lt;11,StuData!$J1353&lt;&gt;"GEN"),100,IF(AND(StuData!$C1353&gt;=11,StuData!$J1353&lt;&gt;"GEN"),150,"")))))</f>
        <v/>
      </c>
      <c r="L1353" s="89" t="str">
        <f>IF(StuData!$F1353="","",IF(AND(StuData!$C1353&gt;8,StuData!$C1353&lt;11),50,""))</f>
        <v/>
      </c>
      <c r="M1353" s="89" t="str">
        <f>IF(StuData!$F1353="","",IF(AND(StuData!$C1353&gt;=11,'School Fees'!$L$3="Yes"),100,""))</f>
        <v/>
      </c>
      <c r="N1353" s="89" t="str">
        <f>IF(StuData!$F1353="","",IF(AND(StuData!$C1353&gt;8,StuData!$H1353="F"),5,IF(StuData!$C1353&lt;9,"",10)))</f>
        <v/>
      </c>
      <c r="O1353" s="89" t="str">
        <f>IF(StuData!$F1353="","",IF(StuData!$C1353&gt;8,5,""))</f>
        <v/>
      </c>
      <c r="P1353" s="89" t="str">
        <f>IF(StuData!$C1353=9,'School Fees'!$K$6,IF(StuData!$C1353=10,'School Fees'!$K$7,IF(StuData!$C1353=11,'School Fees'!$K$8,IF(StuData!$C1353=12,'School Fees'!$K$9,""))))</f>
        <v/>
      </c>
      <c r="Q1353" s="89"/>
      <c r="R1353" s="89"/>
      <c r="S1353" s="89" t="str">
        <f>IF(SUM(StuData!$K1353:$R1353)=0,"",SUM(StuData!$K1353:$R1353))</f>
        <v/>
      </c>
      <c r="T1353" s="92"/>
      <c r="U1353" s="89"/>
      <c r="V1353" s="23"/>
      <c r="W1353" s="23"/>
    </row>
    <row r="1354" ht="15.75" customHeight="1">
      <c r="A1354" s="23"/>
      <c r="B1354" s="89" t="str">
        <f t="shared" si="1"/>
        <v/>
      </c>
      <c r="C1354" s="89" t="str">
        <f>IF('Student Record'!A1352="","",'Student Record'!A1352)</f>
        <v/>
      </c>
      <c r="D1354" s="89" t="str">
        <f>IF('Student Record'!B1352="","",'Student Record'!B1352)</f>
        <v/>
      </c>
      <c r="E1354" s="89" t="str">
        <f>IF('Student Record'!C1352="","",'Student Record'!C1352)</f>
        <v/>
      </c>
      <c r="F1354" s="90" t="str">
        <f>IF('Student Record'!E1352="","",'Student Record'!E1352)</f>
        <v/>
      </c>
      <c r="G1354" s="90" t="str">
        <f>IF('Student Record'!G1352="","",'Student Record'!G1352)</f>
        <v/>
      </c>
      <c r="H1354" s="89" t="str">
        <f>IF('Student Record'!I1352="","",'Student Record'!I1352)</f>
        <v/>
      </c>
      <c r="I1354" s="91" t="str">
        <f>IF('Student Record'!J1352="","",'Student Record'!J1352)</f>
        <v/>
      </c>
      <c r="J1354" s="89" t="str">
        <f>IF('Student Record'!O1352="","",'Student Record'!O1352)</f>
        <v/>
      </c>
      <c r="K1354" s="89" t="str">
        <f>IF(StuData!$F1354="","",IF(AND(StuData!$C1354&gt;8,StuData!$C1354&lt;11,StuData!$J1354="GEN"),200,IF(AND(StuData!$C1354&gt;=11,StuData!$J1354="GEN"),300,IF(AND(StuData!$C1354&gt;8,StuData!$C1354&lt;11,StuData!$J1354&lt;&gt;"GEN"),100,IF(AND(StuData!$C1354&gt;=11,StuData!$J1354&lt;&gt;"GEN"),150,"")))))</f>
        <v/>
      </c>
      <c r="L1354" s="89" t="str">
        <f>IF(StuData!$F1354="","",IF(AND(StuData!$C1354&gt;8,StuData!$C1354&lt;11),50,""))</f>
        <v/>
      </c>
      <c r="M1354" s="89" t="str">
        <f>IF(StuData!$F1354="","",IF(AND(StuData!$C1354&gt;=11,'School Fees'!$L$3="Yes"),100,""))</f>
        <v/>
      </c>
      <c r="N1354" s="89" t="str">
        <f>IF(StuData!$F1354="","",IF(AND(StuData!$C1354&gt;8,StuData!$H1354="F"),5,IF(StuData!$C1354&lt;9,"",10)))</f>
        <v/>
      </c>
      <c r="O1354" s="89" t="str">
        <f>IF(StuData!$F1354="","",IF(StuData!$C1354&gt;8,5,""))</f>
        <v/>
      </c>
      <c r="P1354" s="89" t="str">
        <f>IF(StuData!$C1354=9,'School Fees'!$K$6,IF(StuData!$C1354=10,'School Fees'!$K$7,IF(StuData!$C1354=11,'School Fees'!$K$8,IF(StuData!$C1354=12,'School Fees'!$K$9,""))))</f>
        <v/>
      </c>
      <c r="Q1354" s="89"/>
      <c r="R1354" s="89"/>
      <c r="S1354" s="89" t="str">
        <f>IF(SUM(StuData!$K1354:$R1354)=0,"",SUM(StuData!$K1354:$R1354))</f>
        <v/>
      </c>
      <c r="T1354" s="92"/>
      <c r="U1354" s="89"/>
      <c r="V1354" s="23"/>
      <c r="W1354" s="23"/>
    </row>
    <row r="1355" ht="15.75" customHeight="1">
      <c r="A1355" s="23"/>
      <c r="B1355" s="89" t="str">
        <f t="shared" si="1"/>
        <v/>
      </c>
      <c r="C1355" s="89" t="str">
        <f>IF('Student Record'!A1353="","",'Student Record'!A1353)</f>
        <v/>
      </c>
      <c r="D1355" s="89" t="str">
        <f>IF('Student Record'!B1353="","",'Student Record'!B1353)</f>
        <v/>
      </c>
      <c r="E1355" s="89" t="str">
        <f>IF('Student Record'!C1353="","",'Student Record'!C1353)</f>
        <v/>
      </c>
      <c r="F1355" s="90" t="str">
        <f>IF('Student Record'!E1353="","",'Student Record'!E1353)</f>
        <v/>
      </c>
      <c r="G1355" s="90" t="str">
        <f>IF('Student Record'!G1353="","",'Student Record'!G1353)</f>
        <v/>
      </c>
      <c r="H1355" s="89" t="str">
        <f>IF('Student Record'!I1353="","",'Student Record'!I1353)</f>
        <v/>
      </c>
      <c r="I1355" s="91" t="str">
        <f>IF('Student Record'!J1353="","",'Student Record'!J1353)</f>
        <v/>
      </c>
      <c r="J1355" s="89" t="str">
        <f>IF('Student Record'!O1353="","",'Student Record'!O1353)</f>
        <v/>
      </c>
      <c r="K1355" s="89" t="str">
        <f>IF(StuData!$F1355="","",IF(AND(StuData!$C1355&gt;8,StuData!$C1355&lt;11,StuData!$J1355="GEN"),200,IF(AND(StuData!$C1355&gt;=11,StuData!$J1355="GEN"),300,IF(AND(StuData!$C1355&gt;8,StuData!$C1355&lt;11,StuData!$J1355&lt;&gt;"GEN"),100,IF(AND(StuData!$C1355&gt;=11,StuData!$J1355&lt;&gt;"GEN"),150,"")))))</f>
        <v/>
      </c>
      <c r="L1355" s="89" t="str">
        <f>IF(StuData!$F1355="","",IF(AND(StuData!$C1355&gt;8,StuData!$C1355&lt;11),50,""))</f>
        <v/>
      </c>
      <c r="M1355" s="89" t="str">
        <f>IF(StuData!$F1355="","",IF(AND(StuData!$C1355&gt;=11,'School Fees'!$L$3="Yes"),100,""))</f>
        <v/>
      </c>
      <c r="N1355" s="89" t="str">
        <f>IF(StuData!$F1355="","",IF(AND(StuData!$C1355&gt;8,StuData!$H1355="F"),5,IF(StuData!$C1355&lt;9,"",10)))</f>
        <v/>
      </c>
      <c r="O1355" s="89" t="str">
        <f>IF(StuData!$F1355="","",IF(StuData!$C1355&gt;8,5,""))</f>
        <v/>
      </c>
      <c r="P1355" s="89" t="str">
        <f>IF(StuData!$C1355=9,'School Fees'!$K$6,IF(StuData!$C1355=10,'School Fees'!$K$7,IF(StuData!$C1355=11,'School Fees'!$K$8,IF(StuData!$C1355=12,'School Fees'!$K$9,""))))</f>
        <v/>
      </c>
      <c r="Q1355" s="89"/>
      <c r="R1355" s="89"/>
      <c r="S1355" s="89" t="str">
        <f>IF(SUM(StuData!$K1355:$R1355)=0,"",SUM(StuData!$K1355:$R1355))</f>
        <v/>
      </c>
      <c r="T1355" s="92"/>
      <c r="U1355" s="89"/>
      <c r="V1355" s="23"/>
      <c r="W1355" s="23"/>
    </row>
    <row r="1356" ht="15.75" customHeight="1">
      <c r="A1356" s="23"/>
      <c r="B1356" s="89" t="str">
        <f t="shared" si="1"/>
        <v/>
      </c>
      <c r="C1356" s="89" t="str">
        <f>IF('Student Record'!A1354="","",'Student Record'!A1354)</f>
        <v/>
      </c>
      <c r="D1356" s="89" t="str">
        <f>IF('Student Record'!B1354="","",'Student Record'!B1354)</f>
        <v/>
      </c>
      <c r="E1356" s="89" t="str">
        <f>IF('Student Record'!C1354="","",'Student Record'!C1354)</f>
        <v/>
      </c>
      <c r="F1356" s="90" t="str">
        <f>IF('Student Record'!E1354="","",'Student Record'!E1354)</f>
        <v/>
      </c>
      <c r="G1356" s="90" t="str">
        <f>IF('Student Record'!G1354="","",'Student Record'!G1354)</f>
        <v/>
      </c>
      <c r="H1356" s="89" t="str">
        <f>IF('Student Record'!I1354="","",'Student Record'!I1354)</f>
        <v/>
      </c>
      <c r="I1356" s="91" t="str">
        <f>IF('Student Record'!J1354="","",'Student Record'!J1354)</f>
        <v/>
      </c>
      <c r="J1356" s="89" t="str">
        <f>IF('Student Record'!O1354="","",'Student Record'!O1354)</f>
        <v/>
      </c>
      <c r="K1356" s="89" t="str">
        <f>IF(StuData!$F1356="","",IF(AND(StuData!$C1356&gt;8,StuData!$C1356&lt;11,StuData!$J1356="GEN"),200,IF(AND(StuData!$C1356&gt;=11,StuData!$J1356="GEN"),300,IF(AND(StuData!$C1356&gt;8,StuData!$C1356&lt;11,StuData!$J1356&lt;&gt;"GEN"),100,IF(AND(StuData!$C1356&gt;=11,StuData!$J1356&lt;&gt;"GEN"),150,"")))))</f>
        <v/>
      </c>
      <c r="L1356" s="89" t="str">
        <f>IF(StuData!$F1356="","",IF(AND(StuData!$C1356&gt;8,StuData!$C1356&lt;11),50,""))</f>
        <v/>
      </c>
      <c r="M1356" s="89" t="str">
        <f>IF(StuData!$F1356="","",IF(AND(StuData!$C1356&gt;=11,'School Fees'!$L$3="Yes"),100,""))</f>
        <v/>
      </c>
      <c r="N1356" s="89" t="str">
        <f>IF(StuData!$F1356="","",IF(AND(StuData!$C1356&gt;8,StuData!$H1356="F"),5,IF(StuData!$C1356&lt;9,"",10)))</f>
        <v/>
      </c>
      <c r="O1356" s="89" t="str">
        <f>IF(StuData!$F1356="","",IF(StuData!$C1356&gt;8,5,""))</f>
        <v/>
      </c>
      <c r="P1356" s="89" t="str">
        <f>IF(StuData!$C1356=9,'School Fees'!$K$6,IF(StuData!$C1356=10,'School Fees'!$K$7,IF(StuData!$C1356=11,'School Fees'!$K$8,IF(StuData!$C1356=12,'School Fees'!$K$9,""))))</f>
        <v/>
      </c>
      <c r="Q1356" s="89"/>
      <c r="R1356" s="89"/>
      <c r="S1356" s="89" t="str">
        <f>IF(SUM(StuData!$K1356:$R1356)=0,"",SUM(StuData!$K1356:$R1356))</f>
        <v/>
      </c>
      <c r="T1356" s="92"/>
      <c r="U1356" s="89"/>
      <c r="V1356" s="23"/>
      <c r="W1356" s="23"/>
    </row>
    <row r="1357" ht="15.75" customHeight="1">
      <c r="A1357" s="23"/>
      <c r="B1357" s="89" t="str">
        <f t="shared" si="1"/>
        <v/>
      </c>
      <c r="C1357" s="89" t="str">
        <f>IF('Student Record'!A1355="","",'Student Record'!A1355)</f>
        <v/>
      </c>
      <c r="D1357" s="89" t="str">
        <f>IF('Student Record'!B1355="","",'Student Record'!B1355)</f>
        <v/>
      </c>
      <c r="E1357" s="89" t="str">
        <f>IF('Student Record'!C1355="","",'Student Record'!C1355)</f>
        <v/>
      </c>
      <c r="F1357" s="90" t="str">
        <f>IF('Student Record'!E1355="","",'Student Record'!E1355)</f>
        <v/>
      </c>
      <c r="G1357" s="90" t="str">
        <f>IF('Student Record'!G1355="","",'Student Record'!G1355)</f>
        <v/>
      </c>
      <c r="H1357" s="89" t="str">
        <f>IF('Student Record'!I1355="","",'Student Record'!I1355)</f>
        <v/>
      </c>
      <c r="I1357" s="91" t="str">
        <f>IF('Student Record'!J1355="","",'Student Record'!J1355)</f>
        <v/>
      </c>
      <c r="J1357" s="89" t="str">
        <f>IF('Student Record'!O1355="","",'Student Record'!O1355)</f>
        <v/>
      </c>
      <c r="K1357" s="89" t="str">
        <f>IF(StuData!$F1357="","",IF(AND(StuData!$C1357&gt;8,StuData!$C1357&lt;11,StuData!$J1357="GEN"),200,IF(AND(StuData!$C1357&gt;=11,StuData!$J1357="GEN"),300,IF(AND(StuData!$C1357&gt;8,StuData!$C1357&lt;11,StuData!$J1357&lt;&gt;"GEN"),100,IF(AND(StuData!$C1357&gt;=11,StuData!$J1357&lt;&gt;"GEN"),150,"")))))</f>
        <v/>
      </c>
      <c r="L1357" s="89" t="str">
        <f>IF(StuData!$F1357="","",IF(AND(StuData!$C1357&gt;8,StuData!$C1357&lt;11),50,""))</f>
        <v/>
      </c>
      <c r="M1357" s="89" t="str">
        <f>IF(StuData!$F1357="","",IF(AND(StuData!$C1357&gt;=11,'School Fees'!$L$3="Yes"),100,""))</f>
        <v/>
      </c>
      <c r="N1357" s="89" t="str">
        <f>IF(StuData!$F1357="","",IF(AND(StuData!$C1357&gt;8,StuData!$H1357="F"),5,IF(StuData!$C1357&lt;9,"",10)))</f>
        <v/>
      </c>
      <c r="O1357" s="89" t="str">
        <f>IF(StuData!$F1357="","",IF(StuData!$C1357&gt;8,5,""))</f>
        <v/>
      </c>
      <c r="P1357" s="89" t="str">
        <f>IF(StuData!$C1357=9,'School Fees'!$K$6,IF(StuData!$C1357=10,'School Fees'!$K$7,IF(StuData!$C1357=11,'School Fees'!$K$8,IF(StuData!$C1357=12,'School Fees'!$K$9,""))))</f>
        <v/>
      </c>
      <c r="Q1357" s="89"/>
      <c r="R1357" s="89"/>
      <c r="S1357" s="89" t="str">
        <f>IF(SUM(StuData!$K1357:$R1357)=0,"",SUM(StuData!$K1357:$R1357))</f>
        <v/>
      </c>
      <c r="T1357" s="92"/>
      <c r="U1357" s="89"/>
      <c r="V1357" s="23"/>
      <c r="W1357" s="23"/>
    </row>
    <row r="1358" ht="15.75" customHeight="1">
      <c r="A1358" s="23"/>
      <c r="B1358" s="89" t="str">
        <f t="shared" si="1"/>
        <v/>
      </c>
      <c r="C1358" s="89" t="str">
        <f>IF('Student Record'!A1356="","",'Student Record'!A1356)</f>
        <v/>
      </c>
      <c r="D1358" s="89" t="str">
        <f>IF('Student Record'!B1356="","",'Student Record'!B1356)</f>
        <v/>
      </c>
      <c r="E1358" s="89" t="str">
        <f>IF('Student Record'!C1356="","",'Student Record'!C1356)</f>
        <v/>
      </c>
      <c r="F1358" s="90" t="str">
        <f>IF('Student Record'!E1356="","",'Student Record'!E1356)</f>
        <v/>
      </c>
      <c r="G1358" s="90" t="str">
        <f>IF('Student Record'!G1356="","",'Student Record'!G1356)</f>
        <v/>
      </c>
      <c r="H1358" s="89" t="str">
        <f>IF('Student Record'!I1356="","",'Student Record'!I1356)</f>
        <v/>
      </c>
      <c r="I1358" s="91" t="str">
        <f>IF('Student Record'!J1356="","",'Student Record'!J1356)</f>
        <v/>
      </c>
      <c r="J1358" s="89" t="str">
        <f>IF('Student Record'!O1356="","",'Student Record'!O1356)</f>
        <v/>
      </c>
      <c r="K1358" s="89" t="str">
        <f>IF(StuData!$F1358="","",IF(AND(StuData!$C1358&gt;8,StuData!$C1358&lt;11,StuData!$J1358="GEN"),200,IF(AND(StuData!$C1358&gt;=11,StuData!$J1358="GEN"),300,IF(AND(StuData!$C1358&gt;8,StuData!$C1358&lt;11,StuData!$J1358&lt;&gt;"GEN"),100,IF(AND(StuData!$C1358&gt;=11,StuData!$J1358&lt;&gt;"GEN"),150,"")))))</f>
        <v/>
      </c>
      <c r="L1358" s="89" t="str">
        <f>IF(StuData!$F1358="","",IF(AND(StuData!$C1358&gt;8,StuData!$C1358&lt;11),50,""))</f>
        <v/>
      </c>
      <c r="M1358" s="89" t="str">
        <f>IF(StuData!$F1358="","",IF(AND(StuData!$C1358&gt;=11,'School Fees'!$L$3="Yes"),100,""))</f>
        <v/>
      </c>
      <c r="N1358" s="89" t="str">
        <f>IF(StuData!$F1358="","",IF(AND(StuData!$C1358&gt;8,StuData!$H1358="F"),5,IF(StuData!$C1358&lt;9,"",10)))</f>
        <v/>
      </c>
      <c r="O1358" s="89" t="str">
        <f>IF(StuData!$F1358="","",IF(StuData!$C1358&gt;8,5,""))</f>
        <v/>
      </c>
      <c r="P1358" s="89" t="str">
        <f>IF(StuData!$C1358=9,'School Fees'!$K$6,IF(StuData!$C1358=10,'School Fees'!$K$7,IF(StuData!$C1358=11,'School Fees'!$K$8,IF(StuData!$C1358=12,'School Fees'!$K$9,""))))</f>
        <v/>
      </c>
      <c r="Q1358" s="89"/>
      <c r="R1358" s="89"/>
      <c r="S1358" s="89" t="str">
        <f>IF(SUM(StuData!$K1358:$R1358)=0,"",SUM(StuData!$K1358:$R1358))</f>
        <v/>
      </c>
      <c r="T1358" s="92"/>
      <c r="U1358" s="89"/>
      <c r="V1358" s="23"/>
      <c r="W1358" s="23"/>
    </row>
    <row r="1359" ht="15.75" customHeight="1">
      <c r="A1359" s="23"/>
      <c r="B1359" s="89" t="str">
        <f t="shared" si="1"/>
        <v/>
      </c>
      <c r="C1359" s="89" t="str">
        <f>IF('Student Record'!A1357="","",'Student Record'!A1357)</f>
        <v/>
      </c>
      <c r="D1359" s="89" t="str">
        <f>IF('Student Record'!B1357="","",'Student Record'!B1357)</f>
        <v/>
      </c>
      <c r="E1359" s="89" t="str">
        <f>IF('Student Record'!C1357="","",'Student Record'!C1357)</f>
        <v/>
      </c>
      <c r="F1359" s="90" t="str">
        <f>IF('Student Record'!E1357="","",'Student Record'!E1357)</f>
        <v/>
      </c>
      <c r="G1359" s="90" t="str">
        <f>IF('Student Record'!G1357="","",'Student Record'!G1357)</f>
        <v/>
      </c>
      <c r="H1359" s="89" t="str">
        <f>IF('Student Record'!I1357="","",'Student Record'!I1357)</f>
        <v/>
      </c>
      <c r="I1359" s="91" t="str">
        <f>IF('Student Record'!J1357="","",'Student Record'!J1357)</f>
        <v/>
      </c>
      <c r="J1359" s="89" t="str">
        <f>IF('Student Record'!O1357="","",'Student Record'!O1357)</f>
        <v/>
      </c>
      <c r="K1359" s="89" t="str">
        <f>IF(StuData!$F1359="","",IF(AND(StuData!$C1359&gt;8,StuData!$C1359&lt;11,StuData!$J1359="GEN"),200,IF(AND(StuData!$C1359&gt;=11,StuData!$J1359="GEN"),300,IF(AND(StuData!$C1359&gt;8,StuData!$C1359&lt;11,StuData!$J1359&lt;&gt;"GEN"),100,IF(AND(StuData!$C1359&gt;=11,StuData!$J1359&lt;&gt;"GEN"),150,"")))))</f>
        <v/>
      </c>
      <c r="L1359" s="89" t="str">
        <f>IF(StuData!$F1359="","",IF(AND(StuData!$C1359&gt;8,StuData!$C1359&lt;11),50,""))</f>
        <v/>
      </c>
      <c r="M1359" s="89" t="str">
        <f>IF(StuData!$F1359="","",IF(AND(StuData!$C1359&gt;=11,'School Fees'!$L$3="Yes"),100,""))</f>
        <v/>
      </c>
      <c r="N1359" s="89" t="str">
        <f>IF(StuData!$F1359="","",IF(AND(StuData!$C1359&gt;8,StuData!$H1359="F"),5,IF(StuData!$C1359&lt;9,"",10)))</f>
        <v/>
      </c>
      <c r="O1359" s="89" t="str">
        <f>IF(StuData!$F1359="","",IF(StuData!$C1359&gt;8,5,""))</f>
        <v/>
      </c>
      <c r="P1359" s="89" t="str">
        <f>IF(StuData!$C1359=9,'School Fees'!$K$6,IF(StuData!$C1359=10,'School Fees'!$K$7,IF(StuData!$C1359=11,'School Fees'!$K$8,IF(StuData!$C1359=12,'School Fees'!$K$9,""))))</f>
        <v/>
      </c>
      <c r="Q1359" s="89"/>
      <c r="R1359" s="89"/>
      <c r="S1359" s="89" t="str">
        <f>IF(SUM(StuData!$K1359:$R1359)=0,"",SUM(StuData!$K1359:$R1359))</f>
        <v/>
      </c>
      <c r="T1359" s="92"/>
      <c r="U1359" s="89"/>
      <c r="V1359" s="23"/>
      <c r="W1359" s="23"/>
    </row>
    <row r="1360" ht="15.75" customHeight="1">
      <c r="A1360" s="23"/>
      <c r="B1360" s="89" t="str">
        <f t="shared" si="1"/>
        <v/>
      </c>
      <c r="C1360" s="89" t="str">
        <f>IF('Student Record'!A1358="","",'Student Record'!A1358)</f>
        <v/>
      </c>
      <c r="D1360" s="89" t="str">
        <f>IF('Student Record'!B1358="","",'Student Record'!B1358)</f>
        <v/>
      </c>
      <c r="E1360" s="89" t="str">
        <f>IF('Student Record'!C1358="","",'Student Record'!C1358)</f>
        <v/>
      </c>
      <c r="F1360" s="90" t="str">
        <f>IF('Student Record'!E1358="","",'Student Record'!E1358)</f>
        <v/>
      </c>
      <c r="G1360" s="90" t="str">
        <f>IF('Student Record'!G1358="","",'Student Record'!G1358)</f>
        <v/>
      </c>
      <c r="H1360" s="89" t="str">
        <f>IF('Student Record'!I1358="","",'Student Record'!I1358)</f>
        <v/>
      </c>
      <c r="I1360" s="91" t="str">
        <f>IF('Student Record'!J1358="","",'Student Record'!J1358)</f>
        <v/>
      </c>
      <c r="J1360" s="89" t="str">
        <f>IF('Student Record'!O1358="","",'Student Record'!O1358)</f>
        <v/>
      </c>
      <c r="K1360" s="89" t="str">
        <f>IF(StuData!$F1360="","",IF(AND(StuData!$C1360&gt;8,StuData!$C1360&lt;11,StuData!$J1360="GEN"),200,IF(AND(StuData!$C1360&gt;=11,StuData!$J1360="GEN"),300,IF(AND(StuData!$C1360&gt;8,StuData!$C1360&lt;11,StuData!$J1360&lt;&gt;"GEN"),100,IF(AND(StuData!$C1360&gt;=11,StuData!$J1360&lt;&gt;"GEN"),150,"")))))</f>
        <v/>
      </c>
      <c r="L1360" s="89" t="str">
        <f>IF(StuData!$F1360="","",IF(AND(StuData!$C1360&gt;8,StuData!$C1360&lt;11),50,""))</f>
        <v/>
      </c>
      <c r="M1360" s="89" t="str">
        <f>IF(StuData!$F1360="","",IF(AND(StuData!$C1360&gt;=11,'School Fees'!$L$3="Yes"),100,""))</f>
        <v/>
      </c>
      <c r="N1360" s="89" t="str">
        <f>IF(StuData!$F1360="","",IF(AND(StuData!$C1360&gt;8,StuData!$H1360="F"),5,IF(StuData!$C1360&lt;9,"",10)))</f>
        <v/>
      </c>
      <c r="O1360" s="89" t="str">
        <f>IF(StuData!$F1360="","",IF(StuData!$C1360&gt;8,5,""))</f>
        <v/>
      </c>
      <c r="P1360" s="89" t="str">
        <f>IF(StuData!$C1360=9,'School Fees'!$K$6,IF(StuData!$C1360=10,'School Fees'!$K$7,IF(StuData!$C1360=11,'School Fees'!$K$8,IF(StuData!$C1360=12,'School Fees'!$K$9,""))))</f>
        <v/>
      </c>
      <c r="Q1360" s="89"/>
      <c r="R1360" s="89"/>
      <c r="S1360" s="89" t="str">
        <f>IF(SUM(StuData!$K1360:$R1360)=0,"",SUM(StuData!$K1360:$R1360))</f>
        <v/>
      </c>
      <c r="T1360" s="92"/>
      <c r="U1360" s="89"/>
      <c r="V1360" s="23"/>
      <c r="W1360" s="23"/>
    </row>
    <row r="1361" ht="15.75" customHeight="1">
      <c r="A1361" s="23"/>
      <c r="B1361" s="89" t="str">
        <f t="shared" si="1"/>
        <v/>
      </c>
      <c r="C1361" s="89" t="str">
        <f>IF('Student Record'!A1359="","",'Student Record'!A1359)</f>
        <v/>
      </c>
      <c r="D1361" s="89" t="str">
        <f>IF('Student Record'!B1359="","",'Student Record'!B1359)</f>
        <v/>
      </c>
      <c r="E1361" s="89" t="str">
        <f>IF('Student Record'!C1359="","",'Student Record'!C1359)</f>
        <v/>
      </c>
      <c r="F1361" s="90" t="str">
        <f>IF('Student Record'!E1359="","",'Student Record'!E1359)</f>
        <v/>
      </c>
      <c r="G1361" s="90" t="str">
        <f>IF('Student Record'!G1359="","",'Student Record'!G1359)</f>
        <v/>
      </c>
      <c r="H1361" s="89" t="str">
        <f>IF('Student Record'!I1359="","",'Student Record'!I1359)</f>
        <v/>
      </c>
      <c r="I1361" s="91" t="str">
        <f>IF('Student Record'!J1359="","",'Student Record'!J1359)</f>
        <v/>
      </c>
      <c r="J1361" s="89" t="str">
        <f>IF('Student Record'!O1359="","",'Student Record'!O1359)</f>
        <v/>
      </c>
      <c r="K1361" s="89" t="str">
        <f>IF(StuData!$F1361="","",IF(AND(StuData!$C1361&gt;8,StuData!$C1361&lt;11,StuData!$J1361="GEN"),200,IF(AND(StuData!$C1361&gt;=11,StuData!$J1361="GEN"),300,IF(AND(StuData!$C1361&gt;8,StuData!$C1361&lt;11,StuData!$J1361&lt;&gt;"GEN"),100,IF(AND(StuData!$C1361&gt;=11,StuData!$J1361&lt;&gt;"GEN"),150,"")))))</f>
        <v/>
      </c>
      <c r="L1361" s="89" t="str">
        <f>IF(StuData!$F1361="","",IF(AND(StuData!$C1361&gt;8,StuData!$C1361&lt;11),50,""))</f>
        <v/>
      </c>
      <c r="M1361" s="89" t="str">
        <f>IF(StuData!$F1361="","",IF(AND(StuData!$C1361&gt;=11,'School Fees'!$L$3="Yes"),100,""))</f>
        <v/>
      </c>
      <c r="N1361" s="89" t="str">
        <f>IF(StuData!$F1361="","",IF(AND(StuData!$C1361&gt;8,StuData!$H1361="F"),5,IF(StuData!$C1361&lt;9,"",10)))</f>
        <v/>
      </c>
      <c r="O1361" s="89" t="str">
        <f>IF(StuData!$F1361="","",IF(StuData!$C1361&gt;8,5,""))</f>
        <v/>
      </c>
      <c r="P1361" s="89" t="str">
        <f>IF(StuData!$C1361=9,'School Fees'!$K$6,IF(StuData!$C1361=10,'School Fees'!$K$7,IF(StuData!$C1361=11,'School Fees'!$K$8,IF(StuData!$C1361=12,'School Fees'!$K$9,""))))</f>
        <v/>
      </c>
      <c r="Q1361" s="89"/>
      <c r="R1361" s="89"/>
      <c r="S1361" s="89" t="str">
        <f>IF(SUM(StuData!$K1361:$R1361)=0,"",SUM(StuData!$K1361:$R1361))</f>
        <v/>
      </c>
      <c r="T1361" s="92"/>
      <c r="U1361" s="89"/>
      <c r="V1361" s="23"/>
      <c r="W1361" s="23"/>
    </row>
    <row r="1362" ht="15.75" customHeight="1">
      <c r="A1362" s="23"/>
      <c r="B1362" s="89" t="str">
        <f t="shared" si="1"/>
        <v/>
      </c>
      <c r="C1362" s="89" t="str">
        <f>IF('Student Record'!A1360="","",'Student Record'!A1360)</f>
        <v/>
      </c>
      <c r="D1362" s="89" t="str">
        <f>IF('Student Record'!B1360="","",'Student Record'!B1360)</f>
        <v/>
      </c>
      <c r="E1362" s="89" t="str">
        <f>IF('Student Record'!C1360="","",'Student Record'!C1360)</f>
        <v/>
      </c>
      <c r="F1362" s="90" t="str">
        <f>IF('Student Record'!E1360="","",'Student Record'!E1360)</f>
        <v/>
      </c>
      <c r="G1362" s="90" t="str">
        <f>IF('Student Record'!G1360="","",'Student Record'!G1360)</f>
        <v/>
      </c>
      <c r="H1362" s="89" t="str">
        <f>IF('Student Record'!I1360="","",'Student Record'!I1360)</f>
        <v/>
      </c>
      <c r="I1362" s="91" t="str">
        <f>IF('Student Record'!J1360="","",'Student Record'!J1360)</f>
        <v/>
      </c>
      <c r="J1362" s="89" t="str">
        <f>IF('Student Record'!O1360="","",'Student Record'!O1360)</f>
        <v/>
      </c>
      <c r="K1362" s="89" t="str">
        <f>IF(StuData!$F1362="","",IF(AND(StuData!$C1362&gt;8,StuData!$C1362&lt;11,StuData!$J1362="GEN"),200,IF(AND(StuData!$C1362&gt;=11,StuData!$J1362="GEN"),300,IF(AND(StuData!$C1362&gt;8,StuData!$C1362&lt;11,StuData!$J1362&lt;&gt;"GEN"),100,IF(AND(StuData!$C1362&gt;=11,StuData!$J1362&lt;&gt;"GEN"),150,"")))))</f>
        <v/>
      </c>
      <c r="L1362" s="89" t="str">
        <f>IF(StuData!$F1362="","",IF(AND(StuData!$C1362&gt;8,StuData!$C1362&lt;11),50,""))</f>
        <v/>
      </c>
      <c r="M1362" s="89" t="str">
        <f>IF(StuData!$F1362="","",IF(AND(StuData!$C1362&gt;=11,'School Fees'!$L$3="Yes"),100,""))</f>
        <v/>
      </c>
      <c r="N1362" s="89" t="str">
        <f>IF(StuData!$F1362="","",IF(AND(StuData!$C1362&gt;8,StuData!$H1362="F"),5,IF(StuData!$C1362&lt;9,"",10)))</f>
        <v/>
      </c>
      <c r="O1362" s="89" t="str">
        <f>IF(StuData!$F1362="","",IF(StuData!$C1362&gt;8,5,""))</f>
        <v/>
      </c>
      <c r="P1362" s="89" t="str">
        <f>IF(StuData!$C1362=9,'School Fees'!$K$6,IF(StuData!$C1362=10,'School Fees'!$K$7,IF(StuData!$C1362=11,'School Fees'!$K$8,IF(StuData!$C1362=12,'School Fees'!$K$9,""))))</f>
        <v/>
      </c>
      <c r="Q1362" s="89"/>
      <c r="R1362" s="89"/>
      <c r="S1362" s="89" t="str">
        <f>IF(SUM(StuData!$K1362:$R1362)=0,"",SUM(StuData!$K1362:$R1362))</f>
        <v/>
      </c>
      <c r="T1362" s="92"/>
      <c r="U1362" s="89"/>
      <c r="V1362" s="23"/>
      <c r="W1362" s="23"/>
    </row>
    <row r="1363" ht="15.75" customHeight="1">
      <c r="A1363" s="23"/>
      <c r="B1363" s="89" t="str">
        <f t="shared" si="1"/>
        <v/>
      </c>
      <c r="C1363" s="89" t="str">
        <f>IF('Student Record'!A1361="","",'Student Record'!A1361)</f>
        <v/>
      </c>
      <c r="D1363" s="89" t="str">
        <f>IF('Student Record'!B1361="","",'Student Record'!B1361)</f>
        <v/>
      </c>
      <c r="E1363" s="89" t="str">
        <f>IF('Student Record'!C1361="","",'Student Record'!C1361)</f>
        <v/>
      </c>
      <c r="F1363" s="90" t="str">
        <f>IF('Student Record'!E1361="","",'Student Record'!E1361)</f>
        <v/>
      </c>
      <c r="G1363" s="90" t="str">
        <f>IF('Student Record'!G1361="","",'Student Record'!G1361)</f>
        <v/>
      </c>
      <c r="H1363" s="89" t="str">
        <f>IF('Student Record'!I1361="","",'Student Record'!I1361)</f>
        <v/>
      </c>
      <c r="I1363" s="91" t="str">
        <f>IF('Student Record'!J1361="","",'Student Record'!J1361)</f>
        <v/>
      </c>
      <c r="J1363" s="89" t="str">
        <f>IF('Student Record'!O1361="","",'Student Record'!O1361)</f>
        <v/>
      </c>
      <c r="K1363" s="89" t="str">
        <f>IF(StuData!$F1363="","",IF(AND(StuData!$C1363&gt;8,StuData!$C1363&lt;11,StuData!$J1363="GEN"),200,IF(AND(StuData!$C1363&gt;=11,StuData!$J1363="GEN"),300,IF(AND(StuData!$C1363&gt;8,StuData!$C1363&lt;11,StuData!$J1363&lt;&gt;"GEN"),100,IF(AND(StuData!$C1363&gt;=11,StuData!$J1363&lt;&gt;"GEN"),150,"")))))</f>
        <v/>
      </c>
      <c r="L1363" s="89" t="str">
        <f>IF(StuData!$F1363="","",IF(AND(StuData!$C1363&gt;8,StuData!$C1363&lt;11),50,""))</f>
        <v/>
      </c>
      <c r="M1363" s="89" t="str">
        <f>IF(StuData!$F1363="","",IF(AND(StuData!$C1363&gt;=11,'School Fees'!$L$3="Yes"),100,""))</f>
        <v/>
      </c>
      <c r="N1363" s="89" t="str">
        <f>IF(StuData!$F1363="","",IF(AND(StuData!$C1363&gt;8,StuData!$H1363="F"),5,IF(StuData!$C1363&lt;9,"",10)))</f>
        <v/>
      </c>
      <c r="O1363" s="89" t="str">
        <f>IF(StuData!$F1363="","",IF(StuData!$C1363&gt;8,5,""))</f>
        <v/>
      </c>
      <c r="P1363" s="89" t="str">
        <f>IF(StuData!$C1363=9,'School Fees'!$K$6,IF(StuData!$C1363=10,'School Fees'!$K$7,IF(StuData!$C1363=11,'School Fees'!$K$8,IF(StuData!$C1363=12,'School Fees'!$K$9,""))))</f>
        <v/>
      </c>
      <c r="Q1363" s="89"/>
      <c r="R1363" s="89"/>
      <c r="S1363" s="89" t="str">
        <f>IF(SUM(StuData!$K1363:$R1363)=0,"",SUM(StuData!$K1363:$R1363))</f>
        <v/>
      </c>
      <c r="T1363" s="92"/>
      <c r="U1363" s="89"/>
      <c r="V1363" s="23"/>
      <c r="W1363" s="23"/>
    </row>
    <row r="1364" ht="15.75" customHeight="1">
      <c r="A1364" s="23"/>
      <c r="B1364" s="89" t="str">
        <f t="shared" si="1"/>
        <v/>
      </c>
      <c r="C1364" s="89" t="str">
        <f>IF('Student Record'!A1362="","",'Student Record'!A1362)</f>
        <v/>
      </c>
      <c r="D1364" s="89" t="str">
        <f>IF('Student Record'!B1362="","",'Student Record'!B1362)</f>
        <v/>
      </c>
      <c r="E1364" s="89" t="str">
        <f>IF('Student Record'!C1362="","",'Student Record'!C1362)</f>
        <v/>
      </c>
      <c r="F1364" s="90" t="str">
        <f>IF('Student Record'!E1362="","",'Student Record'!E1362)</f>
        <v/>
      </c>
      <c r="G1364" s="90" t="str">
        <f>IF('Student Record'!G1362="","",'Student Record'!G1362)</f>
        <v/>
      </c>
      <c r="H1364" s="89" t="str">
        <f>IF('Student Record'!I1362="","",'Student Record'!I1362)</f>
        <v/>
      </c>
      <c r="I1364" s="91" t="str">
        <f>IF('Student Record'!J1362="","",'Student Record'!J1362)</f>
        <v/>
      </c>
      <c r="J1364" s="89" t="str">
        <f>IF('Student Record'!O1362="","",'Student Record'!O1362)</f>
        <v/>
      </c>
      <c r="K1364" s="89" t="str">
        <f>IF(StuData!$F1364="","",IF(AND(StuData!$C1364&gt;8,StuData!$C1364&lt;11,StuData!$J1364="GEN"),200,IF(AND(StuData!$C1364&gt;=11,StuData!$J1364="GEN"),300,IF(AND(StuData!$C1364&gt;8,StuData!$C1364&lt;11,StuData!$J1364&lt;&gt;"GEN"),100,IF(AND(StuData!$C1364&gt;=11,StuData!$J1364&lt;&gt;"GEN"),150,"")))))</f>
        <v/>
      </c>
      <c r="L1364" s="89" t="str">
        <f>IF(StuData!$F1364="","",IF(AND(StuData!$C1364&gt;8,StuData!$C1364&lt;11),50,""))</f>
        <v/>
      </c>
      <c r="M1364" s="89" t="str">
        <f>IF(StuData!$F1364="","",IF(AND(StuData!$C1364&gt;=11,'School Fees'!$L$3="Yes"),100,""))</f>
        <v/>
      </c>
      <c r="N1364" s="89" t="str">
        <f>IF(StuData!$F1364="","",IF(AND(StuData!$C1364&gt;8,StuData!$H1364="F"),5,IF(StuData!$C1364&lt;9,"",10)))</f>
        <v/>
      </c>
      <c r="O1364" s="89" t="str">
        <f>IF(StuData!$F1364="","",IF(StuData!$C1364&gt;8,5,""))</f>
        <v/>
      </c>
      <c r="P1364" s="89" t="str">
        <f>IF(StuData!$C1364=9,'School Fees'!$K$6,IF(StuData!$C1364=10,'School Fees'!$K$7,IF(StuData!$C1364=11,'School Fees'!$K$8,IF(StuData!$C1364=12,'School Fees'!$K$9,""))))</f>
        <v/>
      </c>
      <c r="Q1364" s="89"/>
      <c r="R1364" s="89"/>
      <c r="S1364" s="89" t="str">
        <f>IF(SUM(StuData!$K1364:$R1364)=0,"",SUM(StuData!$K1364:$R1364))</f>
        <v/>
      </c>
      <c r="T1364" s="92"/>
      <c r="U1364" s="89"/>
      <c r="V1364" s="23"/>
      <c r="W1364" s="23"/>
    </row>
    <row r="1365" ht="15.75" customHeight="1">
      <c r="A1365" s="23"/>
      <c r="B1365" s="89" t="str">
        <f t="shared" si="1"/>
        <v/>
      </c>
      <c r="C1365" s="89" t="str">
        <f>IF('Student Record'!A1363="","",'Student Record'!A1363)</f>
        <v/>
      </c>
      <c r="D1365" s="89" t="str">
        <f>IF('Student Record'!B1363="","",'Student Record'!B1363)</f>
        <v/>
      </c>
      <c r="E1365" s="89" t="str">
        <f>IF('Student Record'!C1363="","",'Student Record'!C1363)</f>
        <v/>
      </c>
      <c r="F1365" s="90" t="str">
        <f>IF('Student Record'!E1363="","",'Student Record'!E1363)</f>
        <v/>
      </c>
      <c r="G1365" s="90" t="str">
        <f>IF('Student Record'!G1363="","",'Student Record'!G1363)</f>
        <v/>
      </c>
      <c r="H1365" s="89" t="str">
        <f>IF('Student Record'!I1363="","",'Student Record'!I1363)</f>
        <v/>
      </c>
      <c r="I1365" s="91" t="str">
        <f>IF('Student Record'!J1363="","",'Student Record'!J1363)</f>
        <v/>
      </c>
      <c r="J1365" s="89" t="str">
        <f>IF('Student Record'!O1363="","",'Student Record'!O1363)</f>
        <v/>
      </c>
      <c r="K1365" s="89" t="str">
        <f>IF(StuData!$F1365="","",IF(AND(StuData!$C1365&gt;8,StuData!$C1365&lt;11,StuData!$J1365="GEN"),200,IF(AND(StuData!$C1365&gt;=11,StuData!$J1365="GEN"),300,IF(AND(StuData!$C1365&gt;8,StuData!$C1365&lt;11,StuData!$J1365&lt;&gt;"GEN"),100,IF(AND(StuData!$C1365&gt;=11,StuData!$J1365&lt;&gt;"GEN"),150,"")))))</f>
        <v/>
      </c>
      <c r="L1365" s="89" t="str">
        <f>IF(StuData!$F1365="","",IF(AND(StuData!$C1365&gt;8,StuData!$C1365&lt;11),50,""))</f>
        <v/>
      </c>
      <c r="M1365" s="89" t="str">
        <f>IF(StuData!$F1365="","",IF(AND(StuData!$C1365&gt;=11,'School Fees'!$L$3="Yes"),100,""))</f>
        <v/>
      </c>
      <c r="N1365" s="89" t="str">
        <f>IF(StuData!$F1365="","",IF(AND(StuData!$C1365&gt;8,StuData!$H1365="F"),5,IF(StuData!$C1365&lt;9,"",10)))</f>
        <v/>
      </c>
      <c r="O1365" s="89" t="str">
        <f>IF(StuData!$F1365="","",IF(StuData!$C1365&gt;8,5,""))</f>
        <v/>
      </c>
      <c r="P1365" s="89" t="str">
        <f>IF(StuData!$C1365=9,'School Fees'!$K$6,IF(StuData!$C1365=10,'School Fees'!$K$7,IF(StuData!$C1365=11,'School Fees'!$K$8,IF(StuData!$C1365=12,'School Fees'!$K$9,""))))</f>
        <v/>
      </c>
      <c r="Q1365" s="89"/>
      <c r="R1365" s="89"/>
      <c r="S1365" s="89" t="str">
        <f>IF(SUM(StuData!$K1365:$R1365)=0,"",SUM(StuData!$K1365:$R1365))</f>
        <v/>
      </c>
      <c r="T1365" s="92"/>
      <c r="U1365" s="89"/>
      <c r="V1365" s="23"/>
      <c r="W1365" s="23"/>
    </row>
    <row r="1366" ht="15.75" customHeight="1">
      <c r="A1366" s="23"/>
      <c r="B1366" s="89" t="str">
        <f t="shared" si="1"/>
        <v/>
      </c>
      <c r="C1366" s="89" t="str">
        <f>IF('Student Record'!A1364="","",'Student Record'!A1364)</f>
        <v/>
      </c>
      <c r="D1366" s="89" t="str">
        <f>IF('Student Record'!B1364="","",'Student Record'!B1364)</f>
        <v/>
      </c>
      <c r="E1366" s="89" t="str">
        <f>IF('Student Record'!C1364="","",'Student Record'!C1364)</f>
        <v/>
      </c>
      <c r="F1366" s="90" t="str">
        <f>IF('Student Record'!E1364="","",'Student Record'!E1364)</f>
        <v/>
      </c>
      <c r="G1366" s="90" t="str">
        <f>IF('Student Record'!G1364="","",'Student Record'!G1364)</f>
        <v/>
      </c>
      <c r="H1366" s="89" t="str">
        <f>IF('Student Record'!I1364="","",'Student Record'!I1364)</f>
        <v/>
      </c>
      <c r="I1366" s="91" t="str">
        <f>IF('Student Record'!J1364="","",'Student Record'!J1364)</f>
        <v/>
      </c>
      <c r="J1366" s="89" t="str">
        <f>IF('Student Record'!O1364="","",'Student Record'!O1364)</f>
        <v/>
      </c>
      <c r="K1366" s="89" t="str">
        <f>IF(StuData!$F1366="","",IF(AND(StuData!$C1366&gt;8,StuData!$C1366&lt;11,StuData!$J1366="GEN"),200,IF(AND(StuData!$C1366&gt;=11,StuData!$J1366="GEN"),300,IF(AND(StuData!$C1366&gt;8,StuData!$C1366&lt;11,StuData!$J1366&lt;&gt;"GEN"),100,IF(AND(StuData!$C1366&gt;=11,StuData!$J1366&lt;&gt;"GEN"),150,"")))))</f>
        <v/>
      </c>
      <c r="L1366" s="89" t="str">
        <f>IF(StuData!$F1366="","",IF(AND(StuData!$C1366&gt;8,StuData!$C1366&lt;11),50,""))</f>
        <v/>
      </c>
      <c r="M1366" s="89" t="str">
        <f>IF(StuData!$F1366="","",IF(AND(StuData!$C1366&gt;=11,'School Fees'!$L$3="Yes"),100,""))</f>
        <v/>
      </c>
      <c r="N1366" s="89" t="str">
        <f>IF(StuData!$F1366="","",IF(AND(StuData!$C1366&gt;8,StuData!$H1366="F"),5,IF(StuData!$C1366&lt;9,"",10)))</f>
        <v/>
      </c>
      <c r="O1366" s="89" t="str">
        <f>IF(StuData!$F1366="","",IF(StuData!$C1366&gt;8,5,""))</f>
        <v/>
      </c>
      <c r="P1366" s="89" t="str">
        <f>IF(StuData!$C1366=9,'School Fees'!$K$6,IF(StuData!$C1366=10,'School Fees'!$K$7,IF(StuData!$C1366=11,'School Fees'!$K$8,IF(StuData!$C1366=12,'School Fees'!$K$9,""))))</f>
        <v/>
      </c>
      <c r="Q1366" s="89"/>
      <c r="R1366" s="89"/>
      <c r="S1366" s="89" t="str">
        <f>IF(SUM(StuData!$K1366:$R1366)=0,"",SUM(StuData!$K1366:$R1366))</f>
        <v/>
      </c>
      <c r="T1366" s="92"/>
      <c r="U1366" s="89"/>
      <c r="V1366" s="23"/>
      <c r="W1366" s="23"/>
    </row>
    <row r="1367" ht="15.75" customHeight="1">
      <c r="A1367" s="23"/>
      <c r="B1367" s="89" t="str">
        <f t="shared" si="1"/>
        <v/>
      </c>
      <c r="C1367" s="89" t="str">
        <f>IF('Student Record'!A1365="","",'Student Record'!A1365)</f>
        <v/>
      </c>
      <c r="D1367" s="89" t="str">
        <f>IF('Student Record'!B1365="","",'Student Record'!B1365)</f>
        <v/>
      </c>
      <c r="E1367" s="89" t="str">
        <f>IF('Student Record'!C1365="","",'Student Record'!C1365)</f>
        <v/>
      </c>
      <c r="F1367" s="90" t="str">
        <f>IF('Student Record'!E1365="","",'Student Record'!E1365)</f>
        <v/>
      </c>
      <c r="G1367" s="90" t="str">
        <f>IF('Student Record'!G1365="","",'Student Record'!G1365)</f>
        <v/>
      </c>
      <c r="H1367" s="89" t="str">
        <f>IF('Student Record'!I1365="","",'Student Record'!I1365)</f>
        <v/>
      </c>
      <c r="I1367" s="91" t="str">
        <f>IF('Student Record'!J1365="","",'Student Record'!J1365)</f>
        <v/>
      </c>
      <c r="J1367" s="89" t="str">
        <f>IF('Student Record'!O1365="","",'Student Record'!O1365)</f>
        <v/>
      </c>
      <c r="K1367" s="89" t="str">
        <f>IF(StuData!$F1367="","",IF(AND(StuData!$C1367&gt;8,StuData!$C1367&lt;11,StuData!$J1367="GEN"),200,IF(AND(StuData!$C1367&gt;=11,StuData!$J1367="GEN"),300,IF(AND(StuData!$C1367&gt;8,StuData!$C1367&lt;11,StuData!$J1367&lt;&gt;"GEN"),100,IF(AND(StuData!$C1367&gt;=11,StuData!$J1367&lt;&gt;"GEN"),150,"")))))</f>
        <v/>
      </c>
      <c r="L1367" s="89" t="str">
        <f>IF(StuData!$F1367="","",IF(AND(StuData!$C1367&gt;8,StuData!$C1367&lt;11),50,""))</f>
        <v/>
      </c>
      <c r="M1367" s="89" t="str">
        <f>IF(StuData!$F1367="","",IF(AND(StuData!$C1367&gt;=11,'School Fees'!$L$3="Yes"),100,""))</f>
        <v/>
      </c>
      <c r="N1367" s="89" t="str">
        <f>IF(StuData!$F1367="","",IF(AND(StuData!$C1367&gt;8,StuData!$H1367="F"),5,IF(StuData!$C1367&lt;9,"",10)))</f>
        <v/>
      </c>
      <c r="O1367" s="89" t="str">
        <f>IF(StuData!$F1367="","",IF(StuData!$C1367&gt;8,5,""))</f>
        <v/>
      </c>
      <c r="P1367" s="89" t="str">
        <f>IF(StuData!$C1367=9,'School Fees'!$K$6,IF(StuData!$C1367=10,'School Fees'!$K$7,IF(StuData!$C1367=11,'School Fees'!$K$8,IF(StuData!$C1367=12,'School Fees'!$K$9,""))))</f>
        <v/>
      </c>
      <c r="Q1367" s="89"/>
      <c r="R1367" s="89"/>
      <c r="S1367" s="89" t="str">
        <f>IF(SUM(StuData!$K1367:$R1367)=0,"",SUM(StuData!$K1367:$R1367))</f>
        <v/>
      </c>
      <c r="T1367" s="92"/>
      <c r="U1367" s="89"/>
      <c r="V1367" s="23"/>
      <c r="W1367" s="23"/>
    </row>
    <row r="1368" ht="15.75" customHeight="1">
      <c r="A1368" s="23"/>
      <c r="B1368" s="89" t="str">
        <f t="shared" si="1"/>
        <v/>
      </c>
      <c r="C1368" s="89" t="str">
        <f>IF('Student Record'!A1366="","",'Student Record'!A1366)</f>
        <v/>
      </c>
      <c r="D1368" s="89" t="str">
        <f>IF('Student Record'!B1366="","",'Student Record'!B1366)</f>
        <v/>
      </c>
      <c r="E1368" s="89" t="str">
        <f>IF('Student Record'!C1366="","",'Student Record'!C1366)</f>
        <v/>
      </c>
      <c r="F1368" s="90" t="str">
        <f>IF('Student Record'!E1366="","",'Student Record'!E1366)</f>
        <v/>
      </c>
      <c r="G1368" s="90" t="str">
        <f>IF('Student Record'!G1366="","",'Student Record'!G1366)</f>
        <v/>
      </c>
      <c r="H1368" s="89" t="str">
        <f>IF('Student Record'!I1366="","",'Student Record'!I1366)</f>
        <v/>
      </c>
      <c r="I1368" s="91" t="str">
        <f>IF('Student Record'!J1366="","",'Student Record'!J1366)</f>
        <v/>
      </c>
      <c r="J1368" s="89" t="str">
        <f>IF('Student Record'!O1366="","",'Student Record'!O1366)</f>
        <v/>
      </c>
      <c r="K1368" s="89" t="str">
        <f>IF(StuData!$F1368="","",IF(AND(StuData!$C1368&gt;8,StuData!$C1368&lt;11,StuData!$J1368="GEN"),200,IF(AND(StuData!$C1368&gt;=11,StuData!$J1368="GEN"),300,IF(AND(StuData!$C1368&gt;8,StuData!$C1368&lt;11,StuData!$J1368&lt;&gt;"GEN"),100,IF(AND(StuData!$C1368&gt;=11,StuData!$J1368&lt;&gt;"GEN"),150,"")))))</f>
        <v/>
      </c>
      <c r="L1368" s="89" t="str">
        <f>IF(StuData!$F1368="","",IF(AND(StuData!$C1368&gt;8,StuData!$C1368&lt;11),50,""))</f>
        <v/>
      </c>
      <c r="M1368" s="89" t="str">
        <f>IF(StuData!$F1368="","",IF(AND(StuData!$C1368&gt;=11,'School Fees'!$L$3="Yes"),100,""))</f>
        <v/>
      </c>
      <c r="N1368" s="89" t="str">
        <f>IF(StuData!$F1368="","",IF(AND(StuData!$C1368&gt;8,StuData!$H1368="F"),5,IF(StuData!$C1368&lt;9,"",10)))</f>
        <v/>
      </c>
      <c r="O1368" s="89" t="str">
        <f>IF(StuData!$F1368="","",IF(StuData!$C1368&gt;8,5,""))</f>
        <v/>
      </c>
      <c r="P1368" s="89" t="str">
        <f>IF(StuData!$C1368=9,'School Fees'!$K$6,IF(StuData!$C1368=10,'School Fees'!$K$7,IF(StuData!$C1368=11,'School Fees'!$K$8,IF(StuData!$C1368=12,'School Fees'!$K$9,""))))</f>
        <v/>
      </c>
      <c r="Q1368" s="89"/>
      <c r="R1368" s="89"/>
      <c r="S1368" s="89" t="str">
        <f>IF(SUM(StuData!$K1368:$R1368)=0,"",SUM(StuData!$K1368:$R1368))</f>
        <v/>
      </c>
      <c r="T1368" s="92"/>
      <c r="U1368" s="89"/>
      <c r="V1368" s="23"/>
      <c r="W1368" s="23"/>
    </row>
    <row r="1369" ht="15.75" customHeight="1">
      <c r="A1369" s="23"/>
      <c r="B1369" s="89" t="str">
        <f t="shared" si="1"/>
        <v/>
      </c>
      <c r="C1369" s="89" t="str">
        <f>IF('Student Record'!A1367="","",'Student Record'!A1367)</f>
        <v/>
      </c>
      <c r="D1369" s="89" t="str">
        <f>IF('Student Record'!B1367="","",'Student Record'!B1367)</f>
        <v/>
      </c>
      <c r="E1369" s="89" t="str">
        <f>IF('Student Record'!C1367="","",'Student Record'!C1367)</f>
        <v/>
      </c>
      <c r="F1369" s="90" t="str">
        <f>IF('Student Record'!E1367="","",'Student Record'!E1367)</f>
        <v/>
      </c>
      <c r="G1369" s="90" t="str">
        <f>IF('Student Record'!G1367="","",'Student Record'!G1367)</f>
        <v/>
      </c>
      <c r="H1369" s="89" t="str">
        <f>IF('Student Record'!I1367="","",'Student Record'!I1367)</f>
        <v/>
      </c>
      <c r="I1369" s="91" t="str">
        <f>IF('Student Record'!J1367="","",'Student Record'!J1367)</f>
        <v/>
      </c>
      <c r="J1369" s="89" t="str">
        <f>IF('Student Record'!O1367="","",'Student Record'!O1367)</f>
        <v/>
      </c>
      <c r="K1369" s="89" t="str">
        <f>IF(StuData!$F1369="","",IF(AND(StuData!$C1369&gt;8,StuData!$C1369&lt;11,StuData!$J1369="GEN"),200,IF(AND(StuData!$C1369&gt;=11,StuData!$J1369="GEN"),300,IF(AND(StuData!$C1369&gt;8,StuData!$C1369&lt;11,StuData!$J1369&lt;&gt;"GEN"),100,IF(AND(StuData!$C1369&gt;=11,StuData!$J1369&lt;&gt;"GEN"),150,"")))))</f>
        <v/>
      </c>
      <c r="L1369" s="89" t="str">
        <f>IF(StuData!$F1369="","",IF(AND(StuData!$C1369&gt;8,StuData!$C1369&lt;11),50,""))</f>
        <v/>
      </c>
      <c r="M1369" s="89" t="str">
        <f>IF(StuData!$F1369="","",IF(AND(StuData!$C1369&gt;=11,'School Fees'!$L$3="Yes"),100,""))</f>
        <v/>
      </c>
      <c r="N1369" s="89" t="str">
        <f>IF(StuData!$F1369="","",IF(AND(StuData!$C1369&gt;8,StuData!$H1369="F"),5,IF(StuData!$C1369&lt;9,"",10)))</f>
        <v/>
      </c>
      <c r="O1369" s="89" t="str">
        <f>IF(StuData!$F1369="","",IF(StuData!$C1369&gt;8,5,""))</f>
        <v/>
      </c>
      <c r="P1369" s="89" t="str">
        <f>IF(StuData!$C1369=9,'School Fees'!$K$6,IF(StuData!$C1369=10,'School Fees'!$K$7,IF(StuData!$C1369=11,'School Fees'!$K$8,IF(StuData!$C1369=12,'School Fees'!$K$9,""))))</f>
        <v/>
      </c>
      <c r="Q1369" s="89"/>
      <c r="R1369" s="89"/>
      <c r="S1369" s="89" t="str">
        <f>IF(SUM(StuData!$K1369:$R1369)=0,"",SUM(StuData!$K1369:$R1369))</f>
        <v/>
      </c>
      <c r="T1369" s="92"/>
      <c r="U1369" s="89"/>
      <c r="V1369" s="23"/>
      <c r="W1369" s="23"/>
    </row>
    <row r="1370" ht="15.75" customHeight="1">
      <c r="A1370" s="23"/>
      <c r="B1370" s="89" t="str">
        <f t="shared" si="1"/>
        <v/>
      </c>
      <c r="C1370" s="89" t="str">
        <f>IF('Student Record'!A1368="","",'Student Record'!A1368)</f>
        <v/>
      </c>
      <c r="D1370" s="89" t="str">
        <f>IF('Student Record'!B1368="","",'Student Record'!B1368)</f>
        <v/>
      </c>
      <c r="E1370" s="89" t="str">
        <f>IF('Student Record'!C1368="","",'Student Record'!C1368)</f>
        <v/>
      </c>
      <c r="F1370" s="90" t="str">
        <f>IF('Student Record'!E1368="","",'Student Record'!E1368)</f>
        <v/>
      </c>
      <c r="G1370" s="90" t="str">
        <f>IF('Student Record'!G1368="","",'Student Record'!G1368)</f>
        <v/>
      </c>
      <c r="H1370" s="89" t="str">
        <f>IF('Student Record'!I1368="","",'Student Record'!I1368)</f>
        <v/>
      </c>
      <c r="I1370" s="91" t="str">
        <f>IF('Student Record'!J1368="","",'Student Record'!J1368)</f>
        <v/>
      </c>
      <c r="J1370" s="89" t="str">
        <f>IF('Student Record'!O1368="","",'Student Record'!O1368)</f>
        <v/>
      </c>
      <c r="K1370" s="89" t="str">
        <f>IF(StuData!$F1370="","",IF(AND(StuData!$C1370&gt;8,StuData!$C1370&lt;11,StuData!$J1370="GEN"),200,IF(AND(StuData!$C1370&gt;=11,StuData!$J1370="GEN"),300,IF(AND(StuData!$C1370&gt;8,StuData!$C1370&lt;11,StuData!$J1370&lt;&gt;"GEN"),100,IF(AND(StuData!$C1370&gt;=11,StuData!$J1370&lt;&gt;"GEN"),150,"")))))</f>
        <v/>
      </c>
      <c r="L1370" s="89" t="str">
        <f>IF(StuData!$F1370="","",IF(AND(StuData!$C1370&gt;8,StuData!$C1370&lt;11),50,""))</f>
        <v/>
      </c>
      <c r="M1370" s="89" t="str">
        <f>IF(StuData!$F1370="","",IF(AND(StuData!$C1370&gt;=11,'School Fees'!$L$3="Yes"),100,""))</f>
        <v/>
      </c>
      <c r="N1370" s="89" t="str">
        <f>IF(StuData!$F1370="","",IF(AND(StuData!$C1370&gt;8,StuData!$H1370="F"),5,IF(StuData!$C1370&lt;9,"",10)))</f>
        <v/>
      </c>
      <c r="O1370" s="89" t="str">
        <f>IF(StuData!$F1370="","",IF(StuData!$C1370&gt;8,5,""))</f>
        <v/>
      </c>
      <c r="P1370" s="89" t="str">
        <f>IF(StuData!$C1370=9,'School Fees'!$K$6,IF(StuData!$C1370=10,'School Fees'!$K$7,IF(StuData!$C1370=11,'School Fees'!$K$8,IF(StuData!$C1370=12,'School Fees'!$K$9,""))))</f>
        <v/>
      </c>
      <c r="Q1370" s="89"/>
      <c r="R1370" s="89"/>
      <c r="S1370" s="89" t="str">
        <f>IF(SUM(StuData!$K1370:$R1370)=0,"",SUM(StuData!$K1370:$R1370))</f>
        <v/>
      </c>
      <c r="T1370" s="92"/>
      <c r="U1370" s="89"/>
      <c r="V1370" s="23"/>
      <c r="W1370" s="23"/>
    </row>
    <row r="1371" ht="15.75" customHeight="1">
      <c r="A1371" s="23"/>
      <c r="B1371" s="89" t="str">
        <f t="shared" si="1"/>
        <v/>
      </c>
      <c r="C1371" s="89" t="str">
        <f>IF('Student Record'!A1369="","",'Student Record'!A1369)</f>
        <v/>
      </c>
      <c r="D1371" s="89" t="str">
        <f>IF('Student Record'!B1369="","",'Student Record'!B1369)</f>
        <v/>
      </c>
      <c r="E1371" s="89" t="str">
        <f>IF('Student Record'!C1369="","",'Student Record'!C1369)</f>
        <v/>
      </c>
      <c r="F1371" s="90" t="str">
        <f>IF('Student Record'!E1369="","",'Student Record'!E1369)</f>
        <v/>
      </c>
      <c r="G1371" s="90" t="str">
        <f>IF('Student Record'!G1369="","",'Student Record'!G1369)</f>
        <v/>
      </c>
      <c r="H1371" s="89" t="str">
        <f>IF('Student Record'!I1369="","",'Student Record'!I1369)</f>
        <v/>
      </c>
      <c r="I1371" s="91" t="str">
        <f>IF('Student Record'!J1369="","",'Student Record'!J1369)</f>
        <v/>
      </c>
      <c r="J1371" s="89" t="str">
        <f>IF('Student Record'!O1369="","",'Student Record'!O1369)</f>
        <v/>
      </c>
      <c r="K1371" s="89" t="str">
        <f>IF(StuData!$F1371="","",IF(AND(StuData!$C1371&gt;8,StuData!$C1371&lt;11,StuData!$J1371="GEN"),200,IF(AND(StuData!$C1371&gt;=11,StuData!$J1371="GEN"),300,IF(AND(StuData!$C1371&gt;8,StuData!$C1371&lt;11,StuData!$J1371&lt;&gt;"GEN"),100,IF(AND(StuData!$C1371&gt;=11,StuData!$J1371&lt;&gt;"GEN"),150,"")))))</f>
        <v/>
      </c>
      <c r="L1371" s="89" t="str">
        <f>IF(StuData!$F1371="","",IF(AND(StuData!$C1371&gt;8,StuData!$C1371&lt;11),50,""))</f>
        <v/>
      </c>
      <c r="M1371" s="89" t="str">
        <f>IF(StuData!$F1371="","",IF(AND(StuData!$C1371&gt;=11,'School Fees'!$L$3="Yes"),100,""))</f>
        <v/>
      </c>
      <c r="N1371" s="89" t="str">
        <f>IF(StuData!$F1371="","",IF(AND(StuData!$C1371&gt;8,StuData!$H1371="F"),5,IF(StuData!$C1371&lt;9,"",10)))</f>
        <v/>
      </c>
      <c r="O1371" s="89" t="str">
        <f>IF(StuData!$F1371="","",IF(StuData!$C1371&gt;8,5,""))</f>
        <v/>
      </c>
      <c r="P1371" s="89" t="str">
        <f>IF(StuData!$C1371=9,'School Fees'!$K$6,IF(StuData!$C1371=10,'School Fees'!$K$7,IF(StuData!$C1371=11,'School Fees'!$K$8,IF(StuData!$C1371=12,'School Fees'!$K$9,""))))</f>
        <v/>
      </c>
      <c r="Q1371" s="89"/>
      <c r="R1371" s="89"/>
      <c r="S1371" s="89" t="str">
        <f>IF(SUM(StuData!$K1371:$R1371)=0,"",SUM(StuData!$K1371:$R1371))</f>
        <v/>
      </c>
      <c r="T1371" s="92"/>
      <c r="U1371" s="89"/>
      <c r="V1371" s="23"/>
      <c r="W1371" s="23"/>
    </row>
    <row r="1372" ht="15.75" customHeight="1">
      <c r="A1372" s="23"/>
      <c r="B1372" s="89" t="str">
        <f t="shared" si="1"/>
        <v/>
      </c>
      <c r="C1372" s="89" t="str">
        <f>IF('Student Record'!A1370="","",'Student Record'!A1370)</f>
        <v/>
      </c>
      <c r="D1372" s="89" t="str">
        <f>IF('Student Record'!B1370="","",'Student Record'!B1370)</f>
        <v/>
      </c>
      <c r="E1372" s="89" t="str">
        <f>IF('Student Record'!C1370="","",'Student Record'!C1370)</f>
        <v/>
      </c>
      <c r="F1372" s="90" t="str">
        <f>IF('Student Record'!E1370="","",'Student Record'!E1370)</f>
        <v/>
      </c>
      <c r="G1372" s="90" t="str">
        <f>IF('Student Record'!G1370="","",'Student Record'!G1370)</f>
        <v/>
      </c>
      <c r="H1372" s="89" t="str">
        <f>IF('Student Record'!I1370="","",'Student Record'!I1370)</f>
        <v/>
      </c>
      <c r="I1372" s="91" t="str">
        <f>IF('Student Record'!J1370="","",'Student Record'!J1370)</f>
        <v/>
      </c>
      <c r="J1372" s="89" t="str">
        <f>IF('Student Record'!O1370="","",'Student Record'!O1370)</f>
        <v/>
      </c>
      <c r="K1372" s="89" t="str">
        <f>IF(StuData!$F1372="","",IF(AND(StuData!$C1372&gt;8,StuData!$C1372&lt;11,StuData!$J1372="GEN"),200,IF(AND(StuData!$C1372&gt;=11,StuData!$J1372="GEN"),300,IF(AND(StuData!$C1372&gt;8,StuData!$C1372&lt;11,StuData!$J1372&lt;&gt;"GEN"),100,IF(AND(StuData!$C1372&gt;=11,StuData!$J1372&lt;&gt;"GEN"),150,"")))))</f>
        <v/>
      </c>
      <c r="L1372" s="89" t="str">
        <f>IF(StuData!$F1372="","",IF(AND(StuData!$C1372&gt;8,StuData!$C1372&lt;11),50,""))</f>
        <v/>
      </c>
      <c r="M1372" s="89" t="str">
        <f>IF(StuData!$F1372="","",IF(AND(StuData!$C1372&gt;=11,'School Fees'!$L$3="Yes"),100,""))</f>
        <v/>
      </c>
      <c r="N1372" s="89" t="str">
        <f>IF(StuData!$F1372="","",IF(AND(StuData!$C1372&gt;8,StuData!$H1372="F"),5,IF(StuData!$C1372&lt;9,"",10)))</f>
        <v/>
      </c>
      <c r="O1372" s="89" t="str">
        <f>IF(StuData!$F1372="","",IF(StuData!$C1372&gt;8,5,""))</f>
        <v/>
      </c>
      <c r="P1372" s="89" t="str">
        <f>IF(StuData!$C1372=9,'School Fees'!$K$6,IF(StuData!$C1372=10,'School Fees'!$K$7,IF(StuData!$C1372=11,'School Fees'!$K$8,IF(StuData!$C1372=12,'School Fees'!$K$9,""))))</f>
        <v/>
      </c>
      <c r="Q1372" s="89"/>
      <c r="R1372" s="89"/>
      <c r="S1372" s="89" t="str">
        <f>IF(SUM(StuData!$K1372:$R1372)=0,"",SUM(StuData!$K1372:$R1372))</f>
        <v/>
      </c>
      <c r="T1372" s="92"/>
      <c r="U1372" s="89"/>
      <c r="V1372" s="23"/>
      <c r="W1372" s="23"/>
    </row>
    <row r="1373" ht="15.75" customHeight="1">
      <c r="A1373" s="23"/>
      <c r="B1373" s="89" t="str">
        <f t="shared" si="1"/>
        <v/>
      </c>
      <c r="C1373" s="89" t="str">
        <f>IF('Student Record'!A1371="","",'Student Record'!A1371)</f>
        <v/>
      </c>
      <c r="D1373" s="89" t="str">
        <f>IF('Student Record'!B1371="","",'Student Record'!B1371)</f>
        <v/>
      </c>
      <c r="E1373" s="89" t="str">
        <f>IF('Student Record'!C1371="","",'Student Record'!C1371)</f>
        <v/>
      </c>
      <c r="F1373" s="90" t="str">
        <f>IF('Student Record'!E1371="","",'Student Record'!E1371)</f>
        <v/>
      </c>
      <c r="G1373" s="90" t="str">
        <f>IF('Student Record'!G1371="","",'Student Record'!G1371)</f>
        <v/>
      </c>
      <c r="H1373" s="89" t="str">
        <f>IF('Student Record'!I1371="","",'Student Record'!I1371)</f>
        <v/>
      </c>
      <c r="I1373" s="91" t="str">
        <f>IF('Student Record'!J1371="","",'Student Record'!J1371)</f>
        <v/>
      </c>
      <c r="J1373" s="89" t="str">
        <f>IF('Student Record'!O1371="","",'Student Record'!O1371)</f>
        <v/>
      </c>
      <c r="K1373" s="89" t="str">
        <f>IF(StuData!$F1373="","",IF(AND(StuData!$C1373&gt;8,StuData!$C1373&lt;11,StuData!$J1373="GEN"),200,IF(AND(StuData!$C1373&gt;=11,StuData!$J1373="GEN"),300,IF(AND(StuData!$C1373&gt;8,StuData!$C1373&lt;11,StuData!$J1373&lt;&gt;"GEN"),100,IF(AND(StuData!$C1373&gt;=11,StuData!$J1373&lt;&gt;"GEN"),150,"")))))</f>
        <v/>
      </c>
      <c r="L1373" s="89" t="str">
        <f>IF(StuData!$F1373="","",IF(AND(StuData!$C1373&gt;8,StuData!$C1373&lt;11),50,""))</f>
        <v/>
      </c>
      <c r="M1373" s="89" t="str">
        <f>IF(StuData!$F1373="","",IF(AND(StuData!$C1373&gt;=11,'School Fees'!$L$3="Yes"),100,""))</f>
        <v/>
      </c>
      <c r="N1373" s="89" t="str">
        <f>IF(StuData!$F1373="","",IF(AND(StuData!$C1373&gt;8,StuData!$H1373="F"),5,IF(StuData!$C1373&lt;9,"",10)))</f>
        <v/>
      </c>
      <c r="O1373" s="89" t="str">
        <f>IF(StuData!$F1373="","",IF(StuData!$C1373&gt;8,5,""))</f>
        <v/>
      </c>
      <c r="P1373" s="89" t="str">
        <f>IF(StuData!$C1373=9,'School Fees'!$K$6,IF(StuData!$C1373=10,'School Fees'!$K$7,IF(StuData!$C1373=11,'School Fees'!$K$8,IF(StuData!$C1373=12,'School Fees'!$K$9,""))))</f>
        <v/>
      </c>
      <c r="Q1373" s="89"/>
      <c r="R1373" s="89"/>
      <c r="S1373" s="89" t="str">
        <f>IF(SUM(StuData!$K1373:$R1373)=0,"",SUM(StuData!$K1373:$R1373))</f>
        <v/>
      </c>
      <c r="T1373" s="92"/>
      <c r="U1373" s="89"/>
      <c r="V1373" s="23"/>
      <c r="W1373" s="23"/>
    </row>
    <row r="1374" ht="15.75" customHeight="1">
      <c r="A1374" s="23"/>
      <c r="B1374" s="89" t="str">
        <f t="shared" si="1"/>
        <v/>
      </c>
      <c r="C1374" s="89" t="str">
        <f>IF('Student Record'!A1372="","",'Student Record'!A1372)</f>
        <v/>
      </c>
      <c r="D1374" s="89" t="str">
        <f>IF('Student Record'!B1372="","",'Student Record'!B1372)</f>
        <v/>
      </c>
      <c r="E1374" s="89" t="str">
        <f>IF('Student Record'!C1372="","",'Student Record'!C1372)</f>
        <v/>
      </c>
      <c r="F1374" s="90" t="str">
        <f>IF('Student Record'!E1372="","",'Student Record'!E1372)</f>
        <v/>
      </c>
      <c r="G1374" s="90" t="str">
        <f>IF('Student Record'!G1372="","",'Student Record'!G1372)</f>
        <v/>
      </c>
      <c r="H1374" s="89" t="str">
        <f>IF('Student Record'!I1372="","",'Student Record'!I1372)</f>
        <v/>
      </c>
      <c r="I1374" s="91" t="str">
        <f>IF('Student Record'!J1372="","",'Student Record'!J1372)</f>
        <v/>
      </c>
      <c r="J1374" s="89" t="str">
        <f>IF('Student Record'!O1372="","",'Student Record'!O1372)</f>
        <v/>
      </c>
      <c r="K1374" s="89" t="str">
        <f>IF(StuData!$F1374="","",IF(AND(StuData!$C1374&gt;8,StuData!$C1374&lt;11,StuData!$J1374="GEN"),200,IF(AND(StuData!$C1374&gt;=11,StuData!$J1374="GEN"),300,IF(AND(StuData!$C1374&gt;8,StuData!$C1374&lt;11,StuData!$J1374&lt;&gt;"GEN"),100,IF(AND(StuData!$C1374&gt;=11,StuData!$J1374&lt;&gt;"GEN"),150,"")))))</f>
        <v/>
      </c>
      <c r="L1374" s="89" t="str">
        <f>IF(StuData!$F1374="","",IF(AND(StuData!$C1374&gt;8,StuData!$C1374&lt;11),50,""))</f>
        <v/>
      </c>
      <c r="M1374" s="89" t="str">
        <f>IF(StuData!$F1374="","",IF(AND(StuData!$C1374&gt;=11,'School Fees'!$L$3="Yes"),100,""))</f>
        <v/>
      </c>
      <c r="N1374" s="89" t="str">
        <f>IF(StuData!$F1374="","",IF(AND(StuData!$C1374&gt;8,StuData!$H1374="F"),5,IF(StuData!$C1374&lt;9,"",10)))</f>
        <v/>
      </c>
      <c r="O1374" s="89" t="str">
        <f>IF(StuData!$F1374="","",IF(StuData!$C1374&gt;8,5,""))</f>
        <v/>
      </c>
      <c r="P1374" s="89" t="str">
        <f>IF(StuData!$C1374=9,'School Fees'!$K$6,IF(StuData!$C1374=10,'School Fees'!$K$7,IF(StuData!$C1374=11,'School Fees'!$K$8,IF(StuData!$C1374=12,'School Fees'!$K$9,""))))</f>
        <v/>
      </c>
      <c r="Q1374" s="89"/>
      <c r="R1374" s="89"/>
      <c r="S1374" s="89" t="str">
        <f>IF(SUM(StuData!$K1374:$R1374)=0,"",SUM(StuData!$K1374:$R1374))</f>
        <v/>
      </c>
      <c r="T1374" s="92"/>
      <c r="U1374" s="89"/>
      <c r="V1374" s="23"/>
      <c r="W1374" s="23"/>
    </row>
    <row r="1375" ht="15.75" customHeight="1">
      <c r="A1375" s="23"/>
      <c r="B1375" s="89" t="str">
        <f t="shared" si="1"/>
        <v/>
      </c>
      <c r="C1375" s="89" t="str">
        <f>IF('Student Record'!A1373="","",'Student Record'!A1373)</f>
        <v/>
      </c>
      <c r="D1375" s="89" t="str">
        <f>IF('Student Record'!B1373="","",'Student Record'!B1373)</f>
        <v/>
      </c>
      <c r="E1375" s="89" t="str">
        <f>IF('Student Record'!C1373="","",'Student Record'!C1373)</f>
        <v/>
      </c>
      <c r="F1375" s="90" t="str">
        <f>IF('Student Record'!E1373="","",'Student Record'!E1373)</f>
        <v/>
      </c>
      <c r="G1375" s="90" t="str">
        <f>IF('Student Record'!G1373="","",'Student Record'!G1373)</f>
        <v/>
      </c>
      <c r="H1375" s="89" t="str">
        <f>IF('Student Record'!I1373="","",'Student Record'!I1373)</f>
        <v/>
      </c>
      <c r="I1375" s="91" t="str">
        <f>IF('Student Record'!J1373="","",'Student Record'!J1373)</f>
        <v/>
      </c>
      <c r="J1375" s="89" t="str">
        <f>IF('Student Record'!O1373="","",'Student Record'!O1373)</f>
        <v/>
      </c>
      <c r="K1375" s="89" t="str">
        <f>IF(StuData!$F1375="","",IF(AND(StuData!$C1375&gt;8,StuData!$C1375&lt;11,StuData!$J1375="GEN"),200,IF(AND(StuData!$C1375&gt;=11,StuData!$J1375="GEN"),300,IF(AND(StuData!$C1375&gt;8,StuData!$C1375&lt;11,StuData!$J1375&lt;&gt;"GEN"),100,IF(AND(StuData!$C1375&gt;=11,StuData!$J1375&lt;&gt;"GEN"),150,"")))))</f>
        <v/>
      </c>
      <c r="L1375" s="89" t="str">
        <f>IF(StuData!$F1375="","",IF(AND(StuData!$C1375&gt;8,StuData!$C1375&lt;11),50,""))</f>
        <v/>
      </c>
      <c r="M1375" s="89" t="str">
        <f>IF(StuData!$F1375="","",IF(AND(StuData!$C1375&gt;=11,'School Fees'!$L$3="Yes"),100,""))</f>
        <v/>
      </c>
      <c r="N1375" s="89" t="str">
        <f>IF(StuData!$F1375="","",IF(AND(StuData!$C1375&gt;8,StuData!$H1375="F"),5,IF(StuData!$C1375&lt;9,"",10)))</f>
        <v/>
      </c>
      <c r="O1375" s="89" t="str">
        <f>IF(StuData!$F1375="","",IF(StuData!$C1375&gt;8,5,""))</f>
        <v/>
      </c>
      <c r="P1375" s="89" t="str">
        <f>IF(StuData!$C1375=9,'School Fees'!$K$6,IF(StuData!$C1375=10,'School Fees'!$K$7,IF(StuData!$C1375=11,'School Fees'!$K$8,IF(StuData!$C1375=12,'School Fees'!$K$9,""))))</f>
        <v/>
      </c>
      <c r="Q1375" s="89"/>
      <c r="R1375" s="89"/>
      <c r="S1375" s="89" t="str">
        <f>IF(SUM(StuData!$K1375:$R1375)=0,"",SUM(StuData!$K1375:$R1375))</f>
        <v/>
      </c>
      <c r="T1375" s="92"/>
      <c r="U1375" s="89"/>
      <c r="V1375" s="23"/>
      <c r="W1375" s="23"/>
    </row>
    <row r="1376" ht="15.75" customHeight="1">
      <c r="A1376" s="23"/>
      <c r="B1376" s="89" t="str">
        <f t="shared" si="1"/>
        <v/>
      </c>
      <c r="C1376" s="89" t="str">
        <f>IF('Student Record'!A1374="","",'Student Record'!A1374)</f>
        <v/>
      </c>
      <c r="D1376" s="89" t="str">
        <f>IF('Student Record'!B1374="","",'Student Record'!B1374)</f>
        <v/>
      </c>
      <c r="E1376" s="89" t="str">
        <f>IF('Student Record'!C1374="","",'Student Record'!C1374)</f>
        <v/>
      </c>
      <c r="F1376" s="90" t="str">
        <f>IF('Student Record'!E1374="","",'Student Record'!E1374)</f>
        <v/>
      </c>
      <c r="G1376" s="90" t="str">
        <f>IF('Student Record'!G1374="","",'Student Record'!G1374)</f>
        <v/>
      </c>
      <c r="H1376" s="89" t="str">
        <f>IF('Student Record'!I1374="","",'Student Record'!I1374)</f>
        <v/>
      </c>
      <c r="I1376" s="91" t="str">
        <f>IF('Student Record'!J1374="","",'Student Record'!J1374)</f>
        <v/>
      </c>
      <c r="J1376" s="89" t="str">
        <f>IF('Student Record'!O1374="","",'Student Record'!O1374)</f>
        <v/>
      </c>
      <c r="K1376" s="89" t="str">
        <f>IF(StuData!$F1376="","",IF(AND(StuData!$C1376&gt;8,StuData!$C1376&lt;11,StuData!$J1376="GEN"),200,IF(AND(StuData!$C1376&gt;=11,StuData!$J1376="GEN"),300,IF(AND(StuData!$C1376&gt;8,StuData!$C1376&lt;11,StuData!$J1376&lt;&gt;"GEN"),100,IF(AND(StuData!$C1376&gt;=11,StuData!$J1376&lt;&gt;"GEN"),150,"")))))</f>
        <v/>
      </c>
      <c r="L1376" s="89" t="str">
        <f>IF(StuData!$F1376="","",IF(AND(StuData!$C1376&gt;8,StuData!$C1376&lt;11),50,""))</f>
        <v/>
      </c>
      <c r="M1376" s="89" t="str">
        <f>IF(StuData!$F1376="","",IF(AND(StuData!$C1376&gt;=11,'School Fees'!$L$3="Yes"),100,""))</f>
        <v/>
      </c>
      <c r="N1376" s="89" t="str">
        <f>IF(StuData!$F1376="","",IF(AND(StuData!$C1376&gt;8,StuData!$H1376="F"),5,IF(StuData!$C1376&lt;9,"",10)))</f>
        <v/>
      </c>
      <c r="O1376" s="89" t="str">
        <f>IF(StuData!$F1376="","",IF(StuData!$C1376&gt;8,5,""))</f>
        <v/>
      </c>
      <c r="P1376" s="89" t="str">
        <f>IF(StuData!$C1376=9,'School Fees'!$K$6,IF(StuData!$C1376=10,'School Fees'!$K$7,IF(StuData!$C1376=11,'School Fees'!$K$8,IF(StuData!$C1376=12,'School Fees'!$K$9,""))))</f>
        <v/>
      </c>
      <c r="Q1376" s="89"/>
      <c r="R1376" s="89"/>
      <c r="S1376" s="89" t="str">
        <f>IF(SUM(StuData!$K1376:$R1376)=0,"",SUM(StuData!$K1376:$R1376))</f>
        <v/>
      </c>
      <c r="T1376" s="92"/>
      <c r="U1376" s="89"/>
      <c r="V1376" s="23"/>
      <c r="W1376" s="23"/>
    </row>
    <row r="1377" ht="15.75" customHeight="1">
      <c r="A1377" s="23"/>
      <c r="B1377" s="89" t="str">
        <f t="shared" si="1"/>
        <v/>
      </c>
      <c r="C1377" s="89" t="str">
        <f>IF('Student Record'!A1375="","",'Student Record'!A1375)</f>
        <v/>
      </c>
      <c r="D1377" s="89" t="str">
        <f>IF('Student Record'!B1375="","",'Student Record'!B1375)</f>
        <v/>
      </c>
      <c r="E1377" s="89" t="str">
        <f>IF('Student Record'!C1375="","",'Student Record'!C1375)</f>
        <v/>
      </c>
      <c r="F1377" s="90" t="str">
        <f>IF('Student Record'!E1375="","",'Student Record'!E1375)</f>
        <v/>
      </c>
      <c r="G1377" s="90" t="str">
        <f>IF('Student Record'!G1375="","",'Student Record'!G1375)</f>
        <v/>
      </c>
      <c r="H1377" s="89" t="str">
        <f>IF('Student Record'!I1375="","",'Student Record'!I1375)</f>
        <v/>
      </c>
      <c r="I1377" s="91" t="str">
        <f>IF('Student Record'!J1375="","",'Student Record'!J1375)</f>
        <v/>
      </c>
      <c r="J1377" s="89" t="str">
        <f>IF('Student Record'!O1375="","",'Student Record'!O1375)</f>
        <v/>
      </c>
      <c r="K1377" s="89" t="str">
        <f>IF(StuData!$F1377="","",IF(AND(StuData!$C1377&gt;8,StuData!$C1377&lt;11,StuData!$J1377="GEN"),200,IF(AND(StuData!$C1377&gt;=11,StuData!$J1377="GEN"),300,IF(AND(StuData!$C1377&gt;8,StuData!$C1377&lt;11,StuData!$J1377&lt;&gt;"GEN"),100,IF(AND(StuData!$C1377&gt;=11,StuData!$J1377&lt;&gt;"GEN"),150,"")))))</f>
        <v/>
      </c>
      <c r="L1377" s="89" t="str">
        <f>IF(StuData!$F1377="","",IF(AND(StuData!$C1377&gt;8,StuData!$C1377&lt;11),50,""))</f>
        <v/>
      </c>
      <c r="M1377" s="89" t="str">
        <f>IF(StuData!$F1377="","",IF(AND(StuData!$C1377&gt;=11,'School Fees'!$L$3="Yes"),100,""))</f>
        <v/>
      </c>
      <c r="N1377" s="89" t="str">
        <f>IF(StuData!$F1377="","",IF(AND(StuData!$C1377&gt;8,StuData!$H1377="F"),5,IF(StuData!$C1377&lt;9,"",10)))</f>
        <v/>
      </c>
      <c r="O1377" s="89" t="str">
        <f>IF(StuData!$F1377="","",IF(StuData!$C1377&gt;8,5,""))</f>
        <v/>
      </c>
      <c r="P1377" s="89" t="str">
        <f>IF(StuData!$C1377=9,'School Fees'!$K$6,IF(StuData!$C1377=10,'School Fees'!$K$7,IF(StuData!$C1377=11,'School Fees'!$K$8,IF(StuData!$C1377=12,'School Fees'!$K$9,""))))</f>
        <v/>
      </c>
      <c r="Q1377" s="89"/>
      <c r="R1377" s="89"/>
      <c r="S1377" s="89" t="str">
        <f>IF(SUM(StuData!$K1377:$R1377)=0,"",SUM(StuData!$K1377:$R1377))</f>
        <v/>
      </c>
      <c r="T1377" s="92"/>
      <c r="U1377" s="89"/>
      <c r="V1377" s="23"/>
      <c r="W1377" s="23"/>
    </row>
    <row r="1378" ht="15.75" customHeight="1">
      <c r="A1378" s="23"/>
      <c r="B1378" s="89" t="str">
        <f t="shared" si="1"/>
        <v/>
      </c>
      <c r="C1378" s="89" t="str">
        <f>IF('Student Record'!A1376="","",'Student Record'!A1376)</f>
        <v/>
      </c>
      <c r="D1378" s="89" t="str">
        <f>IF('Student Record'!B1376="","",'Student Record'!B1376)</f>
        <v/>
      </c>
      <c r="E1378" s="89" t="str">
        <f>IF('Student Record'!C1376="","",'Student Record'!C1376)</f>
        <v/>
      </c>
      <c r="F1378" s="90" t="str">
        <f>IF('Student Record'!E1376="","",'Student Record'!E1376)</f>
        <v/>
      </c>
      <c r="G1378" s="90" t="str">
        <f>IF('Student Record'!G1376="","",'Student Record'!G1376)</f>
        <v/>
      </c>
      <c r="H1378" s="89" t="str">
        <f>IF('Student Record'!I1376="","",'Student Record'!I1376)</f>
        <v/>
      </c>
      <c r="I1378" s="91" t="str">
        <f>IF('Student Record'!J1376="","",'Student Record'!J1376)</f>
        <v/>
      </c>
      <c r="J1378" s="89" t="str">
        <f>IF('Student Record'!O1376="","",'Student Record'!O1376)</f>
        <v/>
      </c>
      <c r="K1378" s="89" t="str">
        <f>IF(StuData!$F1378="","",IF(AND(StuData!$C1378&gt;8,StuData!$C1378&lt;11,StuData!$J1378="GEN"),200,IF(AND(StuData!$C1378&gt;=11,StuData!$J1378="GEN"),300,IF(AND(StuData!$C1378&gt;8,StuData!$C1378&lt;11,StuData!$J1378&lt;&gt;"GEN"),100,IF(AND(StuData!$C1378&gt;=11,StuData!$J1378&lt;&gt;"GEN"),150,"")))))</f>
        <v/>
      </c>
      <c r="L1378" s="89" t="str">
        <f>IF(StuData!$F1378="","",IF(AND(StuData!$C1378&gt;8,StuData!$C1378&lt;11),50,""))</f>
        <v/>
      </c>
      <c r="M1378" s="89" t="str">
        <f>IF(StuData!$F1378="","",IF(AND(StuData!$C1378&gt;=11,'School Fees'!$L$3="Yes"),100,""))</f>
        <v/>
      </c>
      <c r="N1378" s="89" t="str">
        <f>IF(StuData!$F1378="","",IF(AND(StuData!$C1378&gt;8,StuData!$H1378="F"),5,IF(StuData!$C1378&lt;9,"",10)))</f>
        <v/>
      </c>
      <c r="O1378" s="89" t="str">
        <f>IF(StuData!$F1378="","",IF(StuData!$C1378&gt;8,5,""))</f>
        <v/>
      </c>
      <c r="P1378" s="89" t="str">
        <f>IF(StuData!$C1378=9,'School Fees'!$K$6,IF(StuData!$C1378=10,'School Fees'!$K$7,IF(StuData!$C1378=11,'School Fees'!$K$8,IF(StuData!$C1378=12,'School Fees'!$K$9,""))))</f>
        <v/>
      </c>
      <c r="Q1378" s="89"/>
      <c r="R1378" s="89"/>
      <c r="S1378" s="89" t="str">
        <f>IF(SUM(StuData!$K1378:$R1378)=0,"",SUM(StuData!$K1378:$R1378))</f>
        <v/>
      </c>
      <c r="T1378" s="92"/>
      <c r="U1378" s="89"/>
      <c r="V1378" s="23"/>
      <c r="W1378" s="23"/>
    </row>
    <row r="1379" ht="15.75" customHeight="1">
      <c r="A1379" s="23"/>
      <c r="B1379" s="89" t="str">
        <f t="shared" si="1"/>
        <v/>
      </c>
      <c r="C1379" s="89" t="str">
        <f>IF('Student Record'!A1377="","",'Student Record'!A1377)</f>
        <v/>
      </c>
      <c r="D1379" s="89" t="str">
        <f>IF('Student Record'!B1377="","",'Student Record'!B1377)</f>
        <v/>
      </c>
      <c r="E1379" s="89" t="str">
        <f>IF('Student Record'!C1377="","",'Student Record'!C1377)</f>
        <v/>
      </c>
      <c r="F1379" s="90" t="str">
        <f>IF('Student Record'!E1377="","",'Student Record'!E1377)</f>
        <v/>
      </c>
      <c r="G1379" s="90" t="str">
        <f>IF('Student Record'!G1377="","",'Student Record'!G1377)</f>
        <v/>
      </c>
      <c r="H1379" s="89" t="str">
        <f>IF('Student Record'!I1377="","",'Student Record'!I1377)</f>
        <v/>
      </c>
      <c r="I1379" s="91" t="str">
        <f>IF('Student Record'!J1377="","",'Student Record'!J1377)</f>
        <v/>
      </c>
      <c r="J1379" s="89" t="str">
        <f>IF('Student Record'!O1377="","",'Student Record'!O1377)</f>
        <v/>
      </c>
      <c r="K1379" s="89" t="str">
        <f>IF(StuData!$F1379="","",IF(AND(StuData!$C1379&gt;8,StuData!$C1379&lt;11,StuData!$J1379="GEN"),200,IF(AND(StuData!$C1379&gt;=11,StuData!$J1379="GEN"),300,IF(AND(StuData!$C1379&gt;8,StuData!$C1379&lt;11,StuData!$J1379&lt;&gt;"GEN"),100,IF(AND(StuData!$C1379&gt;=11,StuData!$J1379&lt;&gt;"GEN"),150,"")))))</f>
        <v/>
      </c>
      <c r="L1379" s="89" t="str">
        <f>IF(StuData!$F1379="","",IF(AND(StuData!$C1379&gt;8,StuData!$C1379&lt;11),50,""))</f>
        <v/>
      </c>
      <c r="M1379" s="89" t="str">
        <f>IF(StuData!$F1379="","",IF(AND(StuData!$C1379&gt;=11,'School Fees'!$L$3="Yes"),100,""))</f>
        <v/>
      </c>
      <c r="N1379" s="89" t="str">
        <f>IF(StuData!$F1379="","",IF(AND(StuData!$C1379&gt;8,StuData!$H1379="F"),5,IF(StuData!$C1379&lt;9,"",10)))</f>
        <v/>
      </c>
      <c r="O1379" s="89" t="str">
        <f>IF(StuData!$F1379="","",IF(StuData!$C1379&gt;8,5,""))</f>
        <v/>
      </c>
      <c r="P1379" s="89" t="str">
        <f>IF(StuData!$C1379=9,'School Fees'!$K$6,IF(StuData!$C1379=10,'School Fees'!$K$7,IF(StuData!$C1379=11,'School Fees'!$K$8,IF(StuData!$C1379=12,'School Fees'!$K$9,""))))</f>
        <v/>
      </c>
      <c r="Q1379" s="89"/>
      <c r="R1379" s="89"/>
      <c r="S1379" s="89" t="str">
        <f>IF(SUM(StuData!$K1379:$R1379)=0,"",SUM(StuData!$K1379:$R1379))</f>
        <v/>
      </c>
      <c r="T1379" s="92"/>
      <c r="U1379" s="89"/>
      <c r="V1379" s="23"/>
      <c r="W1379" s="23"/>
    </row>
    <row r="1380" ht="15.75" customHeight="1">
      <c r="A1380" s="23"/>
      <c r="B1380" s="89" t="str">
        <f t="shared" si="1"/>
        <v/>
      </c>
      <c r="C1380" s="89" t="str">
        <f>IF('Student Record'!A1378="","",'Student Record'!A1378)</f>
        <v/>
      </c>
      <c r="D1380" s="89" t="str">
        <f>IF('Student Record'!B1378="","",'Student Record'!B1378)</f>
        <v/>
      </c>
      <c r="E1380" s="89" t="str">
        <f>IF('Student Record'!C1378="","",'Student Record'!C1378)</f>
        <v/>
      </c>
      <c r="F1380" s="90" t="str">
        <f>IF('Student Record'!E1378="","",'Student Record'!E1378)</f>
        <v/>
      </c>
      <c r="G1380" s="90" t="str">
        <f>IF('Student Record'!G1378="","",'Student Record'!G1378)</f>
        <v/>
      </c>
      <c r="H1380" s="89" t="str">
        <f>IF('Student Record'!I1378="","",'Student Record'!I1378)</f>
        <v/>
      </c>
      <c r="I1380" s="91" t="str">
        <f>IF('Student Record'!J1378="","",'Student Record'!J1378)</f>
        <v/>
      </c>
      <c r="J1380" s="89" t="str">
        <f>IF('Student Record'!O1378="","",'Student Record'!O1378)</f>
        <v/>
      </c>
      <c r="K1380" s="89" t="str">
        <f>IF(StuData!$F1380="","",IF(AND(StuData!$C1380&gt;8,StuData!$C1380&lt;11,StuData!$J1380="GEN"),200,IF(AND(StuData!$C1380&gt;=11,StuData!$J1380="GEN"),300,IF(AND(StuData!$C1380&gt;8,StuData!$C1380&lt;11,StuData!$J1380&lt;&gt;"GEN"),100,IF(AND(StuData!$C1380&gt;=11,StuData!$J1380&lt;&gt;"GEN"),150,"")))))</f>
        <v/>
      </c>
      <c r="L1380" s="89" t="str">
        <f>IF(StuData!$F1380="","",IF(AND(StuData!$C1380&gt;8,StuData!$C1380&lt;11),50,""))</f>
        <v/>
      </c>
      <c r="M1380" s="89" t="str">
        <f>IF(StuData!$F1380="","",IF(AND(StuData!$C1380&gt;=11,'School Fees'!$L$3="Yes"),100,""))</f>
        <v/>
      </c>
      <c r="N1380" s="89" t="str">
        <f>IF(StuData!$F1380="","",IF(AND(StuData!$C1380&gt;8,StuData!$H1380="F"),5,IF(StuData!$C1380&lt;9,"",10)))</f>
        <v/>
      </c>
      <c r="O1380" s="89" t="str">
        <f>IF(StuData!$F1380="","",IF(StuData!$C1380&gt;8,5,""))</f>
        <v/>
      </c>
      <c r="P1380" s="89" t="str">
        <f>IF(StuData!$C1380=9,'School Fees'!$K$6,IF(StuData!$C1380=10,'School Fees'!$K$7,IF(StuData!$C1380=11,'School Fees'!$K$8,IF(StuData!$C1380=12,'School Fees'!$K$9,""))))</f>
        <v/>
      </c>
      <c r="Q1380" s="89"/>
      <c r="R1380" s="89"/>
      <c r="S1380" s="89" t="str">
        <f>IF(SUM(StuData!$K1380:$R1380)=0,"",SUM(StuData!$K1380:$R1380))</f>
        <v/>
      </c>
      <c r="T1380" s="92"/>
      <c r="U1380" s="89"/>
      <c r="V1380" s="23"/>
      <c r="W1380" s="23"/>
    </row>
    <row r="1381" ht="15.75" customHeight="1">
      <c r="A1381" s="23"/>
      <c r="B1381" s="89" t="str">
        <f t="shared" si="1"/>
        <v/>
      </c>
      <c r="C1381" s="89" t="str">
        <f>IF('Student Record'!A1379="","",'Student Record'!A1379)</f>
        <v/>
      </c>
      <c r="D1381" s="89" t="str">
        <f>IF('Student Record'!B1379="","",'Student Record'!B1379)</f>
        <v/>
      </c>
      <c r="E1381" s="89" t="str">
        <f>IF('Student Record'!C1379="","",'Student Record'!C1379)</f>
        <v/>
      </c>
      <c r="F1381" s="90" t="str">
        <f>IF('Student Record'!E1379="","",'Student Record'!E1379)</f>
        <v/>
      </c>
      <c r="G1381" s="90" t="str">
        <f>IF('Student Record'!G1379="","",'Student Record'!G1379)</f>
        <v/>
      </c>
      <c r="H1381" s="89" t="str">
        <f>IF('Student Record'!I1379="","",'Student Record'!I1379)</f>
        <v/>
      </c>
      <c r="I1381" s="91" t="str">
        <f>IF('Student Record'!J1379="","",'Student Record'!J1379)</f>
        <v/>
      </c>
      <c r="J1381" s="89" t="str">
        <f>IF('Student Record'!O1379="","",'Student Record'!O1379)</f>
        <v/>
      </c>
      <c r="K1381" s="89" t="str">
        <f>IF(StuData!$F1381="","",IF(AND(StuData!$C1381&gt;8,StuData!$C1381&lt;11,StuData!$J1381="GEN"),200,IF(AND(StuData!$C1381&gt;=11,StuData!$J1381="GEN"),300,IF(AND(StuData!$C1381&gt;8,StuData!$C1381&lt;11,StuData!$J1381&lt;&gt;"GEN"),100,IF(AND(StuData!$C1381&gt;=11,StuData!$J1381&lt;&gt;"GEN"),150,"")))))</f>
        <v/>
      </c>
      <c r="L1381" s="89" t="str">
        <f>IF(StuData!$F1381="","",IF(AND(StuData!$C1381&gt;8,StuData!$C1381&lt;11),50,""))</f>
        <v/>
      </c>
      <c r="M1381" s="89" t="str">
        <f>IF(StuData!$F1381="","",IF(AND(StuData!$C1381&gt;=11,'School Fees'!$L$3="Yes"),100,""))</f>
        <v/>
      </c>
      <c r="N1381" s="89" t="str">
        <f>IF(StuData!$F1381="","",IF(AND(StuData!$C1381&gt;8,StuData!$H1381="F"),5,IF(StuData!$C1381&lt;9,"",10)))</f>
        <v/>
      </c>
      <c r="O1381" s="89" t="str">
        <f>IF(StuData!$F1381="","",IF(StuData!$C1381&gt;8,5,""))</f>
        <v/>
      </c>
      <c r="P1381" s="89" t="str">
        <f>IF(StuData!$C1381=9,'School Fees'!$K$6,IF(StuData!$C1381=10,'School Fees'!$K$7,IF(StuData!$C1381=11,'School Fees'!$K$8,IF(StuData!$C1381=12,'School Fees'!$K$9,""))))</f>
        <v/>
      </c>
      <c r="Q1381" s="89"/>
      <c r="R1381" s="89"/>
      <c r="S1381" s="89" t="str">
        <f>IF(SUM(StuData!$K1381:$R1381)=0,"",SUM(StuData!$K1381:$R1381))</f>
        <v/>
      </c>
      <c r="T1381" s="92"/>
      <c r="U1381" s="89"/>
      <c r="V1381" s="23"/>
      <c r="W1381" s="23"/>
    </row>
    <row r="1382" ht="15.75" customHeight="1">
      <c r="A1382" s="23"/>
      <c r="B1382" s="89" t="str">
        <f t="shared" si="1"/>
        <v/>
      </c>
      <c r="C1382" s="89" t="str">
        <f>IF('Student Record'!A1380="","",'Student Record'!A1380)</f>
        <v/>
      </c>
      <c r="D1382" s="89" t="str">
        <f>IF('Student Record'!B1380="","",'Student Record'!B1380)</f>
        <v/>
      </c>
      <c r="E1382" s="89" t="str">
        <f>IF('Student Record'!C1380="","",'Student Record'!C1380)</f>
        <v/>
      </c>
      <c r="F1382" s="90" t="str">
        <f>IF('Student Record'!E1380="","",'Student Record'!E1380)</f>
        <v/>
      </c>
      <c r="G1382" s="90" t="str">
        <f>IF('Student Record'!G1380="","",'Student Record'!G1380)</f>
        <v/>
      </c>
      <c r="H1382" s="89" t="str">
        <f>IF('Student Record'!I1380="","",'Student Record'!I1380)</f>
        <v/>
      </c>
      <c r="I1382" s="91" t="str">
        <f>IF('Student Record'!J1380="","",'Student Record'!J1380)</f>
        <v/>
      </c>
      <c r="J1382" s="89" t="str">
        <f>IF('Student Record'!O1380="","",'Student Record'!O1380)</f>
        <v/>
      </c>
      <c r="K1382" s="89" t="str">
        <f>IF(StuData!$F1382="","",IF(AND(StuData!$C1382&gt;8,StuData!$C1382&lt;11,StuData!$J1382="GEN"),200,IF(AND(StuData!$C1382&gt;=11,StuData!$J1382="GEN"),300,IF(AND(StuData!$C1382&gt;8,StuData!$C1382&lt;11,StuData!$J1382&lt;&gt;"GEN"),100,IF(AND(StuData!$C1382&gt;=11,StuData!$J1382&lt;&gt;"GEN"),150,"")))))</f>
        <v/>
      </c>
      <c r="L1382" s="89" t="str">
        <f>IF(StuData!$F1382="","",IF(AND(StuData!$C1382&gt;8,StuData!$C1382&lt;11),50,""))</f>
        <v/>
      </c>
      <c r="M1382" s="89" t="str">
        <f>IF(StuData!$F1382="","",IF(AND(StuData!$C1382&gt;=11,'School Fees'!$L$3="Yes"),100,""))</f>
        <v/>
      </c>
      <c r="N1382" s="89" t="str">
        <f>IF(StuData!$F1382="","",IF(AND(StuData!$C1382&gt;8,StuData!$H1382="F"),5,IF(StuData!$C1382&lt;9,"",10)))</f>
        <v/>
      </c>
      <c r="O1382" s="89" t="str">
        <f>IF(StuData!$F1382="","",IF(StuData!$C1382&gt;8,5,""))</f>
        <v/>
      </c>
      <c r="P1382" s="89" t="str">
        <f>IF(StuData!$C1382=9,'School Fees'!$K$6,IF(StuData!$C1382=10,'School Fees'!$K$7,IF(StuData!$C1382=11,'School Fees'!$K$8,IF(StuData!$C1382=12,'School Fees'!$K$9,""))))</f>
        <v/>
      </c>
      <c r="Q1382" s="89"/>
      <c r="R1382" s="89"/>
      <c r="S1382" s="89" t="str">
        <f>IF(SUM(StuData!$K1382:$R1382)=0,"",SUM(StuData!$K1382:$R1382))</f>
        <v/>
      </c>
      <c r="T1382" s="92"/>
      <c r="U1382" s="89"/>
      <c r="V1382" s="23"/>
      <c r="W1382" s="23"/>
    </row>
    <row r="1383" ht="15.75" customHeight="1">
      <c r="A1383" s="23"/>
      <c r="B1383" s="89" t="str">
        <f t="shared" si="1"/>
        <v/>
      </c>
      <c r="C1383" s="89" t="str">
        <f>IF('Student Record'!A1381="","",'Student Record'!A1381)</f>
        <v/>
      </c>
      <c r="D1383" s="89" t="str">
        <f>IF('Student Record'!B1381="","",'Student Record'!B1381)</f>
        <v/>
      </c>
      <c r="E1383" s="89" t="str">
        <f>IF('Student Record'!C1381="","",'Student Record'!C1381)</f>
        <v/>
      </c>
      <c r="F1383" s="90" t="str">
        <f>IF('Student Record'!E1381="","",'Student Record'!E1381)</f>
        <v/>
      </c>
      <c r="G1383" s="90" t="str">
        <f>IF('Student Record'!G1381="","",'Student Record'!G1381)</f>
        <v/>
      </c>
      <c r="H1383" s="89" t="str">
        <f>IF('Student Record'!I1381="","",'Student Record'!I1381)</f>
        <v/>
      </c>
      <c r="I1383" s="91" t="str">
        <f>IF('Student Record'!J1381="","",'Student Record'!J1381)</f>
        <v/>
      </c>
      <c r="J1383" s="89" t="str">
        <f>IF('Student Record'!O1381="","",'Student Record'!O1381)</f>
        <v/>
      </c>
      <c r="K1383" s="89" t="str">
        <f>IF(StuData!$F1383="","",IF(AND(StuData!$C1383&gt;8,StuData!$C1383&lt;11,StuData!$J1383="GEN"),200,IF(AND(StuData!$C1383&gt;=11,StuData!$J1383="GEN"),300,IF(AND(StuData!$C1383&gt;8,StuData!$C1383&lt;11,StuData!$J1383&lt;&gt;"GEN"),100,IF(AND(StuData!$C1383&gt;=11,StuData!$J1383&lt;&gt;"GEN"),150,"")))))</f>
        <v/>
      </c>
      <c r="L1383" s="89" t="str">
        <f>IF(StuData!$F1383="","",IF(AND(StuData!$C1383&gt;8,StuData!$C1383&lt;11),50,""))</f>
        <v/>
      </c>
      <c r="M1383" s="89" t="str">
        <f>IF(StuData!$F1383="","",IF(AND(StuData!$C1383&gt;=11,'School Fees'!$L$3="Yes"),100,""))</f>
        <v/>
      </c>
      <c r="N1383" s="89" t="str">
        <f>IF(StuData!$F1383="","",IF(AND(StuData!$C1383&gt;8,StuData!$H1383="F"),5,IF(StuData!$C1383&lt;9,"",10)))</f>
        <v/>
      </c>
      <c r="O1383" s="89" t="str">
        <f>IF(StuData!$F1383="","",IF(StuData!$C1383&gt;8,5,""))</f>
        <v/>
      </c>
      <c r="P1383" s="89" t="str">
        <f>IF(StuData!$C1383=9,'School Fees'!$K$6,IF(StuData!$C1383=10,'School Fees'!$K$7,IF(StuData!$C1383=11,'School Fees'!$K$8,IF(StuData!$C1383=12,'School Fees'!$K$9,""))))</f>
        <v/>
      </c>
      <c r="Q1383" s="89"/>
      <c r="R1383" s="89"/>
      <c r="S1383" s="89" t="str">
        <f>IF(SUM(StuData!$K1383:$R1383)=0,"",SUM(StuData!$K1383:$R1383))</f>
        <v/>
      </c>
      <c r="T1383" s="92"/>
      <c r="U1383" s="89"/>
      <c r="V1383" s="23"/>
      <c r="W1383" s="23"/>
    </row>
    <row r="1384" ht="15.75" customHeight="1">
      <c r="A1384" s="23"/>
      <c r="B1384" s="89" t="str">
        <f t="shared" si="1"/>
        <v/>
      </c>
      <c r="C1384" s="89" t="str">
        <f>IF('Student Record'!A1382="","",'Student Record'!A1382)</f>
        <v/>
      </c>
      <c r="D1384" s="89" t="str">
        <f>IF('Student Record'!B1382="","",'Student Record'!B1382)</f>
        <v/>
      </c>
      <c r="E1384" s="89" t="str">
        <f>IF('Student Record'!C1382="","",'Student Record'!C1382)</f>
        <v/>
      </c>
      <c r="F1384" s="90" t="str">
        <f>IF('Student Record'!E1382="","",'Student Record'!E1382)</f>
        <v/>
      </c>
      <c r="G1384" s="90" t="str">
        <f>IF('Student Record'!G1382="","",'Student Record'!G1382)</f>
        <v/>
      </c>
      <c r="H1384" s="89" t="str">
        <f>IF('Student Record'!I1382="","",'Student Record'!I1382)</f>
        <v/>
      </c>
      <c r="I1384" s="91" t="str">
        <f>IF('Student Record'!J1382="","",'Student Record'!J1382)</f>
        <v/>
      </c>
      <c r="J1384" s="89" t="str">
        <f>IF('Student Record'!O1382="","",'Student Record'!O1382)</f>
        <v/>
      </c>
      <c r="K1384" s="89" t="str">
        <f>IF(StuData!$F1384="","",IF(AND(StuData!$C1384&gt;8,StuData!$C1384&lt;11,StuData!$J1384="GEN"),200,IF(AND(StuData!$C1384&gt;=11,StuData!$J1384="GEN"),300,IF(AND(StuData!$C1384&gt;8,StuData!$C1384&lt;11,StuData!$J1384&lt;&gt;"GEN"),100,IF(AND(StuData!$C1384&gt;=11,StuData!$J1384&lt;&gt;"GEN"),150,"")))))</f>
        <v/>
      </c>
      <c r="L1384" s="89" t="str">
        <f>IF(StuData!$F1384="","",IF(AND(StuData!$C1384&gt;8,StuData!$C1384&lt;11),50,""))</f>
        <v/>
      </c>
      <c r="M1384" s="89" t="str">
        <f>IF(StuData!$F1384="","",IF(AND(StuData!$C1384&gt;=11,'School Fees'!$L$3="Yes"),100,""))</f>
        <v/>
      </c>
      <c r="N1384" s="89" t="str">
        <f>IF(StuData!$F1384="","",IF(AND(StuData!$C1384&gt;8,StuData!$H1384="F"),5,IF(StuData!$C1384&lt;9,"",10)))</f>
        <v/>
      </c>
      <c r="O1384" s="89" t="str">
        <f>IF(StuData!$F1384="","",IF(StuData!$C1384&gt;8,5,""))</f>
        <v/>
      </c>
      <c r="P1384" s="89" t="str">
        <f>IF(StuData!$C1384=9,'School Fees'!$K$6,IF(StuData!$C1384=10,'School Fees'!$K$7,IF(StuData!$C1384=11,'School Fees'!$K$8,IF(StuData!$C1384=12,'School Fees'!$K$9,""))))</f>
        <v/>
      </c>
      <c r="Q1384" s="89"/>
      <c r="R1384" s="89"/>
      <c r="S1384" s="89" t="str">
        <f>IF(SUM(StuData!$K1384:$R1384)=0,"",SUM(StuData!$K1384:$R1384))</f>
        <v/>
      </c>
      <c r="T1384" s="92"/>
      <c r="U1384" s="89"/>
      <c r="V1384" s="23"/>
      <c r="W1384" s="23"/>
    </row>
    <row r="1385" ht="15.75" customHeight="1">
      <c r="A1385" s="23"/>
      <c r="B1385" s="89" t="str">
        <f t="shared" si="1"/>
        <v/>
      </c>
      <c r="C1385" s="89" t="str">
        <f>IF('Student Record'!A1383="","",'Student Record'!A1383)</f>
        <v/>
      </c>
      <c r="D1385" s="89" t="str">
        <f>IF('Student Record'!B1383="","",'Student Record'!B1383)</f>
        <v/>
      </c>
      <c r="E1385" s="89" t="str">
        <f>IF('Student Record'!C1383="","",'Student Record'!C1383)</f>
        <v/>
      </c>
      <c r="F1385" s="90" t="str">
        <f>IF('Student Record'!E1383="","",'Student Record'!E1383)</f>
        <v/>
      </c>
      <c r="G1385" s="90" t="str">
        <f>IF('Student Record'!G1383="","",'Student Record'!G1383)</f>
        <v/>
      </c>
      <c r="H1385" s="89" t="str">
        <f>IF('Student Record'!I1383="","",'Student Record'!I1383)</f>
        <v/>
      </c>
      <c r="I1385" s="91" t="str">
        <f>IF('Student Record'!J1383="","",'Student Record'!J1383)</f>
        <v/>
      </c>
      <c r="J1385" s="89" t="str">
        <f>IF('Student Record'!O1383="","",'Student Record'!O1383)</f>
        <v/>
      </c>
      <c r="K1385" s="89" t="str">
        <f>IF(StuData!$F1385="","",IF(AND(StuData!$C1385&gt;8,StuData!$C1385&lt;11,StuData!$J1385="GEN"),200,IF(AND(StuData!$C1385&gt;=11,StuData!$J1385="GEN"),300,IF(AND(StuData!$C1385&gt;8,StuData!$C1385&lt;11,StuData!$J1385&lt;&gt;"GEN"),100,IF(AND(StuData!$C1385&gt;=11,StuData!$J1385&lt;&gt;"GEN"),150,"")))))</f>
        <v/>
      </c>
      <c r="L1385" s="89" t="str">
        <f>IF(StuData!$F1385="","",IF(AND(StuData!$C1385&gt;8,StuData!$C1385&lt;11),50,""))</f>
        <v/>
      </c>
      <c r="M1385" s="89" t="str">
        <f>IF(StuData!$F1385="","",IF(AND(StuData!$C1385&gt;=11,'School Fees'!$L$3="Yes"),100,""))</f>
        <v/>
      </c>
      <c r="N1385" s="89" t="str">
        <f>IF(StuData!$F1385="","",IF(AND(StuData!$C1385&gt;8,StuData!$H1385="F"),5,IF(StuData!$C1385&lt;9,"",10)))</f>
        <v/>
      </c>
      <c r="O1385" s="89" t="str">
        <f>IF(StuData!$F1385="","",IF(StuData!$C1385&gt;8,5,""))</f>
        <v/>
      </c>
      <c r="P1385" s="89" t="str">
        <f>IF(StuData!$C1385=9,'School Fees'!$K$6,IF(StuData!$C1385=10,'School Fees'!$K$7,IF(StuData!$C1385=11,'School Fees'!$K$8,IF(StuData!$C1385=12,'School Fees'!$K$9,""))))</f>
        <v/>
      </c>
      <c r="Q1385" s="89"/>
      <c r="R1385" s="89"/>
      <c r="S1385" s="89" t="str">
        <f>IF(SUM(StuData!$K1385:$R1385)=0,"",SUM(StuData!$K1385:$R1385))</f>
        <v/>
      </c>
      <c r="T1385" s="92"/>
      <c r="U1385" s="89"/>
      <c r="V1385" s="23"/>
      <c r="W1385" s="23"/>
    </row>
    <row r="1386" ht="15.75" customHeight="1">
      <c r="A1386" s="23"/>
      <c r="B1386" s="89" t="str">
        <f t="shared" si="1"/>
        <v/>
      </c>
      <c r="C1386" s="89" t="str">
        <f>IF('Student Record'!A1384="","",'Student Record'!A1384)</f>
        <v/>
      </c>
      <c r="D1386" s="89" t="str">
        <f>IF('Student Record'!B1384="","",'Student Record'!B1384)</f>
        <v/>
      </c>
      <c r="E1386" s="89" t="str">
        <f>IF('Student Record'!C1384="","",'Student Record'!C1384)</f>
        <v/>
      </c>
      <c r="F1386" s="90" t="str">
        <f>IF('Student Record'!E1384="","",'Student Record'!E1384)</f>
        <v/>
      </c>
      <c r="G1386" s="90" t="str">
        <f>IF('Student Record'!G1384="","",'Student Record'!G1384)</f>
        <v/>
      </c>
      <c r="H1386" s="89" t="str">
        <f>IF('Student Record'!I1384="","",'Student Record'!I1384)</f>
        <v/>
      </c>
      <c r="I1386" s="91" t="str">
        <f>IF('Student Record'!J1384="","",'Student Record'!J1384)</f>
        <v/>
      </c>
      <c r="J1386" s="89" t="str">
        <f>IF('Student Record'!O1384="","",'Student Record'!O1384)</f>
        <v/>
      </c>
      <c r="K1386" s="89" t="str">
        <f>IF(StuData!$F1386="","",IF(AND(StuData!$C1386&gt;8,StuData!$C1386&lt;11,StuData!$J1386="GEN"),200,IF(AND(StuData!$C1386&gt;=11,StuData!$J1386="GEN"),300,IF(AND(StuData!$C1386&gt;8,StuData!$C1386&lt;11,StuData!$J1386&lt;&gt;"GEN"),100,IF(AND(StuData!$C1386&gt;=11,StuData!$J1386&lt;&gt;"GEN"),150,"")))))</f>
        <v/>
      </c>
      <c r="L1386" s="89" t="str">
        <f>IF(StuData!$F1386="","",IF(AND(StuData!$C1386&gt;8,StuData!$C1386&lt;11),50,""))</f>
        <v/>
      </c>
      <c r="M1386" s="89" t="str">
        <f>IF(StuData!$F1386="","",IF(AND(StuData!$C1386&gt;=11,'School Fees'!$L$3="Yes"),100,""))</f>
        <v/>
      </c>
      <c r="N1386" s="89" t="str">
        <f>IF(StuData!$F1386="","",IF(AND(StuData!$C1386&gt;8,StuData!$H1386="F"),5,IF(StuData!$C1386&lt;9,"",10)))</f>
        <v/>
      </c>
      <c r="O1386" s="89" t="str">
        <f>IF(StuData!$F1386="","",IF(StuData!$C1386&gt;8,5,""))</f>
        <v/>
      </c>
      <c r="P1386" s="89" t="str">
        <f>IF(StuData!$C1386=9,'School Fees'!$K$6,IF(StuData!$C1386=10,'School Fees'!$K$7,IF(StuData!$C1386=11,'School Fees'!$K$8,IF(StuData!$C1386=12,'School Fees'!$K$9,""))))</f>
        <v/>
      </c>
      <c r="Q1386" s="89"/>
      <c r="R1386" s="89"/>
      <c r="S1386" s="89" t="str">
        <f>IF(SUM(StuData!$K1386:$R1386)=0,"",SUM(StuData!$K1386:$R1386))</f>
        <v/>
      </c>
      <c r="T1386" s="92"/>
      <c r="U1386" s="89"/>
      <c r="V1386" s="23"/>
      <c r="W1386" s="23"/>
    </row>
    <row r="1387" ht="15.75" customHeight="1">
      <c r="A1387" s="23"/>
      <c r="B1387" s="89" t="str">
        <f t="shared" si="1"/>
        <v/>
      </c>
      <c r="C1387" s="89" t="str">
        <f>IF('Student Record'!A1385="","",'Student Record'!A1385)</f>
        <v/>
      </c>
      <c r="D1387" s="89" t="str">
        <f>IF('Student Record'!B1385="","",'Student Record'!B1385)</f>
        <v/>
      </c>
      <c r="E1387" s="89" t="str">
        <f>IF('Student Record'!C1385="","",'Student Record'!C1385)</f>
        <v/>
      </c>
      <c r="F1387" s="90" t="str">
        <f>IF('Student Record'!E1385="","",'Student Record'!E1385)</f>
        <v/>
      </c>
      <c r="G1387" s="90" t="str">
        <f>IF('Student Record'!G1385="","",'Student Record'!G1385)</f>
        <v/>
      </c>
      <c r="H1387" s="89" t="str">
        <f>IF('Student Record'!I1385="","",'Student Record'!I1385)</f>
        <v/>
      </c>
      <c r="I1387" s="91" t="str">
        <f>IF('Student Record'!J1385="","",'Student Record'!J1385)</f>
        <v/>
      </c>
      <c r="J1387" s="89" t="str">
        <f>IF('Student Record'!O1385="","",'Student Record'!O1385)</f>
        <v/>
      </c>
      <c r="K1387" s="89" t="str">
        <f>IF(StuData!$F1387="","",IF(AND(StuData!$C1387&gt;8,StuData!$C1387&lt;11,StuData!$J1387="GEN"),200,IF(AND(StuData!$C1387&gt;=11,StuData!$J1387="GEN"),300,IF(AND(StuData!$C1387&gt;8,StuData!$C1387&lt;11,StuData!$J1387&lt;&gt;"GEN"),100,IF(AND(StuData!$C1387&gt;=11,StuData!$J1387&lt;&gt;"GEN"),150,"")))))</f>
        <v/>
      </c>
      <c r="L1387" s="89" t="str">
        <f>IF(StuData!$F1387="","",IF(AND(StuData!$C1387&gt;8,StuData!$C1387&lt;11),50,""))</f>
        <v/>
      </c>
      <c r="M1387" s="89" t="str">
        <f>IF(StuData!$F1387="","",IF(AND(StuData!$C1387&gt;=11,'School Fees'!$L$3="Yes"),100,""))</f>
        <v/>
      </c>
      <c r="N1387" s="89" t="str">
        <f>IF(StuData!$F1387="","",IF(AND(StuData!$C1387&gt;8,StuData!$H1387="F"),5,IF(StuData!$C1387&lt;9,"",10)))</f>
        <v/>
      </c>
      <c r="O1387" s="89" t="str">
        <f>IF(StuData!$F1387="","",IF(StuData!$C1387&gt;8,5,""))</f>
        <v/>
      </c>
      <c r="P1387" s="89" t="str">
        <f>IF(StuData!$C1387=9,'School Fees'!$K$6,IF(StuData!$C1387=10,'School Fees'!$K$7,IF(StuData!$C1387=11,'School Fees'!$K$8,IF(StuData!$C1387=12,'School Fees'!$K$9,""))))</f>
        <v/>
      </c>
      <c r="Q1387" s="89"/>
      <c r="R1387" s="89"/>
      <c r="S1387" s="89" t="str">
        <f>IF(SUM(StuData!$K1387:$R1387)=0,"",SUM(StuData!$K1387:$R1387))</f>
        <v/>
      </c>
      <c r="T1387" s="92"/>
      <c r="U1387" s="89"/>
      <c r="V1387" s="23"/>
      <c r="W1387" s="23"/>
    </row>
    <row r="1388" ht="15.75" customHeight="1">
      <c r="A1388" s="23"/>
      <c r="B1388" s="89" t="str">
        <f t="shared" si="1"/>
        <v/>
      </c>
      <c r="C1388" s="89" t="str">
        <f>IF('Student Record'!A1386="","",'Student Record'!A1386)</f>
        <v/>
      </c>
      <c r="D1388" s="89" t="str">
        <f>IF('Student Record'!B1386="","",'Student Record'!B1386)</f>
        <v/>
      </c>
      <c r="E1388" s="89" t="str">
        <f>IF('Student Record'!C1386="","",'Student Record'!C1386)</f>
        <v/>
      </c>
      <c r="F1388" s="90" t="str">
        <f>IF('Student Record'!E1386="","",'Student Record'!E1386)</f>
        <v/>
      </c>
      <c r="G1388" s="90" t="str">
        <f>IF('Student Record'!G1386="","",'Student Record'!G1386)</f>
        <v/>
      </c>
      <c r="H1388" s="89" t="str">
        <f>IF('Student Record'!I1386="","",'Student Record'!I1386)</f>
        <v/>
      </c>
      <c r="I1388" s="91" t="str">
        <f>IF('Student Record'!J1386="","",'Student Record'!J1386)</f>
        <v/>
      </c>
      <c r="J1388" s="89" t="str">
        <f>IF('Student Record'!O1386="","",'Student Record'!O1386)</f>
        <v/>
      </c>
      <c r="K1388" s="89" t="str">
        <f>IF(StuData!$F1388="","",IF(AND(StuData!$C1388&gt;8,StuData!$C1388&lt;11,StuData!$J1388="GEN"),200,IF(AND(StuData!$C1388&gt;=11,StuData!$J1388="GEN"),300,IF(AND(StuData!$C1388&gt;8,StuData!$C1388&lt;11,StuData!$J1388&lt;&gt;"GEN"),100,IF(AND(StuData!$C1388&gt;=11,StuData!$J1388&lt;&gt;"GEN"),150,"")))))</f>
        <v/>
      </c>
      <c r="L1388" s="89" t="str">
        <f>IF(StuData!$F1388="","",IF(AND(StuData!$C1388&gt;8,StuData!$C1388&lt;11),50,""))</f>
        <v/>
      </c>
      <c r="M1388" s="89" t="str">
        <f>IF(StuData!$F1388="","",IF(AND(StuData!$C1388&gt;=11,'School Fees'!$L$3="Yes"),100,""))</f>
        <v/>
      </c>
      <c r="N1388" s="89" t="str">
        <f>IF(StuData!$F1388="","",IF(AND(StuData!$C1388&gt;8,StuData!$H1388="F"),5,IF(StuData!$C1388&lt;9,"",10)))</f>
        <v/>
      </c>
      <c r="O1388" s="89" t="str">
        <f>IF(StuData!$F1388="","",IF(StuData!$C1388&gt;8,5,""))</f>
        <v/>
      </c>
      <c r="P1388" s="89" t="str">
        <f>IF(StuData!$C1388=9,'School Fees'!$K$6,IF(StuData!$C1388=10,'School Fees'!$K$7,IF(StuData!$C1388=11,'School Fees'!$K$8,IF(StuData!$C1388=12,'School Fees'!$K$9,""))))</f>
        <v/>
      </c>
      <c r="Q1388" s="89"/>
      <c r="R1388" s="89"/>
      <c r="S1388" s="89" t="str">
        <f>IF(SUM(StuData!$K1388:$R1388)=0,"",SUM(StuData!$K1388:$R1388))</f>
        <v/>
      </c>
      <c r="T1388" s="92"/>
      <c r="U1388" s="89"/>
      <c r="V1388" s="23"/>
      <c r="W1388" s="23"/>
    </row>
    <row r="1389" ht="15.75" customHeight="1">
      <c r="A1389" s="23"/>
      <c r="B1389" s="89" t="str">
        <f t="shared" si="1"/>
        <v/>
      </c>
      <c r="C1389" s="89" t="str">
        <f>IF('Student Record'!A1387="","",'Student Record'!A1387)</f>
        <v/>
      </c>
      <c r="D1389" s="89" t="str">
        <f>IF('Student Record'!B1387="","",'Student Record'!B1387)</f>
        <v/>
      </c>
      <c r="E1389" s="89" t="str">
        <f>IF('Student Record'!C1387="","",'Student Record'!C1387)</f>
        <v/>
      </c>
      <c r="F1389" s="90" t="str">
        <f>IF('Student Record'!E1387="","",'Student Record'!E1387)</f>
        <v/>
      </c>
      <c r="G1389" s="90" t="str">
        <f>IF('Student Record'!G1387="","",'Student Record'!G1387)</f>
        <v/>
      </c>
      <c r="H1389" s="89" t="str">
        <f>IF('Student Record'!I1387="","",'Student Record'!I1387)</f>
        <v/>
      </c>
      <c r="I1389" s="91" t="str">
        <f>IF('Student Record'!J1387="","",'Student Record'!J1387)</f>
        <v/>
      </c>
      <c r="J1389" s="89" t="str">
        <f>IF('Student Record'!O1387="","",'Student Record'!O1387)</f>
        <v/>
      </c>
      <c r="K1389" s="89" t="str">
        <f>IF(StuData!$F1389="","",IF(AND(StuData!$C1389&gt;8,StuData!$C1389&lt;11,StuData!$J1389="GEN"),200,IF(AND(StuData!$C1389&gt;=11,StuData!$J1389="GEN"),300,IF(AND(StuData!$C1389&gt;8,StuData!$C1389&lt;11,StuData!$J1389&lt;&gt;"GEN"),100,IF(AND(StuData!$C1389&gt;=11,StuData!$J1389&lt;&gt;"GEN"),150,"")))))</f>
        <v/>
      </c>
      <c r="L1389" s="89" t="str">
        <f>IF(StuData!$F1389="","",IF(AND(StuData!$C1389&gt;8,StuData!$C1389&lt;11),50,""))</f>
        <v/>
      </c>
      <c r="M1389" s="89" t="str">
        <f>IF(StuData!$F1389="","",IF(AND(StuData!$C1389&gt;=11,'School Fees'!$L$3="Yes"),100,""))</f>
        <v/>
      </c>
      <c r="N1389" s="89" t="str">
        <f>IF(StuData!$F1389="","",IF(AND(StuData!$C1389&gt;8,StuData!$H1389="F"),5,IF(StuData!$C1389&lt;9,"",10)))</f>
        <v/>
      </c>
      <c r="O1389" s="89" t="str">
        <f>IF(StuData!$F1389="","",IF(StuData!$C1389&gt;8,5,""))</f>
        <v/>
      </c>
      <c r="P1389" s="89" t="str">
        <f>IF(StuData!$C1389=9,'School Fees'!$K$6,IF(StuData!$C1389=10,'School Fees'!$K$7,IF(StuData!$C1389=11,'School Fees'!$K$8,IF(StuData!$C1389=12,'School Fees'!$K$9,""))))</f>
        <v/>
      </c>
      <c r="Q1389" s="89"/>
      <c r="R1389" s="89"/>
      <c r="S1389" s="89" t="str">
        <f>IF(SUM(StuData!$K1389:$R1389)=0,"",SUM(StuData!$K1389:$R1389))</f>
        <v/>
      </c>
      <c r="T1389" s="92"/>
      <c r="U1389" s="89"/>
      <c r="V1389" s="23"/>
      <c r="W1389" s="23"/>
    </row>
    <row r="1390" ht="15.75" customHeight="1">
      <c r="A1390" s="23"/>
      <c r="B1390" s="89" t="str">
        <f t="shared" si="1"/>
        <v/>
      </c>
      <c r="C1390" s="89" t="str">
        <f>IF('Student Record'!A1388="","",'Student Record'!A1388)</f>
        <v/>
      </c>
      <c r="D1390" s="89" t="str">
        <f>IF('Student Record'!B1388="","",'Student Record'!B1388)</f>
        <v/>
      </c>
      <c r="E1390" s="89" t="str">
        <f>IF('Student Record'!C1388="","",'Student Record'!C1388)</f>
        <v/>
      </c>
      <c r="F1390" s="90" t="str">
        <f>IF('Student Record'!E1388="","",'Student Record'!E1388)</f>
        <v/>
      </c>
      <c r="G1390" s="90" t="str">
        <f>IF('Student Record'!G1388="","",'Student Record'!G1388)</f>
        <v/>
      </c>
      <c r="H1390" s="89" t="str">
        <f>IF('Student Record'!I1388="","",'Student Record'!I1388)</f>
        <v/>
      </c>
      <c r="I1390" s="91" t="str">
        <f>IF('Student Record'!J1388="","",'Student Record'!J1388)</f>
        <v/>
      </c>
      <c r="J1390" s="89" t="str">
        <f>IF('Student Record'!O1388="","",'Student Record'!O1388)</f>
        <v/>
      </c>
      <c r="K1390" s="89" t="str">
        <f>IF(StuData!$F1390="","",IF(AND(StuData!$C1390&gt;8,StuData!$C1390&lt;11,StuData!$J1390="GEN"),200,IF(AND(StuData!$C1390&gt;=11,StuData!$J1390="GEN"),300,IF(AND(StuData!$C1390&gt;8,StuData!$C1390&lt;11,StuData!$J1390&lt;&gt;"GEN"),100,IF(AND(StuData!$C1390&gt;=11,StuData!$J1390&lt;&gt;"GEN"),150,"")))))</f>
        <v/>
      </c>
      <c r="L1390" s="89" t="str">
        <f>IF(StuData!$F1390="","",IF(AND(StuData!$C1390&gt;8,StuData!$C1390&lt;11),50,""))</f>
        <v/>
      </c>
      <c r="M1390" s="89" t="str">
        <f>IF(StuData!$F1390="","",IF(AND(StuData!$C1390&gt;=11,'School Fees'!$L$3="Yes"),100,""))</f>
        <v/>
      </c>
      <c r="N1390" s="89" t="str">
        <f>IF(StuData!$F1390="","",IF(AND(StuData!$C1390&gt;8,StuData!$H1390="F"),5,IF(StuData!$C1390&lt;9,"",10)))</f>
        <v/>
      </c>
      <c r="O1390" s="89" t="str">
        <f>IF(StuData!$F1390="","",IF(StuData!$C1390&gt;8,5,""))</f>
        <v/>
      </c>
      <c r="P1390" s="89" t="str">
        <f>IF(StuData!$C1390=9,'School Fees'!$K$6,IF(StuData!$C1390=10,'School Fees'!$K$7,IF(StuData!$C1390=11,'School Fees'!$K$8,IF(StuData!$C1390=12,'School Fees'!$K$9,""))))</f>
        <v/>
      </c>
      <c r="Q1390" s="89"/>
      <c r="R1390" s="89"/>
      <c r="S1390" s="89" t="str">
        <f>IF(SUM(StuData!$K1390:$R1390)=0,"",SUM(StuData!$K1390:$R1390))</f>
        <v/>
      </c>
      <c r="T1390" s="92"/>
      <c r="U1390" s="89"/>
      <c r="V1390" s="23"/>
      <c r="W1390" s="23"/>
    </row>
    <row r="1391" ht="15.75" customHeight="1">
      <c r="A1391" s="23"/>
      <c r="B1391" s="89" t="str">
        <f t="shared" si="1"/>
        <v/>
      </c>
      <c r="C1391" s="89" t="str">
        <f>IF('Student Record'!A1389="","",'Student Record'!A1389)</f>
        <v/>
      </c>
      <c r="D1391" s="89" t="str">
        <f>IF('Student Record'!B1389="","",'Student Record'!B1389)</f>
        <v/>
      </c>
      <c r="E1391" s="89" t="str">
        <f>IF('Student Record'!C1389="","",'Student Record'!C1389)</f>
        <v/>
      </c>
      <c r="F1391" s="90" t="str">
        <f>IF('Student Record'!E1389="","",'Student Record'!E1389)</f>
        <v/>
      </c>
      <c r="G1391" s="90" t="str">
        <f>IF('Student Record'!G1389="","",'Student Record'!G1389)</f>
        <v/>
      </c>
      <c r="H1391" s="89" t="str">
        <f>IF('Student Record'!I1389="","",'Student Record'!I1389)</f>
        <v/>
      </c>
      <c r="I1391" s="91" t="str">
        <f>IF('Student Record'!J1389="","",'Student Record'!J1389)</f>
        <v/>
      </c>
      <c r="J1391" s="89" t="str">
        <f>IF('Student Record'!O1389="","",'Student Record'!O1389)</f>
        <v/>
      </c>
      <c r="K1391" s="89" t="str">
        <f>IF(StuData!$F1391="","",IF(AND(StuData!$C1391&gt;8,StuData!$C1391&lt;11,StuData!$J1391="GEN"),200,IF(AND(StuData!$C1391&gt;=11,StuData!$J1391="GEN"),300,IF(AND(StuData!$C1391&gt;8,StuData!$C1391&lt;11,StuData!$J1391&lt;&gt;"GEN"),100,IF(AND(StuData!$C1391&gt;=11,StuData!$J1391&lt;&gt;"GEN"),150,"")))))</f>
        <v/>
      </c>
      <c r="L1391" s="89" t="str">
        <f>IF(StuData!$F1391="","",IF(AND(StuData!$C1391&gt;8,StuData!$C1391&lt;11),50,""))</f>
        <v/>
      </c>
      <c r="M1391" s="89" t="str">
        <f>IF(StuData!$F1391="","",IF(AND(StuData!$C1391&gt;=11,'School Fees'!$L$3="Yes"),100,""))</f>
        <v/>
      </c>
      <c r="N1391" s="89" t="str">
        <f>IF(StuData!$F1391="","",IF(AND(StuData!$C1391&gt;8,StuData!$H1391="F"),5,IF(StuData!$C1391&lt;9,"",10)))</f>
        <v/>
      </c>
      <c r="O1391" s="89" t="str">
        <f>IF(StuData!$F1391="","",IF(StuData!$C1391&gt;8,5,""))</f>
        <v/>
      </c>
      <c r="P1391" s="89" t="str">
        <f>IF(StuData!$C1391=9,'School Fees'!$K$6,IF(StuData!$C1391=10,'School Fees'!$K$7,IF(StuData!$C1391=11,'School Fees'!$K$8,IF(StuData!$C1391=12,'School Fees'!$K$9,""))))</f>
        <v/>
      </c>
      <c r="Q1391" s="89"/>
      <c r="R1391" s="89"/>
      <c r="S1391" s="89" t="str">
        <f>IF(SUM(StuData!$K1391:$R1391)=0,"",SUM(StuData!$K1391:$R1391))</f>
        <v/>
      </c>
      <c r="T1391" s="92"/>
      <c r="U1391" s="89"/>
      <c r="V1391" s="23"/>
      <c r="W1391" s="23"/>
    </row>
    <row r="1392" ht="15.75" customHeight="1">
      <c r="A1392" s="23"/>
      <c r="B1392" s="89" t="str">
        <f t="shared" si="1"/>
        <v/>
      </c>
      <c r="C1392" s="89" t="str">
        <f>IF('Student Record'!A1390="","",'Student Record'!A1390)</f>
        <v/>
      </c>
      <c r="D1392" s="89" t="str">
        <f>IF('Student Record'!B1390="","",'Student Record'!B1390)</f>
        <v/>
      </c>
      <c r="E1392" s="89" t="str">
        <f>IF('Student Record'!C1390="","",'Student Record'!C1390)</f>
        <v/>
      </c>
      <c r="F1392" s="90" t="str">
        <f>IF('Student Record'!E1390="","",'Student Record'!E1390)</f>
        <v/>
      </c>
      <c r="G1392" s="90" t="str">
        <f>IF('Student Record'!G1390="","",'Student Record'!G1390)</f>
        <v/>
      </c>
      <c r="H1392" s="89" t="str">
        <f>IF('Student Record'!I1390="","",'Student Record'!I1390)</f>
        <v/>
      </c>
      <c r="I1392" s="91" t="str">
        <f>IF('Student Record'!J1390="","",'Student Record'!J1390)</f>
        <v/>
      </c>
      <c r="J1392" s="89" t="str">
        <f>IF('Student Record'!O1390="","",'Student Record'!O1390)</f>
        <v/>
      </c>
      <c r="K1392" s="89" t="str">
        <f>IF(StuData!$F1392="","",IF(AND(StuData!$C1392&gt;8,StuData!$C1392&lt;11,StuData!$J1392="GEN"),200,IF(AND(StuData!$C1392&gt;=11,StuData!$J1392="GEN"),300,IF(AND(StuData!$C1392&gt;8,StuData!$C1392&lt;11,StuData!$J1392&lt;&gt;"GEN"),100,IF(AND(StuData!$C1392&gt;=11,StuData!$J1392&lt;&gt;"GEN"),150,"")))))</f>
        <v/>
      </c>
      <c r="L1392" s="89" t="str">
        <f>IF(StuData!$F1392="","",IF(AND(StuData!$C1392&gt;8,StuData!$C1392&lt;11),50,""))</f>
        <v/>
      </c>
      <c r="M1392" s="89" t="str">
        <f>IF(StuData!$F1392="","",IF(AND(StuData!$C1392&gt;=11,'School Fees'!$L$3="Yes"),100,""))</f>
        <v/>
      </c>
      <c r="N1392" s="89" t="str">
        <f>IF(StuData!$F1392="","",IF(AND(StuData!$C1392&gt;8,StuData!$H1392="F"),5,IF(StuData!$C1392&lt;9,"",10)))</f>
        <v/>
      </c>
      <c r="O1392" s="89" t="str">
        <f>IF(StuData!$F1392="","",IF(StuData!$C1392&gt;8,5,""))</f>
        <v/>
      </c>
      <c r="P1392" s="89" t="str">
        <f>IF(StuData!$C1392=9,'School Fees'!$K$6,IF(StuData!$C1392=10,'School Fees'!$K$7,IF(StuData!$C1392=11,'School Fees'!$K$8,IF(StuData!$C1392=12,'School Fees'!$K$9,""))))</f>
        <v/>
      </c>
      <c r="Q1392" s="89"/>
      <c r="R1392" s="89"/>
      <c r="S1392" s="89" t="str">
        <f>IF(SUM(StuData!$K1392:$R1392)=0,"",SUM(StuData!$K1392:$R1392))</f>
        <v/>
      </c>
      <c r="T1392" s="92"/>
      <c r="U1392" s="89"/>
      <c r="V1392" s="23"/>
      <c r="W1392" s="23"/>
    </row>
    <row r="1393" ht="15.75" customHeight="1">
      <c r="A1393" s="23"/>
      <c r="B1393" s="89" t="str">
        <f t="shared" si="1"/>
        <v/>
      </c>
      <c r="C1393" s="89" t="str">
        <f>IF('Student Record'!A1391="","",'Student Record'!A1391)</f>
        <v/>
      </c>
      <c r="D1393" s="89" t="str">
        <f>IF('Student Record'!B1391="","",'Student Record'!B1391)</f>
        <v/>
      </c>
      <c r="E1393" s="89" t="str">
        <f>IF('Student Record'!C1391="","",'Student Record'!C1391)</f>
        <v/>
      </c>
      <c r="F1393" s="90" t="str">
        <f>IF('Student Record'!E1391="","",'Student Record'!E1391)</f>
        <v/>
      </c>
      <c r="G1393" s="90" t="str">
        <f>IF('Student Record'!G1391="","",'Student Record'!G1391)</f>
        <v/>
      </c>
      <c r="H1393" s="89" t="str">
        <f>IF('Student Record'!I1391="","",'Student Record'!I1391)</f>
        <v/>
      </c>
      <c r="I1393" s="91" t="str">
        <f>IF('Student Record'!J1391="","",'Student Record'!J1391)</f>
        <v/>
      </c>
      <c r="J1393" s="89" t="str">
        <f>IF('Student Record'!O1391="","",'Student Record'!O1391)</f>
        <v/>
      </c>
      <c r="K1393" s="89" t="str">
        <f>IF(StuData!$F1393="","",IF(AND(StuData!$C1393&gt;8,StuData!$C1393&lt;11,StuData!$J1393="GEN"),200,IF(AND(StuData!$C1393&gt;=11,StuData!$J1393="GEN"),300,IF(AND(StuData!$C1393&gt;8,StuData!$C1393&lt;11,StuData!$J1393&lt;&gt;"GEN"),100,IF(AND(StuData!$C1393&gt;=11,StuData!$J1393&lt;&gt;"GEN"),150,"")))))</f>
        <v/>
      </c>
      <c r="L1393" s="89" t="str">
        <f>IF(StuData!$F1393="","",IF(AND(StuData!$C1393&gt;8,StuData!$C1393&lt;11),50,""))</f>
        <v/>
      </c>
      <c r="M1393" s="89" t="str">
        <f>IF(StuData!$F1393="","",IF(AND(StuData!$C1393&gt;=11,'School Fees'!$L$3="Yes"),100,""))</f>
        <v/>
      </c>
      <c r="N1393" s="89" t="str">
        <f>IF(StuData!$F1393="","",IF(AND(StuData!$C1393&gt;8,StuData!$H1393="F"),5,IF(StuData!$C1393&lt;9,"",10)))</f>
        <v/>
      </c>
      <c r="O1393" s="89" t="str">
        <f>IF(StuData!$F1393="","",IF(StuData!$C1393&gt;8,5,""))</f>
        <v/>
      </c>
      <c r="P1393" s="89" t="str">
        <f>IF(StuData!$C1393=9,'School Fees'!$K$6,IF(StuData!$C1393=10,'School Fees'!$K$7,IF(StuData!$C1393=11,'School Fees'!$K$8,IF(StuData!$C1393=12,'School Fees'!$K$9,""))))</f>
        <v/>
      </c>
      <c r="Q1393" s="89"/>
      <c r="R1393" s="89"/>
      <c r="S1393" s="89" t="str">
        <f>IF(SUM(StuData!$K1393:$R1393)=0,"",SUM(StuData!$K1393:$R1393))</f>
        <v/>
      </c>
      <c r="T1393" s="92"/>
      <c r="U1393" s="89"/>
      <c r="V1393" s="23"/>
      <c r="W1393" s="23"/>
    </row>
    <row r="1394" ht="15.75" customHeight="1">
      <c r="A1394" s="23"/>
      <c r="B1394" s="89" t="str">
        <f t="shared" si="1"/>
        <v/>
      </c>
      <c r="C1394" s="89" t="str">
        <f>IF('Student Record'!A1392="","",'Student Record'!A1392)</f>
        <v/>
      </c>
      <c r="D1394" s="89" t="str">
        <f>IF('Student Record'!B1392="","",'Student Record'!B1392)</f>
        <v/>
      </c>
      <c r="E1394" s="89" t="str">
        <f>IF('Student Record'!C1392="","",'Student Record'!C1392)</f>
        <v/>
      </c>
      <c r="F1394" s="90" t="str">
        <f>IF('Student Record'!E1392="","",'Student Record'!E1392)</f>
        <v/>
      </c>
      <c r="G1394" s="90" t="str">
        <f>IF('Student Record'!G1392="","",'Student Record'!G1392)</f>
        <v/>
      </c>
      <c r="H1394" s="89" t="str">
        <f>IF('Student Record'!I1392="","",'Student Record'!I1392)</f>
        <v/>
      </c>
      <c r="I1394" s="91" t="str">
        <f>IF('Student Record'!J1392="","",'Student Record'!J1392)</f>
        <v/>
      </c>
      <c r="J1394" s="89" t="str">
        <f>IF('Student Record'!O1392="","",'Student Record'!O1392)</f>
        <v/>
      </c>
      <c r="K1394" s="89" t="str">
        <f>IF(StuData!$F1394="","",IF(AND(StuData!$C1394&gt;8,StuData!$C1394&lt;11,StuData!$J1394="GEN"),200,IF(AND(StuData!$C1394&gt;=11,StuData!$J1394="GEN"),300,IF(AND(StuData!$C1394&gt;8,StuData!$C1394&lt;11,StuData!$J1394&lt;&gt;"GEN"),100,IF(AND(StuData!$C1394&gt;=11,StuData!$J1394&lt;&gt;"GEN"),150,"")))))</f>
        <v/>
      </c>
      <c r="L1394" s="89" t="str">
        <f>IF(StuData!$F1394="","",IF(AND(StuData!$C1394&gt;8,StuData!$C1394&lt;11),50,""))</f>
        <v/>
      </c>
      <c r="M1394" s="89" t="str">
        <f>IF(StuData!$F1394="","",IF(AND(StuData!$C1394&gt;=11,'School Fees'!$L$3="Yes"),100,""))</f>
        <v/>
      </c>
      <c r="N1394" s="89" t="str">
        <f>IF(StuData!$F1394="","",IF(AND(StuData!$C1394&gt;8,StuData!$H1394="F"),5,IF(StuData!$C1394&lt;9,"",10)))</f>
        <v/>
      </c>
      <c r="O1394" s="89" t="str">
        <f>IF(StuData!$F1394="","",IF(StuData!$C1394&gt;8,5,""))</f>
        <v/>
      </c>
      <c r="P1394" s="89" t="str">
        <f>IF(StuData!$C1394=9,'School Fees'!$K$6,IF(StuData!$C1394=10,'School Fees'!$K$7,IF(StuData!$C1394=11,'School Fees'!$K$8,IF(StuData!$C1394=12,'School Fees'!$K$9,""))))</f>
        <v/>
      </c>
      <c r="Q1394" s="89"/>
      <c r="R1394" s="89"/>
      <c r="S1394" s="89" t="str">
        <f>IF(SUM(StuData!$K1394:$R1394)=0,"",SUM(StuData!$K1394:$R1394))</f>
        <v/>
      </c>
      <c r="T1394" s="92"/>
      <c r="U1394" s="89"/>
      <c r="V1394" s="23"/>
      <c r="W1394" s="23"/>
    </row>
    <row r="1395" ht="15.75" customHeight="1">
      <c r="A1395" s="23"/>
      <c r="B1395" s="89" t="str">
        <f t="shared" si="1"/>
        <v/>
      </c>
      <c r="C1395" s="89" t="str">
        <f>IF('Student Record'!A1393="","",'Student Record'!A1393)</f>
        <v/>
      </c>
      <c r="D1395" s="89" t="str">
        <f>IF('Student Record'!B1393="","",'Student Record'!B1393)</f>
        <v/>
      </c>
      <c r="E1395" s="89" t="str">
        <f>IF('Student Record'!C1393="","",'Student Record'!C1393)</f>
        <v/>
      </c>
      <c r="F1395" s="90" t="str">
        <f>IF('Student Record'!E1393="","",'Student Record'!E1393)</f>
        <v/>
      </c>
      <c r="G1395" s="90" t="str">
        <f>IF('Student Record'!G1393="","",'Student Record'!G1393)</f>
        <v/>
      </c>
      <c r="H1395" s="89" t="str">
        <f>IF('Student Record'!I1393="","",'Student Record'!I1393)</f>
        <v/>
      </c>
      <c r="I1395" s="91" t="str">
        <f>IF('Student Record'!J1393="","",'Student Record'!J1393)</f>
        <v/>
      </c>
      <c r="J1395" s="89" t="str">
        <f>IF('Student Record'!O1393="","",'Student Record'!O1393)</f>
        <v/>
      </c>
      <c r="K1395" s="89" t="str">
        <f>IF(StuData!$F1395="","",IF(AND(StuData!$C1395&gt;8,StuData!$C1395&lt;11,StuData!$J1395="GEN"),200,IF(AND(StuData!$C1395&gt;=11,StuData!$J1395="GEN"),300,IF(AND(StuData!$C1395&gt;8,StuData!$C1395&lt;11,StuData!$J1395&lt;&gt;"GEN"),100,IF(AND(StuData!$C1395&gt;=11,StuData!$J1395&lt;&gt;"GEN"),150,"")))))</f>
        <v/>
      </c>
      <c r="L1395" s="89" t="str">
        <f>IF(StuData!$F1395="","",IF(AND(StuData!$C1395&gt;8,StuData!$C1395&lt;11),50,""))</f>
        <v/>
      </c>
      <c r="M1395" s="89" t="str">
        <f>IF(StuData!$F1395="","",IF(AND(StuData!$C1395&gt;=11,'School Fees'!$L$3="Yes"),100,""))</f>
        <v/>
      </c>
      <c r="N1395" s="89" t="str">
        <f>IF(StuData!$F1395="","",IF(AND(StuData!$C1395&gt;8,StuData!$H1395="F"),5,IF(StuData!$C1395&lt;9,"",10)))</f>
        <v/>
      </c>
      <c r="O1395" s="89" t="str">
        <f>IF(StuData!$F1395="","",IF(StuData!$C1395&gt;8,5,""))</f>
        <v/>
      </c>
      <c r="P1395" s="89" t="str">
        <f>IF(StuData!$C1395=9,'School Fees'!$K$6,IF(StuData!$C1395=10,'School Fees'!$K$7,IF(StuData!$C1395=11,'School Fees'!$K$8,IF(StuData!$C1395=12,'School Fees'!$K$9,""))))</f>
        <v/>
      </c>
      <c r="Q1395" s="89"/>
      <c r="R1395" s="89"/>
      <c r="S1395" s="89" t="str">
        <f>IF(SUM(StuData!$K1395:$R1395)=0,"",SUM(StuData!$K1395:$R1395))</f>
        <v/>
      </c>
      <c r="T1395" s="92"/>
      <c r="U1395" s="89"/>
      <c r="V1395" s="23"/>
      <c r="W1395" s="23"/>
    </row>
    <row r="1396" ht="15.75" customHeight="1">
      <c r="A1396" s="23"/>
      <c r="B1396" s="89" t="str">
        <f t="shared" si="1"/>
        <v/>
      </c>
      <c r="C1396" s="89" t="str">
        <f>IF('Student Record'!A1394="","",'Student Record'!A1394)</f>
        <v/>
      </c>
      <c r="D1396" s="89" t="str">
        <f>IF('Student Record'!B1394="","",'Student Record'!B1394)</f>
        <v/>
      </c>
      <c r="E1396" s="89" t="str">
        <f>IF('Student Record'!C1394="","",'Student Record'!C1394)</f>
        <v/>
      </c>
      <c r="F1396" s="90" t="str">
        <f>IF('Student Record'!E1394="","",'Student Record'!E1394)</f>
        <v/>
      </c>
      <c r="G1396" s="90" t="str">
        <f>IF('Student Record'!G1394="","",'Student Record'!G1394)</f>
        <v/>
      </c>
      <c r="H1396" s="89" t="str">
        <f>IF('Student Record'!I1394="","",'Student Record'!I1394)</f>
        <v/>
      </c>
      <c r="I1396" s="91" t="str">
        <f>IF('Student Record'!J1394="","",'Student Record'!J1394)</f>
        <v/>
      </c>
      <c r="J1396" s="89" t="str">
        <f>IF('Student Record'!O1394="","",'Student Record'!O1394)</f>
        <v/>
      </c>
      <c r="K1396" s="89" t="str">
        <f>IF(StuData!$F1396="","",IF(AND(StuData!$C1396&gt;8,StuData!$C1396&lt;11,StuData!$J1396="GEN"),200,IF(AND(StuData!$C1396&gt;=11,StuData!$J1396="GEN"),300,IF(AND(StuData!$C1396&gt;8,StuData!$C1396&lt;11,StuData!$J1396&lt;&gt;"GEN"),100,IF(AND(StuData!$C1396&gt;=11,StuData!$J1396&lt;&gt;"GEN"),150,"")))))</f>
        <v/>
      </c>
      <c r="L1396" s="89" t="str">
        <f>IF(StuData!$F1396="","",IF(AND(StuData!$C1396&gt;8,StuData!$C1396&lt;11),50,""))</f>
        <v/>
      </c>
      <c r="M1396" s="89" t="str">
        <f>IF(StuData!$F1396="","",IF(AND(StuData!$C1396&gt;=11,'School Fees'!$L$3="Yes"),100,""))</f>
        <v/>
      </c>
      <c r="N1396" s="89" t="str">
        <f>IF(StuData!$F1396="","",IF(AND(StuData!$C1396&gt;8,StuData!$H1396="F"),5,IF(StuData!$C1396&lt;9,"",10)))</f>
        <v/>
      </c>
      <c r="O1396" s="89" t="str">
        <f>IF(StuData!$F1396="","",IF(StuData!$C1396&gt;8,5,""))</f>
        <v/>
      </c>
      <c r="P1396" s="89" t="str">
        <f>IF(StuData!$C1396=9,'School Fees'!$K$6,IF(StuData!$C1396=10,'School Fees'!$K$7,IF(StuData!$C1396=11,'School Fees'!$K$8,IF(StuData!$C1396=12,'School Fees'!$K$9,""))))</f>
        <v/>
      </c>
      <c r="Q1396" s="89"/>
      <c r="R1396" s="89"/>
      <c r="S1396" s="89" t="str">
        <f>IF(SUM(StuData!$K1396:$R1396)=0,"",SUM(StuData!$K1396:$R1396))</f>
        <v/>
      </c>
      <c r="T1396" s="92"/>
      <c r="U1396" s="89"/>
      <c r="V1396" s="23"/>
      <c r="W1396" s="23"/>
    </row>
    <row r="1397" ht="15.75" customHeight="1">
      <c r="A1397" s="23"/>
      <c r="B1397" s="89" t="str">
        <f t="shared" si="1"/>
        <v/>
      </c>
      <c r="C1397" s="89" t="str">
        <f>IF('Student Record'!A1395="","",'Student Record'!A1395)</f>
        <v/>
      </c>
      <c r="D1397" s="89" t="str">
        <f>IF('Student Record'!B1395="","",'Student Record'!B1395)</f>
        <v/>
      </c>
      <c r="E1397" s="89" t="str">
        <f>IF('Student Record'!C1395="","",'Student Record'!C1395)</f>
        <v/>
      </c>
      <c r="F1397" s="90" t="str">
        <f>IF('Student Record'!E1395="","",'Student Record'!E1395)</f>
        <v/>
      </c>
      <c r="G1397" s="90" t="str">
        <f>IF('Student Record'!G1395="","",'Student Record'!G1395)</f>
        <v/>
      </c>
      <c r="H1397" s="89" t="str">
        <f>IF('Student Record'!I1395="","",'Student Record'!I1395)</f>
        <v/>
      </c>
      <c r="I1397" s="91" t="str">
        <f>IF('Student Record'!J1395="","",'Student Record'!J1395)</f>
        <v/>
      </c>
      <c r="J1397" s="89" t="str">
        <f>IF('Student Record'!O1395="","",'Student Record'!O1395)</f>
        <v/>
      </c>
      <c r="K1397" s="89" t="str">
        <f>IF(StuData!$F1397="","",IF(AND(StuData!$C1397&gt;8,StuData!$C1397&lt;11,StuData!$J1397="GEN"),200,IF(AND(StuData!$C1397&gt;=11,StuData!$J1397="GEN"),300,IF(AND(StuData!$C1397&gt;8,StuData!$C1397&lt;11,StuData!$J1397&lt;&gt;"GEN"),100,IF(AND(StuData!$C1397&gt;=11,StuData!$J1397&lt;&gt;"GEN"),150,"")))))</f>
        <v/>
      </c>
      <c r="L1397" s="89" t="str">
        <f>IF(StuData!$F1397="","",IF(AND(StuData!$C1397&gt;8,StuData!$C1397&lt;11),50,""))</f>
        <v/>
      </c>
      <c r="M1397" s="89" t="str">
        <f>IF(StuData!$F1397="","",IF(AND(StuData!$C1397&gt;=11,'School Fees'!$L$3="Yes"),100,""))</f>
        <v/>
      </c>
      <c r="N1397" s="89" t="str">
        <f>IF(StuData!$F1397="","",IF(AND(StuData!$C1397&gt;8,StuData!$H1397="F"),5,IF(StuData!$C1397&lt;9,"",10)))</f>
        <v/>
      </c>
      <c r="O1397" s="89" t="str">
        <f>IF(StuData!$F1397="","",IF(StuData!$C1397&gt;8,5,""))</f>
        <v/>
      </c>
      <c r="P1397" s="89" t="str">
        <f>IF(StuData!$C1397=9,'School Fees'!$K$6,IF(StuData!$C1397=10,'School Fees'!$K$7,IF(StuData!$C1397=11,'School Fees'!$K$8,IF(StuData!$C1397=12,'School Fees'!$K$9,""))))</f>
        <v/>
      </c>
      <c r="Q1397" s="89"/>
      <c r="R1397" s="89"/>
      <c r="S1397" s="89" t="str">
        <f>IF(SUM(StuData!$K1397:$R1397)=0,"",SUM(StuData!$K1397:$R1397))</f>
        <v/>
      </c>
      <c r="T1397" s="92"/>
      <c r="U1397" s="89"/>
      <c r="V1397" s="23"/>
      <c r="W1397" s="23"/>
    </row>
    <row r="1398" ht="15.75" customHeight="1">
      <c r="A1398" s="23"/>
      <c r="B1398" s="89" t="str">
        <f t="shared" si="1"/>
        <v/>
      </c>
      <c r="C1398" s="89" t="str">
        <f>IF('Student Record'!A1396="","",'Student Record'!A1396)</f>
        <v/>
      </c>
      <c r="D1398" s="89" t="str">
        <f>IF('Student Record'!B1396="","",'Student Record'!B1396)</f>
        <v/>
      </c>
      <c r="E1398" s="89" t="str">
        <f>IF('Student Record'!C1396="","",'Student Record'!C1396)</f>
        <v/>
      </c>
      <c r="F1398" s="90" t="str">
        <f>IF('Student Record'!E1396="","",'Student Record'!E1396)</f>
        <v/>
      </c>
      <c r="G1398" s="90" t="str">
        <f>IF('Student Record'!G1396="","",'Student Record'!G1396)</f>
        <v/>
      </c>
      <c r="H1398" s="89" t="str">
        <f>IF('Student Record'!I1396="","",'Student Record'!I1396)</f>
        <v/>
      </c>
      <c r="I1398" s="91" t="str">
        <f>IF('Student Record'!J1396="","",'Student Record'!J1396)</f>
        <v/>
      </c>
      <c r="J1398" s="89" t="str">
        <f>IF('Student Record'!O1396="","",'Student Record'!O1396)</f>
        <v/>
      </c>
      <c r="K1398" s="89" t="str">
        <f>IF(StuData!$F1398="","",IF(AND(StuData!$C1398&gt;8,StuData!$C1398&lt;11,StuData!$J1398="GEN"),200,IF(AND(StuData!$C1398&gt;=11,StuData!$J1398="GEN"),300,IF(AND(StuData!$C1398&gt;8,StuData!$C1398&lt;11,StuData!$J1398&lt;&gt;"GEN"),100,IF(AND(StuData!$C1398&gt;=11,StuData!$J1398&lt;&gt;"GEN"),150,"")))))</f>
        <v/>
      </c>
      <c r="L1398" s="89" t="str">
        <f>IF(StuData!$F1398="","",IF(AND(StuData!$C1398&gt;8,StuData!$C1398&lt;11),50,""))</f>
        <v/>
      </c>
      <c r="M1398" s="89" t="str">
        <f>IF(StuData!$F1398="","",IF(AND(StuData!$C1398&gt;=11,'School Fees'!$L$3="Yes"),100,""))</f>
        <v/>
      </c>
      <c r="N1398" s="89" t="str">
        <f>IF(StuData!$F1398="","",IF(AND(StuData!$C1398&gt;8,StuData!$H1398="F"),5,IF(StuData!$C1398&lt;9,"",10)))</f>
        <v/>
      </c>
      <c r="O1398" s="89" t="str">
        <f>IF(StuData!$F1398="","",IF(StuData!$C1398&gt;8,5,""))</f>
        <v/>
      </c>
      <c r="P1398" s="89" t="str">
        <f>IF(StuData!$C1398=9,'School Fees'!$K$6,IF(StuData!$C1398=10,'School Fees'!$K$7,IF(StuData!$C1398=11,'School Fees'!$K$8,IF(StuData!$C1398=12,'School Fees'!$K$9,""))))</f>
        <v/>
      </c>
      <c r="Q1398" s="89"/>
      <c r="R1398" s="89"/>
      <c r="S1398" s="89" t="str">
        <f>IF(SUM(StuData!$K1398:$R1398)=0,"",SUM(StuData!$K1398:$R1398))</f>
        <v/>
      </c>
      <c r="T1398" s="92"/>
      <c r="U1398" s="89"/>
      <c r="V1398" s="23"/>
      <c r="W1398" s="23"/>
    </row>
    <row r="1399" ht="15.75" customHeight="1">
      <c r="A1399" s="23"/>
      <c r="B1399" s="89" t="str">
        <f t="shared" si="1"/>
        <v/>
      </c>
      <c r="C1399" s="89" t="str">
        <f>IF('Student Record'!A1397="","",'Student Record'!A1397)</f>
        <v/>
      </c>
      <c r="D1399" s="89" t="str">
        <f>IF('Student Record'!B1397="","",'Student Record'!B1397)</f>
        <v/>
      </c>
      <c r="E1399" s="89" t="str">
        <f>IF('Student Record'!C1397="","",'Student Record'!C1397)</f>
        <v/>
      </c>
      <c r="F1399" s="90" t="str">
        <f>IF('Student Record'!E1397="","",'Student Record'!E1397)</f>
        <v/>
      </c>
      <c r="G1399" s="90" t="str">
        <f>IF('Student Record'!G1397="","",'Student Record'!G1397)</f>
        <v/>
      </c>
      <c r="H1399" s="89" t="str">
        <f>IF('Student Record'!I1397="","",'Student Record'!I1397)</f>
        <v/>
      </c>
      <c r="I1399" s="91" t="str">
        <f>IF('Student Record'!J1397="","",'Student Record'!J1397)</f>
        <v/>
      </c>
      <c r="J1399" s="89" t="str">
        <f>IF('Student Record'!O1397="","",'Student Record'!O1397)</f>
        <v/>
      </c>
      <c r="K1399" s="89" t="str">
        <f>IF(StuData!$F1399="","",IF(AND(StuData!$C1399&gt;8,StuData!$C1399&lt;11,StuData!$J1399="GEN"),200,IF(AND(StuData!$C1399&gt;=11,StuData!$J1399="GEN"),300,IF(AND(StuData!$C1399&gt;8,StuData!$C1399&lt;11,StuData!$J1399&lt;&gt;"GEN"),100,IF(AND(StuData!$C1399&gt;=11,StuData!$J1399&lt;&gt;"GEN"),150,"")))))</f>
        <v/>
      </c>
      <c r="L1399" s="89" t="str">
        <f>IF(StuData!$F1399="","",IF(AND(StuData!$C1399&gt;8,StuData!$C1399&lt;11),50,""))</f>
        <v/>
      </c>
      <c r="M1399" s="89" t="str">
        <f>IF(StuData!$F1399="","",IF(AND(StuData!$C1399&gt;=11,'School Fees'!$L$3="Yes"),100,""))</f>
        <v/>
      </c>
      <c r="N1399" s="89" t="str">
        <f>IF(StuData!$F1399="","",IF(AND(StuData!$C1399&gt;8,StuData!$H1399="F"),5,IF(StuData!$C1399&lt;9,"",10)))</f>
        <v/>
      </c>
      <c r="O1399" s="89" t="str">
        <f>IF(StuData!$F1399="","",IF(StuData!$C1399&gt;8,5,""))</f>
        <v/>
      </c>
      <c r="P1399" s="89" t="str">
        <f>IF(StuData!$C1399=9,'School Fees'!$K$6,IF(StuData!$C1399=10,'School Fees'!$K$7,IF(StuData!$C1399=11,'School Fees'!$K$8,IF(StuData!$C1399=12,'School Fees'!$K$9,""))))</f>
        <v/>
      </c>
      <c r="Q1399" s="89"/>
      <c r="R1399" s="89"/>
      <c r="S1399" s="89" t="str">
        <f>IF(SUM(StuData!$K1399:$R1399)=0,"",SUM(StuData!$K1399:$R1399))</f>
        <v/>
      </c>
      <c r="T1399" s="92"/>
      <c r="U1399" s="89"/>
      <c r="V1399" s="23"/>
      <c r="W1399" s="23"/>
    </row>
    <row r="1400" ht="15.75" customHeight="1">
      <c r="A1400" s="23"/>
      <c r="B1400" s="89" t="str">
        <f t="shared" si="1"/>
        <v/>
      </c>
      <c r="C1400" s="89" t="str">
        <f>IF('Student Record'!A1398="","",'Student Record'!A1398)</f>
        <v/>
      </c>
      <c r="D1400" s="89" t="str">
        <f>IF('Student Record'!B1398="","",'Student Record'!B1398)</f>
        <v/>
      </c>
      <c r="E1400" s="89" t="str">
        <f>IF('Student Record'!C1398="","",'Student Record'!C1398)</f>
        <v/>
      </c>
      <c r="F1400" s="90" t="str">
        <f>IF('Student Record'!E1398="","",'Student Record'!E1398)</f>
        <v/>
      </c>
      <c r="G1400" s="90" t="str">
        <f>IF('Student Record'!G1398="","",'Student Record'!G1398)</f>
        <v/>
      </c>
      <c r="H1400" s="89" t="str">
        <f>IF('Student Record'!I1398="","",'Student Record'!I1398)</f>
        <v/>
      </c>
      <c r="I1400" s="91" t="str">
        <f>IF('Student Record'!J1398="","",'Student Record'!J1398)</f>
        <v/>
      </c>
      <c r="J1400" s="89" t="str">
        <f>IF('Student Record'!O1398="","",'Student Record'!O1398)</f>
        <v/>
      </c>
      <c r="K1400" s="89" t="str">
        <f>IF(StuData!$F1400="","",IF(AND(StuData!$C1400&gt;8,StuData!$C1400&lt;11,StuData!$J1400="GEN"),200,IF(AND(StuData!$C1400&gt;=11,StuData!$J1400="GEN"),300,IF(AND(StuData!$C1400&gt;8,StuData!$C1400&lt;11,StuData!$J1400&lt;&gt;"GEN"),100,IF(AND(StuData!$C1400&gt;=11,StuData!$J1400&lt;&gt;"GEN"),150,"")))))</f>
        <v/>
      </c>
      <c r="L1400" s="89" t="str">
        <f>IF(StuData!$F1400="","",IF(AND(StuData!$C1400&gt;8,StuData!$C1400&lt;11),50,""))</f>
        <v/>
      </c>
      <c r="M1400" s="89" t="str">
        <f>IF(StuData!$F1400="","",IF(AND(StuData!$C1400&gt;=11,'School Fees'!$L$3="Yes"),100,""))</f>
        <v/>
      </c>
      <c r="N1400" s="89" t="str">
        <f>IF(StuData!$F1400="","",IF(AND(StuData!$C1400&gt;8,StuData!$H1400="F"),5,IF(StuData!$C1400&lt;9,"",10)))</f>
        <v/>
      </c>
      <c r="O1400" s="89" t="str">
        <f>IF(StuData!$F1400="","",IF(StuData!$C1400&gt;8,5,""))</f>
        <v/>
      </c>
      <c r="P1400" s="89" t="str">
        <f>IF(StuData!$C1400=9,'School Fees'!$K$6,IF(StuData!$C1400=10,'School Fees'!$K$7,IF(StuData!$C1400=11,'School Fees'!$K$8,IF(StuData!$C1400=12,'School Fees'!$K$9,""))))</f>
        <v/>
      </c>
      <c r="Q1400" s="89"/>
      <c r="R1400" s="89"/>
      <c r="S1400" s="89" t="str">
        <f>IF(SUM(StuData!$K1400:$R1400)=0,"",SUM(StuData!$K1400:$R1400))</f>
        <v/>
      </c>
      <c r="T1400" s="92"/>
      <c r="U1400" s="89"/>
      <c r="V1400" s="23"/>
      <c r="W1400" s="23"/>
    </row>
    <row r="1401" ht="15.75" customHeight="1">
      <c r="A1401" s="23"/>
      <c r="B1401" s="89" t="str">
        <f t="shared" si="1"/>
        <v/>
      </c>
      <c r="C1401" s="89" t="str">
        <f>IF('Student Record'!A1399="","",'Student Record'!A1399)</f>
        <v/>
      </c>
      <c r="D1401" s="89" t="str">
        <f>IF('Student Record'!B1399="","",'Student Record'!B1399)</f>
        <v/>
      </c>
      <c r="E1401" s="89" t="str">
        <f>IF('Student Record'!C1399="","",'Student Record'!C1399)</f>
        <v/>
      </c>
      <c r="F1401" s="90" t="str">
        <f>IF('Student Record'!E1399="","",'Student Record'!E1399)</f>
        <v/>
      </c>
      <c r="G1401" s="90" t="str">
        <f>IF('Student Record'!G1399="","",'Student Record'!G1399)</f>
        <v/>
      </c>
      <c r="H1401" s="89" t="str">
        <f>IF('Student Record'!I1399="","",'Student Record'!I1399)</f>
        <v/>
      </c>
      <c r="I1401" s="91" t="str">
        <f>IF('Student Record'!J1399="","",'Student Record'!J1399)</f>
        <v/>
      </c>
      <c r="J1401" s="89" t="str">
        <f>IF('Student Record'!O1399="","",'Student Record'!O1399)</f>
        <v/>
      </c>
      <c r="K1401" s="89" t="str">
        <f>IF(StuData!$F1401="","",IF(AND(StuData!$C1401&gt;8,StuData!$C1401&lt;11,StuData!$J1401="GEN"),200,IF(AND(StuData!$C1401&gt;=11,StuData!$J1401="GEN"),300,IF(AND(StuData!$C1401&gt;8,StuData!$C1401&lt;11,StuData!$J1401&lt;&gt;"GEN"),100,IF(AND(StuData!$C1401&gt;=11,StuData!$J1401&lt;&gt;"GEN"),150,"")))))</f>
        <v/>
      </c>
      <c r="L1401" s="89" t="str">
        <f>IF(StuData!$F1401="","",IF(AND(StuData!$C1401&gt;8,StuData!$C1401&lt;11),50,""))</f>
        <v/>
      </c>
      <c r="M1401" s="89" t="str">
        <f>IF(StuData!$F1401="","",IF(AND(StuData!$C1401&gt;=11,'School Fees'!$L$3="Yes"),100,""))</f>
        <v/>
      </c>
      <c r="N1401" s="89" t="str">
        <f>IF(StuData!$F1401="","",IF(AND(StuData!$C1401&gt;8,StuData!$H1401="F"),5,IF(StuData!$C1401&lt;9,"",10)))</f>
        <v/>
      </c>
      <c r="O1401" s="89" t="str">
        <f>IF(StuData!$F1401="","",IF(StuData!$C1401&gt;8,5,""))</f>
        <v/>
      </c>
      <c r="P1401" s="89" t="str">
        <f>IF(StuData!$C1401=9,'School Fees'!$K$6,IF(StuData!$C1401=10,'School Fees'!$K$7,IF(StuData!$C1401=11,'School Fees'!$K$8,IF(StuData!$C1401=12,'School Fees'!$K$9,""))))</f>
        <v/>
      </c>
      <c r="Q1401" s="89"/>
      <c r="R1401" s="89"/>
      <c r="S1401" s="89" t="str">
        <f>IF(SUM(StuData!$K1401:$R1401)=0,"",SUM(StuData!$K1401:$R1401))</f>
        <v/>
      </c>
      <c r="T1401" s="92"/>
      <c r="U1401" s="89"/>
      <c r="V1401" s="23"/>
      <c r="W1401" s="23"/>
    </row>
    <row r="1402" ht="15.75" customHeight="1">
      <c r="A1402" s="23"/>
      <c r="B1402" s="89" t="str">
        <f t="shared" si="1"/>
        <v/>
      </c>
      <c r="C1402" s="89" t="str">
        <f>IF('Student Record'!A1400="","",'Student Record'!A1400)</f>
        <v/>
      </c>
      <c r="D1402" s="89" t="str">
        <f>IF('Student Record'!B1400="","",'Student Record'!B1400)</f>
        <v/>
      </c>
      <c r="E1402" s="89" t="str">
        <f>IF('Student Record'!C1400="","",'Student Record'!C1400)</f>
        <v/>
      </c>
      <c r="F1402" s="90" t="str">
        <f>IF('Student Record'!E1400="","",'Student Record'!E1400)</f>
        <v/>
      </c>
      <c r="G1402" s="90" t="str">
        <f>IF('Student Record'!G1400="","",'Student Record'!G1400)</f>
        <v/>
      </c>
      <c r="H1402" s="89" t="str">
        <f>IF('Student Record'!I1400="","",'Student Record'!I1400)</f>
        <v/>
      </c>
      <c r="I1402" s="91" t="str">
        <f>IF('Student Record'!J1400="","",'Student Record'!J1400)</f>
        <v/>
      </c>
      <c r="J1402" s="89" t="str">
        <f>IF('Student Record'!O1400="","",'Student Record'!O1400)</f>
        <v/>
      </c>
      <c r="K1402" s="89" t="str">
        <f>IF(StuData!$F1402="","",IF(AND(StuData!$C1402&gt;8,StuData!$C1402&lt;11,StuData!$J1402="GEN"),200,IF(AND(StuData!$C1402&gt;=11,StuData!$J1402="GEN"),300,IF(AND(StuData!$C1402&gt;8,StuData!$C1402&lt;11,StuData!$J1402&lt;&gt;"GEN"),100,IF(AND(StuData!$C1402&gt;=11,StuData!$J1402&lt;&gt;"GEN"),150,"")))))</f>
        <v/>
      </c>
      <c r="L1402" s="89" t="str">
        <f>IF(StuData!$F1402="","",IF(AND(StuData!$C1402&gt;8,StuData!$C1402&lt;11),50,""))</f>
        <v/>
      </c>
      <c r="M1402" s="89" t="str">
        <f>IF(StuData!$F1402="","",IF(AND(StuData!$C1402&gt;=11,'School Fees'!$L$3="Yes"),100,""))</f>
        <v/>
      </c>
      <c r="N1402" s="89" t="str">
        <f>IF(StuData!$F1402="","",IF(AND(StuData!$C1402&gt;8,StuData!$H1402="F"),5,IF(StuData!$C1402&lt;9,"",10)))</f>
        <v/>
      </c>
      <c r="O1402" s="89" t="str">
        <f>IF(StuData!$F1402="","",IF(StuData!$C1402&gt;8,5,""))</f>
        <v/>
      </c>
      <c r="P1402" s="89" t="str">
        <f>IF(StuData!$C1402=9,'School Fees'!$K$6,IF(StuData!$C1402=10,'School Fees'!$K$7,IF(StuData!$C1402=11,'School Fees'!$K$8,IF(StuData!$C1402=12,'School Fees'!$K$9,""))))</f>
        <v/>
      </c>
      <c r="Q1402" s="89"/>
      <c r="R1402" s="89"/>
      <c r="S1402" s="89" t="str">
        <f>IF(SUM(StuData!$K1402:$R1402)=0,"",SUM(StuData!$K1402:$R1402))</f>
        <v/>
      </c>
      <c r="T1402" s="92"/>
      <c r="U1402" s="89"/>
      <c r="V1402" s="23"/>
      <c r="W1402" s="23"/>
    </row>
    <row r="1403" ht="15.75" customHeight="1">
      <c r="A1403" s="23"/>
      <c r="B1403" s="89" t="str">
        <f t="shared" si="1"/>
        <v/>
      </c>
      <c r="C1403" s="89" t="str">
        <f>IF('Student Record'!A1401="","",'Student Record'!A1401)</f>
        <v/>
      </c>
      <c r="D1403" s="89" t="str">
        <f>IF('Student Record'!B1401="","",'Student Record'!B1401)</f>
        <v/>
      </c>
      <c r="E1403" s="89" t="str">
        <f>IF('Student Record'!C1401="","",'Student Record'!C1401)</f>
        <v/>
      </c>
      <c r="F1403" s="90" t="str">
        <f>IF('Student Record'!E1401="","",'Student Record'!E1401)</f>
        <v/>
      </c>
      <c r="G1403" s="90" t="str">
        <f>IF('Student Record'!G1401="","",'Student Record'!G1401)</f>
        <v/>
      </c>
      <c r="H1403" s="89" t="str">
        <f>IF('Student Record'!I1401="","",'Student Record'!I1401)</f>
        <v/>
      </c>
      <c r="I1403" s="91" t="str">
        <f>IF('Student Record'!J1401="","",'Student Record'!J1401)</f>
        <v/>
      </c>
      <c r="J1403" s="89" t="str">
        <f>IF('Student Record'!O1401="","",'Student Record'!O1401)</f>
        <v/>
      </c>
      <c r="K1403" s="89" t="str">
        <f>IF(StuData!$F1403="","",IF(AND(StuData!$C1403&gt;8,StuData!$C1403&lt;11,StuData!$J1403="GEN"),200,IF(AND(StuData!$C1403&gt;=11,StuData!$J1403="GEN"),300,IF(AND(StuData!$C1403&gt;8,StuData!$C1403&lt;11,StuData!$J1403&lt;&gt;"GEN"),100,IF(AND(StuData!$C1403&gt;=11,StuData!$J1403&lt;&gt;"GEN"),150,"")))))</f>
        <v/>
      </c>
      <c r="L1403" s="89" t="str">
        <f>IF(StuData!$F1403="","",IF(AND(StuData!$C1403&gt;8,StuData!$C1403&lt;11),50,""))</f>
        <v/>
      </c>
      <c r="M1403" s="89" t="str">
        <f>IF(StuData!$F1403="","",IF(AND(StuData!$C1403&gt;=11,'School Fees'!$L$3="Yes"),100,""))</f>
        <v/>
      </c>
      <c r="N1403" s="89" t="str">
        <f>IF(StuData!$F1403="","",IF(AND(StuData!$C1403&gt;8,StuData!$H1403="F"),5,IF(StuData!$C1403&lt;9,"",10)))</f>
        <v/>
      </c>
      <c r="O1403" s="89" t="str">
        <f>IF(StuData!$F1403="","",IF(StuData!$C1403&gt;8,5,""))</f>
        <v/>
      </c>
      <c r="P1403" s="89" t="str">
        <f>IF(StuData!$C1403=9,'School Fees'!$K$6,IF(StuData!$C1403=10,'School Fees'!$K$7,IF(StuData!$C1403=11,'School Fees'!$K$8,IF(StuData!$C1403=12,'School Fees'!$K$9,""))))</f>
        <v/>
      </c>
      <c r="Q1403" s="89"/>
      <c r="R1403" s="89"/>
      <c r="S1403" s="89" t="str">
        <f>IF(SUM(StuData!$K1403:$R1403)=0,"",SUM(StuData!$K1403:$R1403))</f>
        <v/>
      </c>
      <c r="T1403" s="92"/>
      <c r="U1403" s="89"/>
      <c r="V1403" s="23"/>
      <c r="W1403" s="23"/>
    </row>
    <row r="1404" ht="15.75" customHeight="1">
      <c r="A1404" s="23"/>
      <c r="B1404" s="89" t="str">
        <f t="shared" si="1"/>
        <v/>
      </c>
      <c r="C1404" s="89" t="str">
        <f>IF('Student Record'!A1402="","",'Student Record'!A1402)</f>
        <v/>
      </c>
      <c r="D1404" s="89" t="str">
        <f>IF('Student Record'!B1402="","",'Student Record'!B1402)</f>
        <v/>
      </c>
      <c r="E1404" s="89" t="str">
        <f>IF('Student Record'!C1402="","",'Student Record'!C1402)</f>
        <v/>
      </c>
      <c r="F1404" s="90" t="str">
        <f>IF('Student Record'!E1402="","",'Student Record'!E1402)</f>
        <v/>
      </c>
      <c r="G1404" s="90" t="str">
        <f>IF('Student Record'!G1402="","",'Student Record'!G1402)</f>
        <v/>
      </c>
      <c r="H1404" s="89" t="str">
        <f>IF('Student Record'!I1402="","",'Student Record'!I1402)</f>
        <v/>
      </c>
      <c r="I1404" s="91" t="str">
        <f>IF('Student Record'!J1402="","",'Student Record'!J1402)</f>
        <v/>
      </c>
      <c r="J1404" s="89" t="str">
        <f>IF('Student Record'!O1402="","",'Student Record'!O1402)</f>
        <v/>
      </c>
      <c r="K1404" s="89" t="str">
        <f>IF(StuData!$F1404="","",IF(AND(StuData!$C1404&gt;8,StuData!$C1404&lt;11,StuData!$J1404="GEN"),200,IF(AND(StuData!$C1404&gt;=11,StuData!$J1404="GEN"),300,IF(AND(StuData!$C1404&gt;8,StuData!$C1404&lt;11,StuData!$J1404&lt;&gt;"GEN"),100,IF(AND(StuData!$C1404&gt;=11,StuData!$J1404&lt;&gt;"GEN"),150,"")))))</f>
        <v/>
      </c>
      <c r="L1404" s="89" t="str">
        <f>IF(StuData!$F1404="","",IF(AND(StuData!$C1404&gt;8,StuData!$C1404&lt;11),50,""))</f>
        <v/>
      </c>
      <c r="M1404" s="89" t="str">
        <f>IF(StuData!$F1404="","",IF(AND(StuData!$C1404&gt;=11,'School Fees'!$L$3="Yes"),100,""))</f>
        <v/>
      </c>
      <c r="N1404" s="89" t="str">
        <f>IF(StuData!$F1404="","",IF(AND(StuData!$C1404&gt;8,StuData!$H1404="F"),5,IF(StuData!$C1404&lt;9,"",10)))</f>
        <v/>
      </c>
      <c r="O1404" s="89" t="str">
        <f>IF(StuData!$F1404="","",IF(StuData!$C1404&gt;8,5,""))</f>
        <v/>
      </c>
      <c r="P1404" s="89" t="str">
        <f>IF(StuData!$C1404=9,'School Fees'!$K$6,IF(StuData!$C1404=10,'School Fees'!$K$7,IF(StuData!$C1404=11,'School Fees'!$K$8,IF(StuData!$C1404=12,'School Fees'!$K$9,""))))</f>
        <v/>
      </c>
      <c r="Q1404" s="89"/>
      <c r="R1404" s="89"/>
      <c r="S1404" s="89" t="str">
        <f>IF(SUM(StuData!$K1404:$R1404)=0,"",SUM(StuData!$K1404:$R1404))</f>
        <v/>
      </c>
      <c r="T1404" s="92"/>
      <c r="U1404" s="89"/>
      <c r="V1404" s="23"/>
      <c r="W1404" s="23"/>
    </row>
    <row r="1405" ht="15.75" customHeight="1">
      <c r="A1405" s="23"/>
      <c r="B1405" s="89" t="str">
        <f t="shared" si="1"/>
        <v/>
      </c>
      <c r="C1405" s="89" t="str">
        <f>IF('Student Record'!A1403="","",'Student Record'!A1403)</f>
        <v/>
      </c>
      <c r="D1405" s="89" t="str">
        <f>IF('Student Record'!B1403="","",'Student Record'!B1403)</f>
        <v/>
      </c>
      <c r="E1405" s="89" t="str">
        <f>IF('Student Record'!C1403="","",'Student Record'!C1403)</f>
        <v/>
      </c>
      <c r="F1405" s="90" t="str">
        <f>IF('Student Record'!E1403="","",'Student Record'!E1403)</f>
        <v/>
      </c>
      <c r="G1405" s="90" t="str">
        <f>IF('Student Record'!G1403="","",'Student Record'!G1403)</f>
        <v/>
      </c>
      <c r="H1405" s="89" t="str">
        <f>IF('Student Record'!I1403="","",'Student Record'!I1403)</f>
        <v/>
      </c>
      <c r="I1405" s="91" t="str">
        <f>IF('Student Record'!J1403="","",'Student Record'!J1403)</f>
        <v/>
      </c>
      <c r="J1405" s="89" t="str">
        <f>IF('Student Record'!O1403="","",'Student Record'!O1403)</f>
        <v/>
      </c>
      <c r="K1405" s="89" t="str">
        <f>IF(StuData!$F1405="","",IF(AND(StuData!$C1405&gt;8,StuData!$C1405&lt;11,StuData!$J1405="GEN"),200,IF(AND(StuData!$C1405&gt;=11,StuData!$J1405="GEN"),300,IF(AND(StuData!$C1405&gt;8,StuData!$C1405&lt;11,StuData!$J1405&lt;&gt;"GEN"),100,IF(AND(StuData!$C1405&gt;=11,StuData!$J1405&lt;&gt;"GEN"),150,"")))))</f>
        <v/>
      </c>
      <c r="L1405" s="89" t="str">
        <f>IF(StuData!$F1405="","",IF(AND(StuData!$C1405&gt;8,StuData!$C1405&lt;11),50,""))</f>
        <v/>
      </c>
      <c r="M1405" s="89" t="str">
        <f>IF(StuData!$F1405="","",IF(AND(StuData!$C1405&gt;=11,'School Fees'!$L$3="Yes"),100,""))</f>
        <v/>
      </c>
      <c r="N1405" s="89" t="str">
        <f>IF(StuData!$F1405="","",IF(AND(StuData!$C1405&gt;8,StuData!$H1405="F"),5,IF(StuData!$C1405&lt;9,"",10)))</f>
        <v/>
      </c>
      <c r="O1405" s="89" t="str">
        <f>IF(StuData!$F1405="","",IF(StuData!$C1405&gt;8,5,""))</f>
        <v/>
      </c>
      <c r="P1405" s="89" t="str">
        <f>IF(StuData!$C1405=9,'School Fees'!$K$6,IF(StuData!$C1405=10,'School Fees'!$K$7,IF(StuData!$C1405=11,'School Fees'!$K$8,IF(StuData!$C1405=12,'School Fees'!$K$9,""))))</f>
        <v/>
      </c>
      <c r="Q1405" s="89"/>
      <c r="R1405" s="89"/>
      <c r="S1405" s="89" t="str">
        <f>IF(SUM(StuData!$K1405:$R1405)=0,"",SUM(StuData!$K1405:$R1405))</f>
        <v/>
      </c>
      <c r="T1405" s="92"/>
      <c r="U1405" s="89"/>
      <c r="V1405" s="23"/>
      <c r="W1405" s="23"/>
    </row>
    <row r="1406" ht="15.75" customHeight="1">
      <c r="A1406" s="23"/>
      <c r="B1406" s="89" t="str">
        <f t="shared" si="1"/>
        <v/>
      </c>
      <c r="C1406" s="89" t="str">
        <f>IF('Student Record'!A1404="","",'Student Record'!A1404)</f>
        <v/>
      </c>
      <c r="D1406" s="89" t="str">
        <f>IF('Student Record'!B1404="","",'Student Record'!B1404)</f>
        <v/>
      </c>
      <c r="E1406" s="89" t="str">
        <f>IF('Student Record'!C1404="","",'Student Record'!C1404)</f>
        <v/>
      </c>
      <c r="F1406" s="90" t="str">
        <f>IF('Student Record'!E1404="","",'Student Record'!E1404)</f>
        <v/>
      </c>
      <c r="G1406" s="90" t="str">
        <f>IF('Student Record'!G1404="","",'Student Record'!G1404)</f>
        <v/>
      </c>
      <c r="H1406" s="89" t="str">
        <f>IF('Student Record'!I1404="","",'Student Record'!I1404)</f>
        <v/>
      </c>
      <c r="I1406" s="91" t="str">
        <f>IF('Student Record'!J1404="","",'Student Record'!J1404)</f>
        <v/>
      </c>
      <c r="J1406" s="89" t="str">
        <f>IF('Student Record'!O1404="","",'Student Record'!O1404)</f>
        <v/>
      </c>
      <c r="K1406" s="89" t="str">
        <f>IF(StuData!$F1406="","",IF(AND(StuData!$C1406&gt;8,StuData!$C1406&lt;11,StuData!$J1406="GEN"),200,IF(AND(StuData!$C1406&gt;=11,StuData!$J1406="GEN"),300,IF(AND(StuData!$C1406&gt;8,StuData!$C1406&lt;11,StuData!$J1406&lt;&gt;"GEN"),100,IF(AND(StuData!$C1406&gt;=11,StuData!$J1406&lt;&gt;"GEN"),150,"")))))</f>
        <v/>
      </c>
      <c r="L1406" s="89" t="str">
        <f>IF(StuData!$F1406="","",IF(AND(StuData!$C1406&gt;8,StuData!$C1406&lt;11),50,""))</f>
        <v/>
      </c>
      <c r="M1406" s="89" t="str">
        <f>IF(StuData!$F1406="","",IF(AND(StuData!$C1406&gt;=11,'School Fees'!$L$3="Yes"),100,""))</f>
        <v/>
      </c>
      <c r="N1406" s="89" t="str">
        <f>IF(StuData!$F1406="","",IF(AND(StuData!$C1406&gt;8,StuData!$H1406="F"),5,IF(StuData!$C1406&lt;9,"",10)))</f>
        <v/>
      </c>
      <c r="O1406" s="89" t="str">
        <f>IF(StuData!$F1406="","",IF(StuData!$C1406&gt;8,5,""))</f>
        <v/>
      </c>
      <c r="P1406" s="89" t="str">
        <f>IF(StuData!$C1406=9,'School Fees'!$K$6,IF(StuData!$C1406=10,'School Fees'!$K$7,IF(StuData!$C1406=11,'School Fees'!$K$8,IF(StuData!$C1406=12,'School Fees'!$K$9,""))))</f>
        <v/>
      </c>
      <c r="Q1406" s="89"/>
      <c r="R1406" s="89"/>
      <c r="S1406" s="89" t="str">
        <f>IF(SUM(StuData!$K1406:$R1406)=0,"",SUM(StuData!$K1406:$R1406))</f>
        <v/>
      </c>
      <c r="T1406" s="92"/>
      <c r="U1406" s="89"/>
      <c r="V1406" s="23"/>
      <c r="W1406" s="23"/>
    </row>
    <row r="1407" ht="15.75" customHeight="1">
      <c r="A1407" s="23"/>
      <c r="B1407" s="89" t="str">
        <f t="shared" si="1"/>
        <v/>
      </c>
      <c r="C1407" s="89" t="str">
        <f>IF('Student Record'!A1405="","",'Student Record'!A1405)</f>
        <v/>
      </c>
      <c r="D1407" s="89" t="str">
        <f>IF('Student Record'!B1405="","",'Student Record'!B1405)</f>
        <v/>
      </c>
      <c r="E1407" s="89" t="str">
        <f>IF('Student Record'!C1405="","",'Student Record'!C1405)</f>
        <v/>
      </c>
      <c r="F1407" s="90" t="str">
        <f>IF('Student Record'!E1405="","",'Student Record'!E1405)</f>
        <v/>
      </c>
      <c r="G1407" s="90" t="str">
        <f>IF('Student Record'!G1405="","",'Student Record'!G1405)</f>
        <v/>
      </c>
      <c r="H1407" s="89" t="str">
        <f>IF('Student Record'!I1405="","",'Student Record'!I1405)</f>
        <v/>
      </c>
      <c r="I1407" s="91" t="str">
        <f>IF('Student Record'!J1405="","",'Student Record'!J1405)</f>
        <v/>
      </c>
      <c r="J1407" s="89" t="str">
        <f>IF('Student Record'!O1405="","",'Student Record'!O1405)</f>
        <v/>
      </c>
      <c r="K1407" s="89" t="str">
        <f>IF(StuData!$F1407="","",IF(AND(StuData!$C1407&gt;8,StuData!$C1407&lt;11,StuData!$J1407="GEN"),200,IF(AND(StuData!$C1407&gt;=11,StuData!$J1407="GEN"),300,IF(AND(StuData!$C1407&gt;8,StuData!$C1407&lt;11,StuData!$J1407&lt;&gt;"GEN"),100,IF(AND(StuData!$C1407&gt;=11,StuData!$J1407&lt;&gt;"GEN"),150,"")))))</f>
        <v/>
      </c>
      <c r="L1407" s="89" t="str">
        <f>IF(StuData!$F1407="","",IF(AND(StuData!$C1407&gt;8,StuData!$C1407&lt;11),50,""))</f>
        <v/>
      </c>
      <c r="M1407" s="89" t="str">
        <f>IF(StuData!$F1407="","",IF(AND(StuData!$C1407&gt;=11,'School Fees'!$L$3="Yes"),100,""))</f>
        <v/>
      </c>
      <c r="N1407" s="89" t="str">
        <f>IF(StuData!$F1407="","",IF(AND(StuData!$C1407&gt;8,StuData!$H1407="F"),5,IF(StuData!$C1407&lt;9,"",10)))</f>
        <v/>
      </c>
      <c r="O1407" s="89" t="str">
        <f>IF(StuData!$F1407="","",IF(StuData!$C1407&gt;8,5,""))</f>
        <v/>
      </c>
      <c r="P1407" s="89" t="str">
        <f>IF(StuData!$C1407=9,'School Fees'!$K$6,IF(StuData!$C1407=10,'School Fees'!$K$7,IF(StuData!$C1407=11,'School Fees'!$K$8,IF(StuData!$C1407=12,'School Fees'!$K$9,""))))</f>
        <v/>
      </c>
      <c r="Q1407" s="89"/>
      <c r="R1407" s="89"/>
      <c r="S1407" s="89" t="str">
        <f>IF(SUM(StuData!$K1407:$R1407)=0,"",SUM(StuData!$K1407:$R1407))</f>
        <v/>
      </c>
      <c r="T1407" s="92"/>
      <c r="U1407" s="89"/>
      <c r="V1407" s="23"/>
      <c r="W1407" s="23"/>
    </row>
    <row r="1408" ht="15.75" customHeight="1">
      <c r="A1408" s="23"/>
      <c r="B1408" s="89" t="str">
        <f t="shared" si="1"/>
        <v/>
      </c>
      <c r="C1408" s="89" t="str">
        <f>IF('Student Record'!A1406="","",'Student Record'!A1406)</f>
        <v/>
      </c>
      <c r="D1408" s="89" t="str">
        <f>IF('Student Record'!B1406="","",'Student Record'!B1406)</f>
        <v/>
      </c>
      <c r="E1408" s="89" t="str">
        <f>IF('Student Record'!C1406="","",'Student Record'!C1406)</f>
        <v/>
      </c>
      <c r="F1408" s="90" t="str">
        <f>IF('Student Record'!E1406="","",'Student Record'!E1406)</f>
        <v/>
      </c>
      <c r="G1408" s="90" t="str">
        <f>IF('Student Record'!G1406="","",'Student Record'!G1406)</f>
        <v/>
      </c>
      <c r="H1408" s="89" t="str">
        <f>IF('Student Record'!I1406="","",'Student Record'!I1406)</f>
        <v/>
      </c>
      <c r="I1408" s="91" t="str">
        <f>IF('Student Record'!J1406="","",'Student Record'!J1406)</f>
        <v/>
      </c>
      <c r="J1408" s="89" t="str">
        <f>IF('Student Record'!O1406="","",'Student Record'!O1406)</f>
        <v/>
      </c>
      <c r="K1408" s="89" t="str">
        <f>IF(StuData!$F1408="","",IF(AND(StuData!$C1408&gt;8,StuData!$C1408&lt;11,StuData!$J1408="GEN"),200,IF(AND(StuData!$C1408&gt;=11,StuData!$J1408="GEN"),300,IF(AND(StuData!$C1408&gt;8,StuData!$C1408&lt;11,StuData!$J1408&lt;&gt;"GEN"),100,IF(AND(StuData!$C1408&gt;=11,StuData!$J1408&lt;&gt;"GEN"),150,"")))))</f>
        <v/>
      </c>
      <c r="L1408" s="89" t="str">
        <f>IF(StuData!$F1408="","",IF(AND(StuData!$C1408&gt;8,StuData!$C1408&lt;11),50,""))</f>
        <v/>
      </c>
      <c r="M1408" s="89" t="str">
        <f>IF(StuData!$F1408="","",IF(AND(StuData!$C1408&gt;=11,'School Fees'!$L$3="Yes"),100,""))</f>
        <v/>
      </c>
      <c r="N1408" s="89" t="str">
        <f>IF(StuData!$F1408="","",IF(AND(StuData!$C1408&gt;8,StuData!$H1408="F"),5,IF(StuData!$C1408&lt;9,"",10)))</f>
        <v/>
      </c>
      <c r="O1408" s="89" t="str">
        <f>IF(StuData!$F1408="","",IF(StuData!$C1408&gt;8,5,""))</f>
        <v/>
      </c>
      <c r="P1408" s="89" t="str">
        <f>IF(StuData!$C1408=9,'School Fees'!$K$6,IF(StuData!$C1408=10,'School Fees'!$K$7,IF(StuData!$C1408=11,'School Fees'!$K$8,IF(StuData!$C1408=12,'School Fees'!$K$9,""))))</f>
        <v/>
      </c>
      <c r="Q1408" s="89"/>
      <c r="R1408" s="89"/>
      <c r="S1408" s="89" t="str">
        <f>IF(SUM(StuData!$K1408:$R1408)=0,"",SUM(StuData!$K1408:$R1408))</f>
        <v/>
      </c>
      <c r="T1408" s="92"/>
      <c r="U1408" s="89"/>
      <c r="V1408" s="23"/>
      <c r="W1408" s="23"/>
    </row>
    <row r="1409" ht="15.75" customHeight="1">
      <c r="A1409" s="23"/>
      <c r="B1409" s="89" t="str">
        <f t="shared" si="1"/>
        <v/>
      </c>
      <c r="C1409" s="89" t="str">
        <f>IF('Student Record'!A1407="","",'Student Record'!A1407)</f>
        <v/>
      </c>
      <c r="D1409" s="89" t="str">
        <f>IF('Student Record'!B1407="","",'Student Record'!B1407)</f>
        <v/>
      </c>
      <c r="E1409" s="89" t="str">
        <f>IF('Student Record'!C1407="","",'Student Record'!C1407)</f>
        <v/>
      </c>
      <c r="F1409" s="90" t="str">
        <f>IF('Student Record'!E1407="","",'Student Record'!E1407)</f>
        <v/>
      </c>
      <c r="G1409" s="90" t="str">
        <f>IF('Student Record'!G1407="","",'Student Record'!G1407)</f>
        <v/>
      </c>
      <c r="H1409" s="89" t="str">
        <f>IF('Student Record'!I1407="","",'Student Record'!I1407)</f>
        <v/>
      </c>
      <c r="I1409" s="91" t="str">
        <f>IF('Student Record'!J1407="","",'Student Record'!J1407)</f>
        <v/>
      </c>
      <c r="J1409" s="89" t="str">
        <f>IF('Student Record'!O1407="","",'Student Record'!O1407)</f>
        <v/>
      </c>
      <c r="K1409" s="89" t="str">
        <f>IF(StuData!$F1409="","",IF(AND(StuData!$C1409&gt;8,StuData!$C1409&lt;11,StuData!$J1409="GEN"),200,IF(AND(StuData!$C1409&gt;=11,StuData!$J1409="GEN"),300,IF(AND(StuData!$C1409&gt;8,StuData!$C1409&lt;11,StuData!$J1409&lt;&gt;"GEN"),100,IF(AND(StuData!$C1409&gt;=11,StuData!$J1409&lt;&gt;"GEN"),150,"")))))</f>
        <v/>
      </c>
      <c r="L1409" s="89" t="str">
        <f>IF(StuData!$F1409="","",IF(AND(StuData!$C1409&gt;8,StuData!$C1409&lt;11),50,""))</f>
        <v/>
      </c>
      <c r="M1409" s="89" t="str">
        <f>IF(StuData!$F1409="","",IF(AND(StuData!$C1409&gt;=11,'School Fees'!$L$3="Yes"),100,""))</f>
        <v/>
      </c>
      <c r="N1409" s="89" t="str">
        <f>IF(StuData!$F1409="","",IF(AND(StuData!$C1409&gt;8,StuData!$H1409="F"),5,IF(StuData!$C1409&lt;9,"",10)))</f>
        <v/>
      </c>
      <c r="O1409" s="89" t="str">
        <f>IF(StuData!$F1409="","",IF(StuData!$C1409&gt;8,5,""))</f>
        <v/>
      </c>
      <c r="P1409" s="89" t="str">
        <f>IF(StuData!$C1409=9,'School Fees'!$K$6,IF(StuData!$C1409=10,'School Fees'!$K$7,IF(StuData!$C1409=11,'School Fees'!$K$8,IF(StuData!$C1409=12,'School Fees'!$K$9,""))))</f>
        <v/>
      </c>
      <c r="Q1409" s="89"/>
      <c r="R1409" s="89"/>
      <c r="S1409" s="89" t="str">
        <f>IF(SUM(StuData!$K1409:$R1409)=0,"",SUM(StuData!$K1409:$R1409))</f>
        <v/>
      </c>
      <c r="T1409" s="92"/>
      <c r="U1409" s="89"/>
      <c r="V1409" s="23"/>
      <c r="W1409" s="23"/>
    </row>
    <row r="1410" ht="15.75" customHeight="1">
      <c r="A1410" s="23"/>
      <c r="B1410" s="89" t="str">
        <f t="shared" si="1"/>
        <v/>
      </c>
      <c r="C1410" s="89" t="str">
        <f>IF('Student Record'!A1408="","",'Student Record'!A1408)</f>
        <v/>
      </c>
      <c r="D1410" s="89" t="str">
        <f>IF('Student Record'!B1408="","",'Student Record'!B1408)</f>
        <v/>
      </c>
      <c r="E1410" s="89" t="str">
        <f>IF('Student Record'!C1408="","",'Student Record'!C1408)</f>
        <v/>
      </c>
      <c r="F1410" s="90" t="str">
        <f>IF('Student Record'!E1408="","",'Student Record'!E1408)</f>
        <v/>
      </c>
      <c r="G1410" s="90" t="str">
        <f>IF('Student Record'!G1408="","",'Student Record'!G1408)</f>
        <v/>
      </c>
      <c r="H1410" s="89" t="str">
        <f>IF('Student Record'!I1408="","",'Student Record'!I1408)</f>
        <v/>
      </c>
      <c r="I1410" s="91" t="str">
        <f>IF('Student Record'!J1408="","",'Student Record'!J1408)</f>
        <v/>
      </c>
      <c r="J1410" s="89" t="str">
        <f>IF('Student Record'!O1408="","",'Student Record'!O1408)</f>
        <v/>
      </c>
      <c r="K1410" s="89" t="str">
        <f>IF(StuData!$F1410="","",IF(AND(StuData!$C1410&gt;8,StuData!$C1410&lt;11,StuData!$J1410="GEN"),200,IF(AND(StuData!$C1410&gt;=11,StuData!$J1410="GEN"),300,IF(AND(StuData!$C1410&gt;8,StuData!$C1410&lt;11,StuData!$J1410&lt;&gt;"GEN"),100,IF(AND(StuData!$C1410&gt;=11,StuData!$J1410&lt;&gt;"GEN"),150,"")))))</f>
        <v/>
      </c>
      <c r="L1410" s="89" t="str">
        <f>IF(StuData!$F1410="","",IF(AND(StuData!$C1410&gt;8,StuData!$C1410&lt;11),50,""))</f>
        <v/>
      </c>
      <c r="M1410" s="89" t="str">
        <f>IF(StuData!$F1410="","",IF(AND(StuData!$C1410&gt;=11,'School Fees'!$L$3="Yes"),100,""))</f>
        <v/>
      </c>
      <c r="N1410" s="89" t="str">
        <f>IF(StuData!$F1410="","",IF(AND(StuData!$C1410&gt;8,StuData!$H1410="F"),5,IF(StuData!$C1410&lt;9,"",10)))</f>
        <v/>
      </c>
      <c r="O1410" s="89" t="str">
        <f>IF(StuData!$F1410="","",IF(StuData!$C1410&gt;8,5,""))</f>
        <v/>
      </c>
      <c r="P1410" s="89" t="str">
        <f>IF(StuData!$C1410=9,'School Fees'!$K$6,IF(StuData!$C1410=10,'School Fees'!$K$7,IF(StuData!$C1410=11,'School Fees'!$K$8,IF(StuData!$C1410=12,'School Fees'!$K$9,""))))</f>
        <v/>
      </c>
      <c r="Q1410" s="89"/>
      <c r="R1410" s="89"/>
      <c r="S1410" s="89" t="str">
        <f>IF(SUM(StuData!$K1410:$R1410)=0,"",SUM(StuData!$K1410:$R1410))</f>
        <v/>
      </c>
      <c r="T1410" s="92"/>
      <c r="U1410" s="89"/>
      <c r="V1410" s="23"/>
      <c r="W1410" s="23"/>
    </row>
    <row r="1411" ht="15.75" customHeight="1">
      <c r="A1411" s="23"/>
      <c r="B1411" s="89" t="str">
        <f t="shared" si="1"/>
        <v/>
      </c>
      <c r="C1411" s="89" t="str">
        <f>IF('Student Record'!A1409="","",'Student Record'!A1409)</f>
        <v/>
      </c>
      <c r="D1411" s="89" t="str">
        <f>IF('Student Record'!B1409="","",'Student Record'!B1409)</f>
        <v/>
      </c>
      <c r="E1411" s="89" t="str">
        <f>IF('Student Record'!C1409="","",'Student Record'!C1409)</f>
        <v/>
      </c>
      <c r="F1411" s="90" t="str">
        <f>IF('Student Record'!E1409="","",'Student Record'!E1409)</f>
        <v/>
      </c>
      <c r="G1411" s="90" t="str">
        <f>IF('Student Record'!G1409="","",'Student Record'!G1409)</f>
        <v/>
      </c>
      <c r="H1411" s="89" t="str">
        <f>IF('Student Record'!I1409="","",'Student Record'!I1409)</f>
        <v/>
      </c>
      <c r="I1411" s="91" t="str">
        <f>IF('Student Record'!J1409="","",'Student Record'!J1409)</f>
        <v/>
      </c>
      <c r="J1411" s="89" t="str">
        <f>IF('Student Record'!O1409="","",'Student Record'!O1409)</f>
        <v/>
      </c>
      <c r="K1411" s="89" t="str">
        <f>IF(StuData!$F1411="","",IF(AND(StuData!$C1411&gt;8,StuData!$C1411&lt;11,StuData!$J1411="GEN"),200,IF(AND(StuData!$C1411&gt;=11,StuData!$J1411="GEN"),300,IF(AND(StuData!$C1411&gt;8,StuData!$C1411&lt;11,StuData!$J1411&lt;&gt;"GEN"),100,IF(AND(StuData!$C1411&gt;=11,StuData!$J1411&lt;&gt;"GEN"),150,"")))))</f>
        <v/>
      </c>
      <c r="L1411" s="89" t="str">
        <f>IF(StuData!$F1411="","",IF(AND(StuData!$C1411&gt;8,StuData!$C1411&lt;11),50,""))</f>
        <v/>
      </c>
      <c r="M1411" s="89" t="str">
        <f>IF(StuData!$F1411="","",IF(AND(StuData!$C1411&gt;=11,'School Fees'!$L$3="Yes"),100,""))</f>
        <v/>
      </c>
      <c r="N1411" s="89" t="str">
        <f>IF(StuData!$F1411="","",IF(AND(StuData!$C1411&gt;8,StuData!$H1411="F"),5,IF(StuData!$C1411&lt;9,"",10)))</f>
        <v/>
      </c>
      <c r="O1411" s="89" t="str">
        <f>IF(StuData!$F1411="","",IF(StuData!$C1411&gt;8,5,""))</f>
        <v/>
      </c>
      <c r="P1411" s="89" t="str">
        <f>IF(StuData!$C1411=9,'School Fees'!$K$6,IF(StuData!$C1411=10,'School Fees'!$K$7,IF(StuData!$C1411=11,'School Fees'!$K$8,IF(StuData!$C1411=12,'School Fees'!$K$9,""))))</f>
        <v/>
      </c>
      <c r="Q1411" s="89"/>
      <c r="R1411" s="89"/>
      <c r="S1411" s="89" t="str">
        <f>IF(SUM(StuData!$K1411:$R1411)=0,"",SUM(StuData!$K1411:$R1411))</f>
        <v/>
      </c>
      <c r="T1411" s="92"/>
      <c r="U1411" s="89"/>
      <c r="V1411" s="23"/>
      <c r="W1411" s="23"/>
    </row>
    <row r="1412" ht="15.75" customHeight="1">
      <c r="A1412" s="23"/>
      <c r="B1412" s="89" t="str">
        <f t="shared" si="1"/>
        <v/>
      </c>
      <c r="C1412" s="89" t="str">
        <f>IF('Student Record'!A1410="","",'Student Record'!A1410)</f>
        <v/>
      </c>
      <c r="D1412" s="89" t="str">
        <f>IF('Student Record'!B1410="","",'Student Record'!B1410)</f>
        <v/>
      </c>
      <c r="E1412" s="89" t="str">
        <f>IF('Student Record'!C1410="","",'Student Record'!C1410)</f>
        <v/>
      </c>
      <c r="F1412" s="90" t="str">
        <f>IF('Student Record'!E1410="","",'Student Record'!E1410)</f>
        <v/>
      </c>
      <c r="G1412" s="90" t="str">
        <f>IF('Student Record'!G1410="","",'Student Record'!G1410)</f>
        <v/>
      </c>
      <c r="H1412" s="89" t="str">
        <f>IF('Student Record'!I1410="","",'Student Record'!I1410)</f>
        <v/>
      </c>
      <c r="I1412" s="91" t="str">
        <f>IF('Student Record'!J1410="","",'Student Record'!J1410)</f>
        <v/>
      </c>
      <c r="J1412" s="89" t="str">
        <f>IF('Student Record'!O1410="","",'Student Record'!O1410)</f>
        <v/>
      </c>
      <c r="K1412" s="89" t="str">
        <f>IF(StuData!$F1412="","",IF(AND(StuData!$C1412&gt;8,StuData!$C1412&lt;11,StuData!$J1412="GEN"),200,IF(AND(StuData!$C1412&gt;=11,StuData!$J1412="GEN"),300,IF(AND(StuData!$C1412&gt;8,StuData!$C1412&lt;11,StuData!$J1412&lt;&gt;"GEN"),100,IF(AND(StuData!$C1412&gt;=11,StuData!$J1412&lt;&gt;"GEN"),150,"")))))</f>
        <v/>
      </c>
      <c r="L1412" s="89" t="str">
        <f>IF(StuData!$F1412="","",IF(AND(StuData!$C1412&gt;8,StuData!$C1412&lt;11),50,""))</f>
        <v/>
      </c>
      <c r="M1412" s="89" t="str">
        <f>IF(StuData!$F1412="","",IF(AND(StuData!$C1412&gt;=11,'School Fees'!$L$3="Yes"),100,""))</f>
        <v/>
      </c>
      <c r="N1412" s="89" t="str">
        <f>IF(StuData!$F1412="","",IF(AND(StuData!$C1412&gt;8,StuData!$H1412="F"),5,IF(StuData!$C1412&lt;9,"",10)))</f>
        <v/>
      </c>
      <c r="O1412" s="89" t="str">
        <f>IF(StuData!$F1412="","",IF(StuData!$C1412&gt;8,5,""))</f>
        <v/>
      </c>
      <c r="P1412" s="89" t="str">
        <f>IF(StuData!$C1412=9,'School Fees'!$K$6,IF(StuData!$C1412=10,'School Fees'!$K$7,IF(StuData!$C1412=11,'School Fees'!$K$8,IF(StuData!$C1412=12,'School Fees'!$K$9,""))))</f>
        <v/>
      </c>
      <c r="Q1412" s="89"/>
      <c r="R1412" s="89"/>
      <c r="S1412" s="89" t="str">
        <f>IF(SUM(StuData!$K1412:$R1412)=0,"",SUM(StuData!$K1412:$R1412))</f>
        <v/>
      </c>
      <c r="T1412" s="92"/>
      <c r="U1412" s="89"/>
      <c r="V1412" s="23"/>
      <c r="W1412" s="23"/>
    </row>
    <row r="1413" ht="15.75" customHeight="1">
      <c r="A1413" s="23"/>
      <c r="B1413" s="89" t="str">
        <f t="shared" si="1"/>
        <v/>
      </c>
      <c r="C1413" s="89" t="str">
        <f>IF('Student Record'!A1411="","",'Student Record'!A1411)</f>
        <v/>
      </c>
      <c r="D1413" s="89" t="str">
        <f>IF('Student Record'!B1411="","",'Student Record'!B1411)</f>
        <v/>
      </c>
      <c r="E1413" s="89" t="str">
        <f>IF('Student Record'!C1411="","",'Student Record'!C1411)</f>
        <v/>
      </c>
      <c r="F1413" s="90" t="str">
        <f>IF('Student Record'!E1411="","",'Student Record'!E1411)</f>
        <v/>
      </c>
      <c r="G1413" s="90" t="str">
        <f>IF('Student Record'!G1411="","",'Student Record'!G1411)</f>
        <v/>
      </c>
      <c r="H1413" s="89" t="str">
        <f>IF('Student Record'!I1411="","",'Student Record'!I1411)</f>
        <v/>
      </c>
      <c r="I1413" s="91" t="str">
        <f>IF('Student Record'!J1411="","",'Student Record'!J1411)</f>
        <v/>
      </c>
      <c r="J1413" s="89" t="str">
        <f>IF('Student Record'!O1411="","",'Student Record'!O1411)</f>
        <v/>
      </c>
      <c r="K1413" s="89" t="str">
        <f>IF(StuData!$F1413="","",IF(AND(StuData!$C1413&gt;8,StuData!$C1413&lt;11,StuData!$J1413="GEN"),200,IF(AND(StuData!$C1413&gt;=11,StuData!$J1413="GEN"),300,IF(AND(StuData!$C1413&gt;8,StuData!$C1413&lt;11,StuData!$J1413&lt;&gt;"GEN"),100,IF(AND(StuData!$C1413&gt;=11,StuData!$J1413&lt;&gt;"GEN"),150,"")))))</f>
        <v/>
      </c>
      <c r="L1413" s="89" t="str">
        <f>IF(StuData!$F1413="","",IF(AND(StuData!$C1413&gt;8,StuData!$C1413&lt;11),50,""))</f>
        <v/>
      </c>
      <c r="M1413" s="89" t="str">
        <f>IF(StuData!$F1413="","",IF(AND(StuData!$C1413&gt;=11,'School Fees'!$L$3="Yes"),100,""))</f>
        <v/>
      </c>
      <c r="N1413" s="89" t="str">
        <f>IF(StuData!$F1413="","",IF(AND(StuData!$C1413&gt;8,StuData!$H1413="F"),5,IF(StuData!$C1413&lt;9,"",10)))</f>
        <v/>
      </c>
      <c r="O1413" s="89" t="str">
        <f>IF(StuData!$F1413="","",IF(StuData!$C1413&gt;8,5,""))</f>
        <v/>
      </c>
      <c r="P1413" s="89" t="str">
        <f>IF(StuData!$C1413=9,'School Fees'!$K$6,IF(StuData!$C1413=10,'School Fees'!$K$7,IF(StuData!$C1413=11,'School Fees'!$K$8,IF(StuData!$C1413=12,'School Fees'!$K$9,""))))</f>
        <v/>
      </c>
      <c r="Q1413" s="89"/>
      <c r="R1413" s="89"/>
      <c r="S1413" s="89" t="str">
        <f>IF(SUM(StuData!$K1413:$R1413)=0,"",SUM(StuData!$K1413:$R1413))</f>
        <v/>
      </c>
      <c r="T1413" s="92"/>
      <c r="U1413" s="89"/>
      <c r="V1413" s="23"/>
      <c r="W1413" s="23"/>
    </row>
    <row r="1414" ht="15.75" customHeight="1">
      <c r="A1414" s="23"/>
      <c r="B1414" s="89" t="str">
        <f t="shared" si="1"/>
        <v/>
      </c>
      <c r="C1414" s="89" t="str">
        <f>IF('Student Record'!A1412="","",'Student Record'!A1412)</f>
        <v/>
      </c>
      <c r="D1414" s="89" t="str">
        <f>IF('Student Record'!B1412="","",'Student Record'!B1412)</f>
        <v/>
      </c>
      <c r="E1414" s="89" t="str">
        <f>IF('Student Record'!C1412="","",'Student Record'!C1412)</f>
        <v/>
      </c>
      <c r="F1414" s="90" t="str">
        <f>IF('Student Record'!E1412="","",'Student Record'!E1412)</f>
        <v/>
      </c>
      <c r="G1414" s="90" t="str">
        <f>IF('Student Record'!G1412="","",'Student Record'!G1412)</f>
        <v/>
      </c>
      <c r="H1414" s="89" t="str">
        <f>IF('Student Record'!I1412="","",'Student Record'!I1412)</f>
        <v/>
      </c>
      <c r="I1414" s="91" t="str">
        <f>IF('Student Record'!J1412="","",'Student Record'!J1412)</f>
        <v/>
      </c>
      <c r="J1414" s="89" t="str">
        <f>IF('Student Record'!O1412="","",'Student Record'!O1412)</f>
        <v/>
      </c>
      <c r="K1414" s="89" t="str">
        <f>IF(StuData!$F1414="","",IF(AND(StuData!$C1414&gt;8,StuData!$C1414&lt;11,StuData!$J1414="GEN"),200,IF(AND(StuData!$C1414&gt;=11,StuData!$J1414="GEN"),300,IF(AND(StuData!$C1414&gt;8,StuData!$C1414&lt;11,StuData!$J1414&lt;&gt;"GEN"),100,IF(AND(StuData!$C1414&gt;=11,StuData!$J1414&lt;&gt;"GEN"),150,"")))))</f>
        <v/>
      </c>
      <c r="L1414" s="89" t="str">
        <f>IF(StuData!$F1414="","",IF(AND(StuData!$C1414&gt;8,StuData!$C1414&lt;11),50,""))</f>
        <v/>
      </c>
      <c r="M1414" s="89" t="str">
        <f>IF(StuData!$F1414="","",IF(AND(StuData!$C1414&gt;=11,'School Fees'!$L$3="Yes"),100,""))</f>
        <v/>
      </c>
      <c r="N1414" s="89" t="str">
        <f>IF(StuData!$F1414="","",IF(AND(StuData!$C1414&gt;8,StuData!$H1414="F"),5,IF(StuData!$C1414&lt;9,"",10)))</f>
        <v/>
      </c>
      <c r="O1414" s="89" t="str">
        <f>IF(StuData!$F1414="","",IF(StuData!$C1414&gt;8,5,""))</f>
        <v/>
      </c>
      <c r="P1414" s="89" t="str">
        <f>IF(StuData!$C1414=9,'School Fees'!$K$6,IF(StuData!$C1414=10,'School Fees'!$K$7,IF(StuData!$C1414=11,'School Fees'!$K$8,IF(StuData!$C1414=12,'School Fees'!$K$9,""))))</f>
        <v/>
      </c>
      <c r="Q1414" s="89"/>
      <c r="R1414" s="89"/>
      <c r="S1414" s="89" t="str">
        <f>IF(SUM(StuData!$K1414:$R1414)=0,"",SUM(StuData!$K1414:$R1414))</f>
        <v/>
      </c>
      <c r="T1414" s="92"/>
      <c r="U1414" s="89"/>
      <c r="V1414" s="23"/>
      <c r="W1414" s="23"/>
    </row>
    <row r="1415" ht="15.75" customHeight="1">
      <c r="A1415" s="23"/>
      <c r="B1415" s="89" t="str">
        <f t="shared" si="1"/>
        <v/>
      </c>
      <c r="C1415" s="89" t="str">
        <f>IF('Student Record'!A1413="","",'Student Record'!A1413)</f>
        <v/>
      </c>
      <c r="D1415" s="89" t="str">
        <f>IF('Student Record'!B1413="","",'Student Record'!B1413)</f>
        <v/>
      </c>
      <c r="E1415" s="89" t="str">
        <f>IF('Student Record'!C1413="","",'Student Record'!C1413)</f>
        <v/>
      </c>
      <c r="F1415" s="90" t="str">
        <f>IF('Student Record'!E1413="","",'Student Record'!E1413)</f>
        <v/>
      </c>
      <c r="G1415" s="90" t="str">
        <f>IF('Student Record'!G1413="","",'Student Record'!G1413)</f>
        <v/>
      </c>
      <c r="H1415" s="89" t="str">
        <f>IF('Student Record'!I1413="","",'Student Record'!I1413)</f>
        <v/>
      </c>
      <c r="I1415" s="91" t="str">
        <f>IF('Student Record'!J1413="","",'Student Record'!J1413)</f>
        <v/>
      </c>
      <c r="J1415" s="89" t="str">
        <f>IF('Student Record'!O1413="","",'Student Record'!O1413)</f>
        <v/>
      </c>
      <c r="K1415" s="89" t="str">
        <f>IF(StuData!$F1415="","",IF(AND(StuData!$C1415&gt;8,StuData!$C1415&lt;11,StuData!$J1415="GEN"),200,IF(AND(StuData!$C1415&gt;=11,StuData!$J1415="GEN"),300,IF(AND(StuData!$C1415&gt;8,StuData!$C1415&lt;11,StuData!$J1415&lt;&gt;"GEN"),100,IF(AND(StuData!$C1415&gt;=11,StuData!$J1415&lt;&gt;"GEN"),150,"")))))</f>
        <v/>
      </c>
      <c r="L1415" s="89" t="str">
        <f>IF(StuData!$F1415="","",IF(AND(StuData!$C1415&gt;8,StuData!$C1415&lt;11),50,""))</f>
        <v/>
      </c>
      <c r="M1415" s="89" t="str">
        <f>IF(StuData!$F1415="","",IF(AND(StuData!$C1415&gt;=11,'School Fees'!$L$3="Yes"),100,""))</f>
        <v/>
      </c>
      <c r="N1415" s="89" t="str">
        <f>IF(StuData!$F1415="","",IF(AND(StuData!$C1415&gt;8,StuData!$H1415="F"),5,IF(StuData!$C1415&lt;9,"",10)))</f>
        <v/>
      </c>
      <c r="O1415" s="89" t="str">
        <f>IF(StuData!$F1415="","",IF(StuData!$C1415&gt;8,5,""))</f>
        <v/>
      </c>
      <c r="P1415" s="89" t="str">
        <f>IF(StuData!$C1415=9,'School Fees'!$K$6,IF(StuData!$C1415=10,'School Fees'!$K$7,IF(StuData!$C1415=11,'School Fees'!$K$8,IF(StuData!$C1415=12,'School Fees'!$K$9,""))))</f>
        <v/>
      </c>
      <c r="Q1415" s="89"/>
      <c r="R1415" s="89"/>
      <c r="S1415" s="89" t="str">
        <f>IF(SUM(StuData!$K1415:$R1415)=0,"",SUM(StuData!$K1415:$R1415))</f>
        <v/>
      </c>
      <c r="T1415" s="92"/>
      <c r="U1415" s="89"/>
      <c r="V1415" s="23"/>
      <c r="W1415" s="23"/>
    </row>
    <row r="1416" ht="15.75" customHeight="1">
      <c r="A1416" s="23"/>
      <c r="B1416" s="89" t="str">
        <f t="shared" si="1"/>
        <v/>
      </c>
      <c r="C1416" s="89" t="str">
        <f>IF('Student Record'!A1414="","",'Student Record'!A1414)</f>
        <v/>
      </c>
      <c r="D1416" s="89" t="str">
        <f>IF('Student Record'!B1414="","",'Student Record'!B1414)</f>
        <v/>
      </c>
      <c r="E1416" s="89" t="str">
        <f>IF('Student Record'!C1414="","",'Student Record'!C1414)</f>
        <v/>
      </c>
      <c r="F1416" s="90" t="str">
        <f>IF('Student Record'!E1414="","",'Student Record'!E1414)</f>
        <v/>
      </c>
      <c r="G1416" s="90" t="str">
        <f>IF('Student Record'!G1414="","",'Student Record'!G1414)</f>
        <v/>
      </c>
      <c r="H1416" s="89" t="str">
        <f>IF('Student Record'!I1414="","",'Student Record'!I1414)</f>
        <v/>
      </c>
      <c r="I1416" s="91" t="str">
        <f>IF('Student Record'!J1414="","",'Student Record'!J1414)</f>
        <v/>
      </c>
      <c r="J1416" s="89" t="str">
        <f>IF('Student Record'!O1414="","",'Student Record'!O1414)</f>
        <v/>
      </c>
      <c r="K1416" s="89" t="str">
        <f>IF(StuData!$F1416="","",IF(AND(StuData!$C1416&gt;8,StuData!$C1416&lt;11,StuData!$J1416="GEN"),200,IF(AND(StuData!$C1416&gt;=11,StuData!$J1416="GEN"),300,IF(AND(StuData!$C1416&gt;8,StuData!$C1416&lt;11,StuData!$J1416&lt;&gt;"GEN"),100,IF(AND(StuData!$C1416&gt;=11,StuData!$J1416&lt;&gt;"GEN"),150,"")))))</f>
        <v/>
      </c>
      <c r="L1416" s="89" t="str">
        <f>IF(StuData!$F1416="","",IF(AND(StuData!$C1416&gt;8,StuData!$C1416&lt;11),50,""))</f>
        <v/>
      </c>
      <c r="M1416" s="89" t="str">
        <f>IF(StuData!$F1416="","",IF(AND(StuData!$C1416&gt;=11,'School Fees'!$L$3="Yes"),100,""))</f>
        <v/>
      </c>
      <c r="N1416" s="89" t="str">
        <f>IF(StuData!$F1416="","",IF(AND(StuData!$C1416&gt;8,StuData!$H1416="F"),5,IF(StuData!$C1416&lt;9,"",10)))</f>
        <v/>
      </c>
      <c r="O1416" s="89" t="str">
        <f>IF(StuData!$F1416="","",IF(StuData!$C1416&gt;8,5,""))</f>
        <v/>
      </c>
      <c r="P1416" s="89" t="str">
        <f>IF(StuData!$C1416=9,'School Fees'!$K$6,IF(StuData!$C1416=10,'School Fees'!$K$7,IF(StuData!$C1416=11,'School Fees'!$K$8,IF(StuData!$C1416=12,'School Fees'!$K$9,""))))</f>
        <v/>
      </c>
      <c r="Q1416" s="89"/>
      <c r="R1416" s="89"/>
      <c r="S1416" s="89" t="str">
        <f>IF(SUM(StuData!$K1416:$R1416)=0,"",SUM(StuData!$K1416:$R1416))</f>
        <v/>
      </c>
      <c r="T1416" s="92"/>
      <c r="U1416" s="89"/>
      <c r="V1416" s="23"/>
      <c r="W1416" s="23"/>
    </row>
    <row r="1417" ht="15.75" customHeight="1">
      <c r="A1417" s="23"/>
      <c r="B1417" s="89" t="str">
        <f t="shared" si="1"/>
        <v/>
      </c>
      <c r="C1417" s="89" t="str">
        <f>IF('Student Record'!A1415="","",'Student Record'!A1415)</f>
        <v/>
      </c>
      <c r="D1417" s="89" t="str">
        <f>IF('Student Record'!B1415="","",'Student Record'!B1415)</f>
        <v/>
      </c>
      <c r="E1417" s="89" t="str">
        <f>IF('Student Record'!C1415="","",'Student Record'!C1415)</f>
        <v/>
      </c>
      <c r="F1417" s="90" t="str">
        <f>IF('Student Record'!E1415="","",'Student Record'!E1415)</f>
        <v/>
      </c>
      <c r="G1417" s="90" t="str">
        <f>IF('Student Record'!G1415="","",'Student Record'!G1415)</f>
        <v/>
      </c>
      <c r="H1417" s="89" t="str">
        <f>IF('Student Record'!I1415="","",'Student Record'!I1415)</f>
        <v/>
      </c>
      <c r="I1417" s="91" t="str">
        <f>IF('Student Record'!J1415="","",'Student Record'!J1415)</f>
        <v/>
      </c>
      <c r="J1417" s="89" t="str">
        <f>IF('Student Record'!O1415="","",'Student Record'!O1415)</f>
        <v/>
      </c>
      <c r="K1417" s="89" t="str">
        <f>IF(StuData!$F1417="","",IF(AND(StuData!$C1417&gt;8,StuData!$C1417&lt;11,StuData!$J1417="GEN"),200,IF(AND(StuData!$C1417&gt;=11,StuData!$J1417="GEN"),300,IF(AND(StuData!$C1417&gt;8,StuData!$C1417&lt;11,StuData!$J1417&lt;&gt;"GEN"),100,IF(AND(StuData!$C1417&gt;=11,StuData!$J1417&lt;&gt;"GEN"),150,"")))))</f>
        <v/>
      </c>
      <c r="L1417" s="89" t="str">
        <f>IF(StuData!$F1417="","",IF(AND(StuData!$C1417&gt;8,StuData!$C1417&lt;11),50,""))</f>
        <v/>
      </c>
      <c r="M1417" s="89" t="str">
        <f>IF(StuData!$F1417="","",IF(AND(StuData!$C1417&gt;=11,'School Fees'!$L$3="Yes"),100,""))</f>
        <v/>
      </c>
      <c r="N1417" s="89" t="str">
        <f>IF(StuData!$F1417="","",IF(AND(StuData!$C1417&gt;8,StuData!$H1417="F"),5,IF(StuData!$C1417&lt;9,"",10)))</f>
        <v/>
      </c>
      <c r="O1417" s="89" t="str">
        <f>IF(StuData!$F1417="","",IF(StuData!$C1417&gt;8,5,""))</f>
        <v/>
      </c>
      <c r="P1417" s="89" t="str">
        <f>IF(StuData!$C1417=9,'School Fees'!$K$6,IF(StuData!$C1417=10,'School Fees'!$K$7,IF(StuData!$C1417=11,'School Fees'!$K$8,IF(StuData!$C1417=12,'School Fees'!$K$9,""))))</f>
        <v/>
      </c>
      <c r="Q1417" s="89"/>
      <c r="R1417" s="89"/>
      <c r="S1417" s="89" t="str">
        <f>IF(SUM(StuData!$K1417:$R1417)=0,"",SUM(StuData!$K1417:$R1417))</f>
        <v/>
      </c>
      <c r="T1417" s="92"/>
      <c r="U1417" s="89"/>
      <c r="V1417" s="23"/>
      <c r="W1417" s="23"/>
    </row>
    <row r="1418" ht="15.75" customHeight="1">
      <c r="A1418" s="23"/>
      <c r="B1418" s="89" t="str">
        <f t="shared" si="1"/>
        <v/>
      </c>
      <c r="C1418" s="89" t="str">
        <f>IF('Student Record'!A1416="","",'Student Record'!A1416)</f>
        <v/>
      </c>
      <c r="D1418" s="89" t="str">
        <f>IF('Student Record'!B1416="","",'Student Record'!B1416)</f>
        <v/>
      </c>
      <c r="E1418" s="89" t="str">
        <f>IF('Student Record'!C1416="","",'Student Record'!C1416)</f>
        <v/>
      </c>
      <c r="F1418" s="90" t="str">
        <f>IF('Student Record'!E1416="","",'Student Record'!E1416)</f>
        <v/>
      </c>
      <c r="G1418" s="90" t="str">
        <f>IF('Student Record'!G1416="","",'Student Record'!G1416)</f>
        <v/>
      </c>
      <c r="H1418" s="89" t="str">
        <f>IF('Student Record'!I1416="","",'Student Record'!I1416)</f>
        <v/>
      </c>
      <c r="I1418" s="91" t="str">
        <f>IF('Student Record'!J1416="","",'Student Record'!J1416)</f>
        <v/>
      </c>
      <c r="J1418" s="89" t="str">
        <f>IF('Student Record'!O1416="","",'Student Record'!O1416)</f>
        <v/>
      </c>
      <c r="K1418" s="89" t="str">
        <f>IF(StuData!$F1418="","",IF(AND(StuData!$C1418&gt;8,StuData!$C1418&lt;11,StuData!$J1418="GEN"),200,IF(AND(StuData!$C1418&gt;=11,StuData!$J1418="GEN"),300,IF(AND(StuData!$C1418&gt;8,StuData!$C1418&lt;11,StuData!$J1418&lt;&gt;"GEN"),100,IF(AND(StuData!$C1418&gt;=11,StuData!$J1418&lt;&gt;"GEN"),150,"")))))</f>
        <v/>
      </c>
      <c r="L1418" s="89" t="str">
        <f>IF(StuData!$F1418="","",IF(AND(StuData!$C1418&gt;8,StuData!$C1418&lt;11),50,""))</f>
        <v/>
      </c>
      <c r="M1418" s="89" t="str">
        <f>IF(StuData!$F1418="","",IF(AND(StuData!$C1418&gt;=11,'School Fees'!$L$3="Yes"),100,""))</f>
        <v/>
      </c>
      <c r="N1418" s="89" t="str">
        <f>IF(StuData!$F1418="","",IF(AND(StuData!$C1418&gt;8,StuData!$H1418="F"),5,IF(StuData!$C1418&lt;9,"",10)))</f>
        <v/>
      </c>
      <c r="O1418" s="89" t="str">
        <f>IF(StuData!$F1418="","",IF(StuData!$C1418&gt;8,5,""))</f>
        <v/>
      </c>
      <c r="P1418" s="89" t="str">
        <f>IF(StuData!$C1418=9,'School Fees'!$K$6,IF(StuData!$C1418=10,'School Fees'!$K$7,IF(StuData!$C1418=11,'School Fees'!$K$8,IF(StuData!$C1418=12,'School Fees'!$K$9,""))))</f>
        <v/>
      </c>
      <c r="Q1418" s="89"/>
      <c r="R1418" s="89"/>
      <c r="S1418" s="89" t="str">
        <f>IF(SUM(StuData!$K1418:$R1418)=0,"",SUM(StuData!$K1418:$R1418))</f>
        <v/>
      </c>
      <c r="T1418" s="92"/>
      <c r="U1418" s="89"/>
      <c r="V1418" s="23"/>
      <c r="W1418" s="23"/>
    </row>
    <row r="1419" ht="15.75" customHeight="1">
      <c r="A1419" s="23"/>
      <c r="B1419" s="89" t="str">
        <f t="shared" si="1"/>
        <v/>
      </c>
      <c r="C1419" s="89" t="str">
        <f>IF('Student Record'!A1417="","",'Student Record'!A1417)</f>
        <v/>
      </c>
      <c r="D1419" s="89" t="str">
        <f>IF('Student Record'!B1417="","",'Student Record'!B1417)</f>
        <v/>
      </c>
      <c r="E1419" s="89" t="str">
        <f>IF('Student Record'!C1417="","",'Student Record'!C1417)</f>
        <v/>
      </c>
      <c r="F1419" s="90" t="str">
        <f>IF('Student Record'!E1417="","",'Student Record'!E1417)</f>
        <v/>
      </c>
      <c r="G1419" s="90" t="str">
        <f>IF('Student Record'!G1417="","",'Student Record'!G1417)</f>
        <v/>
      </c>
      <c r="H1419" s="89" t="str">
        <f>IF('Student Record'!I1417="","",'Student Record'!I1417)</f>
        <v/>
      </c>
      <c r="I1419" s="91" t="str">
        <f>IF('Student Record'!J1417="","",'Student Record'!J1417)</f>
        <v/>
      </c>
      <c r="J1419" s="89" t="str">
        <f>IF('Student Record'!O1417="","",'Student Record'!O1417)</f>
        <v/>
      </c>
      <c r="K1419" s="89" t="str">
        <f>IF(StuData!$F1419="","",IF(AND(StuData!$C1419&gt;8,StuData!$C1419&lt;11,StuData!$J1419="GEN"),200,IF(AND(StuData!$C1419&gt;=11,StuData!$J1419="GEN"),300,IF(AND(StuData!$C1419&gt;8,StuData!$C1419&lt;11,StuData!$J1419&lt;&gt;"GEN"),100,IF(AND(StuData!$C1419&gt;=11,StuData!$J1419&lt;&gt;"GEN"),150,"")))))</f>
        <v/>
      </c>
      <c r="L1419" s="89" t="str">
        <f>IF(StuData!$F1419="","",IF(AND(StuData!$C1419&gt;8,StuData!$C1419&lt;11),50,""))</f>
        <v/>
      </c>
      <c r="M1419" s="89" t="str">
        <f>IF(StuData!$F1419="","",IF(AND(StuData!$C1419&gt;=11,'School Fees'!$L$3="Yes"),100,""))</f>
        <v/>
      </c>
      <c r="N1419" s="89" t="str">
        <f>IF(StuData!$F1419="","",IF(AND(StuData!$C1419&gt;8,StuData!$H1419="F"),5,IF(StuData!$C1419&lt;9,"",10)))</f>
        <v/>
      </c>
      <c r="O1419" s="89" t="str">
        <f>IF(StuData!$F1419="","",IF(StuData!$C1419&gt;8,5,""))</f>
        <v/>
      </c>
      <c r="P1419" s="89" t="str">
        <f>IF(StuData!$C1419=9,'School Fees'!$K$6,IF(StuData!$C1419=10,'School Fees'!$K$7,IF(StuData!$C1419=11,'School Fees'!$K$8,IF(StuData!$C1419=12,'School Fees'!$K$9,""))))</f>
        <v/>
      </c>
      <c r="Q1419" s="89"/>
      <c r="R1419" s="89"/>
      <c r="S1419" s="89" t="str">
        <f>IF(SUM(StuData!$K1419:$R1419)=0,"",SUM(StuData!$K1419:$R1419))</f>
        <v/>
      </c>
      <c r="T1419" s="92"/>
      <c r="U1419" s="89"/>
      <c r="V1419" s="23"/>
      <c r="W1419" s="23"/>
    </row>
    <row r="1420" ht="15.75" customHeight="1">
      <c r="A1420" s="23"/>
      <c r="B1420" s="89" t="str">
        <f t="shared" si="1"/>
        <v/>
      </c>
      <c r="C1420" s="89" t="str">
        <f>IF('Student Record'!A1418="","",'Student Record'!A1418)</f>
        <v/>
      </c>
      <c r="D1420" s="89" t="str">
        <f>IF('Student Record'!B1418="","",'Student Record'!B1418)</f>
        <v/>
      </c>
      <c r="E1420" s="89" t="str">
        <f>IF('Student Record'!C1418="","",'Student Record'!C1418)</f>
        <v/>
      </c>
      <c r="F1420" s="90" t="str">
        <f>IF('Student Record'!E1418="","",'Student Record'!E1418)</f>
        <v/>
      </c>
      <c r="G1420" s="90" t="str">
        <f>IF('Student Record'!G1418="","",'Student Record'!G1418)</f>
        <v/>
      </c>
      <c r="H1420" s="89" t="str">
        <f>IF('Student Record'!I1418="","",'Student Record'!I1418)</f>
        <v/>
      </c>
      <c r="I1420" s="91" t="str">
        <f>IF('Student Record'!J1418="","",'Student Record'!J1418)</f>
        <v/>
      </c>
      <c r="J1420" s="89" t="str">
        <f>IF('Student Record'!O1418="","",'Student Record'!O1418)</f>
        <v/>
      </c>
      <c r="K1420" s="89" t="str">
        <f>IF(StuData!$F1420="","",IF(AND(StuData!$C1420&gt;8,StuData!$C1420&lt;11,StuData!$J1420="GEN"),200,IF(AND(StuData!$C1420&gt;=11,StuData!$J1420="GEN"),300,IF(AND(StuData!$C1420&gt;8,StuData!$C1420&lt;11,StuData!$J1420&lt;&gt;"GEN"),100,IF(AND(StuData!$C1420&gt;=11,StuData!$J1420&lt;&gt;"GEN"),150,"")))))</f>
        <v/>
      </c>
      <c r="L1420" s="89" t="str">
        <f>IF(StuData!$F1420="","",IF(AND(StuData!$C1420&gt;8,StuData!$C1420&lt;11),50,""))</f>
        <v/>
      </c>
      <c r="M1420" s="89" t="str">
        <f>IF(StuData!$F1420="","",IF(AND(StuData!$C1420&gt;=11,'School Fees'!$L$3="Yes"),100,""))</f>
        <v/>
      </c>
      <c r="N1420" s="89" t="str">
        <f>IF(StuData!$F1420="","",IF(AND(StuData!$C1420&gt;8,StuData!$H1420="F"),5,IF(StuData!$C1420&lt;9,"",10)))</f>
        <v/>
      </c>
      <c r="O1420" s="89" t="str">
        <f>IF(StuData!$F1420="","",IF(StuData!$C1420&gt;8,5,""))</f>
        <v/>
      </c>
      <c r="P1420" s="89" t="str">
        <f>IF(StuData!$C1420=9,'School Fees'!$K$6,IF(StuData!$C1420=10,'School Fees'!$K$7,IF(StuData!$C1420=11,'School Fees'!$K$8,IF(StuData!$C1420=12,'School Fees'!$K$9,""))))</f>
        <v/>
      </c>
      <c r="Q1420" s="89"/>
      <c r="R1420" s="89"/>
      <c r="S1420" s="89" t="str">
        <f>IF(SUM(StuData!$K1420:$R1420)=0,"",SUM(StuData!$K1420:$R1420))</f>
        <v/>
      </c>
      <c r="T1420" s="92"/>
      <c r="U1420" s="89"/>
      <c r="V1420" s="23"/>
      <c r="W1420" s="23"/>
    </row>
    <row r="1421" ht="15.75" customHeight="1">
      <c r="A1421" s="23"/>
      <c r="B1421" s="89" t="str">
        <f t="shared" si="1"/>
        <v/>
      </c>
      <c r="C1421" s="89" t="str">
        <f>IF('Student Record'!A1419="","",'Student Record'!A1419)</f>
        <v/>
      </c>
      <c r="D1421" s="89" t="str">
        <f>IF('Student Record'!B1419="","",'Student Record'!B1419)</f>
        <v/>
      </c>
      <c r="E1421" s="89" t="str">
        <f>IF('Student Record'!C1419="","",'Student Record'!C1419)</f>
        <v/>
      </c>
      <c r="F1421" s="90" t="str">
        <f>IF('Student Record'!E1419="","",'Student Record'!E1419)</f>
        <v/>
      </c>
      <c r="G1421" s="90" t="str">
        <f>IF('Student Record'!G1419="","",'Student Record'!G1419)</f>
        <v/>
      </c>
      <c r="H1421" s="89" t="str">
        <f>IF('Student Record'!I1419="","",'Student Record'!I1419)</f>
        <v/>
      </c>
      <c r="I1421" s="91" t="str">
        <f>IF('Student Record'!J1419="","",'Student Record'!J1419)</f>
        <v/>
      </c>
      <c r="J1421" s="89" t="str">
        <f>IF('Student Record'!O1419="","",'Student Record'!O1419)</f>
        <v/>
      </c>
      <c r="K1421" s="89" t="str">
        <f>IF(StuData!$F1421="","",IF(AND(StuData!$C1421&gt;8,StuData!$C1421&lt;11,StuData!$J1421="GEN"),200,IF(AND(StuData!$C1421&gt;=11,StuData!$J1421="GEN"),300,IF(AND(StuData!$C1421&gt;8,StuData!$C1421&lt;11,StuData!$J1421&lt;&gt;"GEN"),100,IF(AND(StuData!$C1421&gt;=11,StuData!$J1421&lt;&gt;"GEN"),150,"")))))</f>
        <v/>
      </c>
      <c r="L1421" s="89" t="str">
        <f>IF(StuData!$F1421="","",IF(AND(StuData!$C1421&gt;8,StuData!$C1421&lt;11),50,""))</f>
        <v/>
      </c>
      <c r="M1421" s="89" t="str">
        <f>IF(StuData!$F1421="","",IF(AND(StuData!$C1421&gt;=11,'School Fees'!$L$3="Yes"),100,""))</f>
        <v/>
      </c>
      <c r="N1421" s="89" t="str">
        <f>IF(StuData!$F1421="","",IF(AND(StuData!$C1421&gt;8,StuData!$H1421="F"),5,IF(StuData!$C1421&lt;9,"",10)))</f>
        <v/>
      </c>
      <c r="O1421" s="89" t="str">
        <f>IF(StuData!$F1421="","",IF(StuData!$C1421&gt;8,5,""))</f>
        <v/>
      </c>
      <c r="P1421" s="89" t="str">
        <f>IF(StuData!$C1421=9,'School Fees'!$K$6,IF(StuData!$C1421=10,'School Fees'!$K$7,IF(StuData!$C1421=11,'School Fees'!$K$8,IF(StuData!$C1421=12,'School Fees'!$K$9,""))))</f>
        <v/>
      </c>
      <c r="Q1421" s="89"/>
      <c r="R1421" s="89"/>
      <c r="S1421" s="89" t="str">
        <f>IF(SUM(StuData!$K1421:$R1421)=0,"",SUM(StuData!$K1421:$R1421))</f>
        <v/>
      </c>
      <c r="T1421" s="92"/>
      <c r="U1421" s="89"/>
      <c r="V1421" s="23"/>
      <c r="W1421" s="23"/>
    </row>
    <row r="1422" ht="15.75" customHeight="1">
      <c r="A1422" s="23"/>
      <c r="B1422" s="89" t="str">
        <f t="shared" si="1"/>
        <v/>
      </c>
      <c r="C1422" s="89" t="str">
        <f>IF('Student Record'!A1420="","",'Student Record'!A1420)</f>
        <v/>
      </c>
      <c r="D1422" s="89" t="str">
        <f>IF('Student Record'!B1420="","",'Student Record'!B1420)</f>
        <v/>
      </c>
      <c r="E1422" s="89" t="str">
        <f>IF('Student Record'!C1420="","",'Student Record'!C1420)</f>
        <v/>
      </c>
      <c r="F1422" s="90" t="str">
        <f>IF('Student Record'!E1420="","",'Student Record'!E1420)</f>
        <v/>
      </c>
      <c r="G1422" s="90" t="str">
        <f>IF('Student Record'!G1420="","",'Student Record'!G1420)</f>
        <v/>
      </c>
      <c r="H1422" s="89" t="str">
        <f>IF('Student Record'!I1420="","",'Student Record'!I1420)</f>
        <v/>
      </c>
      <c r="I1422" s="91" t="str">
        <f>IF('Student Record'!J1420="","",'Student Record'!J1420)</f>
        <v/>
      </c>
      <c r="J1422" s="89" t="str">
        <f>IF('Student Record'!O1420="","",'Student Record'!O1420)</f>
        <v/>
      </c>
      <c r="K1422" s="89" t="str">
        <f>IF(StuData!$F1422="","",IF(AND(StuData!$C1422&gt;8,StuData!$C1422&lt;11,StuData!$J1422="GEN"),200,IF(AND(StuData!$C1422&gt;=11,StuData!$J1422="GEN"),300,IF(AND(StuData!$C1422&gt;8,StuData!$C1422&lt;11,StuData!$J1422&lt;&gt;"GEN"),100,IF(AND(StuData!$C1422&gt;=11,StuData!$J1422&lt;&gt;"GEN"),150,"")))))</f>
        <v/>
      </c>
      <c r="L1422" s="89" t="str">
        <f>IF(StuData!$F1422="","",IF(AND(StuData!$C1422&gt;8,StuData!$C1422&lt;11),50,""))</f>
        <v/>
      </c>
      <c r="M1422" s="89" t="str">
        <f>IF(StuData!$F1422="","",IF(AND(StuData!$C1422&gt;=11,'School Fees'!$L$3="Yes"),100,""))</f>
        <v/>
      </c>
      <c r="N1422" s="89" t="str">
        <f>IF(StuData!$F1422="","",IF(AND(StuData!$C1422&gt;8,StuData!$H1422="F"),5,IF(StuData!$C1422&lt;9,"",10)))</f>
        <v/>
      </c>
      <c r="O1422" s="89" t="str">
        <f>IF(StuData!$F1422="","",IF(StuData!$C1422&gt;8,5,""))</f>
        <v/>
      </c>
      <c r="P1422" s="89" t="str">
        <f>IF(StuData!$C1422=9,'School Fees'!$K$6,IF(StuData!$C1422=10,'School Fees'!$K$7,IF(StuData!$C1422=11,'School Fees'!$K$8,IF(StuData!$C1422=12,'School Fees'!$K$9,""))))</f>
        <v/>
      </c>
      <c r="Q1422" s="89"/>
      <c r="R1422" s="89"/>
      <c r="S1422" s="89" t="str">
        <f>IF(SUM(StuData!$K1422:$R1422)=0,"",SUM(StuData!$K1422:$R1422))</f>
        <v/>
      </c>
      <c r="T1422" s="92"/>
      <c r="U1422" s="89"/>
      <c r="V1422" s="23"/>
      <c r="W1422" s="23"/>
    </row>
    <row r="1423" ht="15.75" customHeight="1">
      <c r="A1423" s="23"/>
      <c r="B1423" s="89" t="str">
        <f t="shared" si="1"/>
        <v/>
      </c>
      <c r="C1423" s="89" t="str">
        <f>IF('Student Record'!A1421="","",'Student Record'!A1421)</f>
        <v/>
      </c>
      <c r="D1423" s="89" t="str">
        <f>IF('Student Record'!B1421="","",'Student Record'!B1421)</f>
        <v/>
      </c>
      <c r="E1423" s="89" t="str">
        <f>IF('Student Record'!C1421="","",'Student Record'!C1421)</f>
        <v/>
      </c>
      <c r="F1423" s="90" t="str">
        <f>IF('Student Record'!E1421="","",'Student Record'!E1421)</f>
        <v/>
      </c>
      <c r="G1423" s="90" t="str">
        <f>IF('Student Record'!G1421="","",'Student Record'!G1421)</f>
        <v/>
      </c>
      <c r="H1423" s="89" t="str">
        <f>IF('Student Record'!I1421="","",'Student Record'!I1421)</f>
        <v/>
      </c>
      <c r="I1423" s="91" t="str">
        <f>IF('Student Record'!J1421="","",'Student Record'!J1421)</f>
        <v/>
      </c>
      <c r="J1423" s="89" t="str">
        <f>IF('Student Record'!O1421="","",'Student Record'!O1421)</f>
        <v/>
      </c>
      <c r="K1423" s="89" t="str">
        <f>IF(StuData!$F1423="","",IF(AND(StuData!$C1423&gt;8,StuData!$C1423&lt;11,StuData!$J1423="GEN"),200,IF(AND(StuData!$C1423&gt;=11,StuData!$J1423="GEN"),300,IF(AND(StuData!$C1423&gt;8,StuData!$C1423&lt;11,StuData!$J1423&lt;&gt;"GEN"),100,IF(AND(StuData!$C1423&gt;=11,StuData!$J1423&lt;&gt;"GEN"),150,"")))))</f>
        <v/>
      </c>
      <c r="L1423" s="89" t="str">
        <f>IF(StuData!$F1423="","",IF(AND(StuData!$C1423&gt;8,StuData!$C1423&lt;11),50,""))</f>
        <v/>
      </c>
      <c r="M1423" s="89" t="str">
        <f>IF(StuData!$F1423="","",IF(AND(StuData!$C1423&gt;=11,'School Fees'!$L$3="Yes"),100,""))</f>
        <v/>
      </c>
      <c r="N1423" s="89" t="str">
        <f>IF(StuData!$F1423="","",IF(AND(StuData!$C1423&gt;8,StuData!$H1423="F"),5,IF(StuData!$C1423&lt;9,"",10)))</f>
        <v/>
      </c>
      <c r="O1423" s="89" t="str">
        <f>IF(StuData!$F1423="","",IF(StuData!$C1423&gt;8,5,""))</f>
        <v/>
      </c>
      <c r="P1423" s="89" t="str">
        <f>IF(StuData!$C1423=9,'School Fees'!$K$6,IF(StuData!$C1423=10,'School Fees'!$K$7,IF(StuData!$C1423=11,'School Fees'!$K$8,IF(StuData!$C1423=12,'School Fees'!$K$9,""))))</f>
        <v/>
      </c>
      <c r="Q1423" s="89"/>
      <c r="R1423" s="89"/>
      <c r="S1423" s="89" t="str">
        <f>IF(SUM(StuData!$K1423:$R1423)=0,"",SUM(StuData!$K1423:$R1423))</f>
        <v/>
      </c>
      <c r="T1423" s="92"/>
      <c r="U1423" s="89"/>
      <c r="V1423" s="23"/>
      <c r="W1423" s="23"/>
    </row>
    <row r="1424" ht="15.75" customHeight="1">
      <c r="A1424" s="23"/>
      <c r="B1424" s="89" t="str">
        <f t="shared" si="1"/>
        <v/>
      </c>
      <c r="C1424" s="89" t="str">
        <f>IF('Student Record'!A1422="","",'Student Record'!A1422)</f>
        <v/>
      </c>
      <c r="D1424" s="89" t="str">
        <f>IF('Student Record'!B1422="","",'Student Record'!B1422)</f>
        <v/>
      </c>
      <c r="E1424" s="89" t="str">
        <f>IF('Student Record'!C1422="","",'Student Record'!C1422)</f>
        <v/>
      </c>
      <c r="F1424" s="90" t="str">
        <f>IF('Student Record'!E1422="","",'Student Record'!E1422)</f>
        <v/>
      </c>
      <c r="G1424" s="90" t="str">
        <f>IF('Student Record'!G1422="","",'Student Record'!G1422)</f>
        <v/>
      </c>
      <c r="H1424" s="89" t="str">
        <f>IF('Student Record'!I1422="","",'Student Record'!I1422)</f>
        <v/>
      </c>
      <c r="I1424" s="91" t="str">
        <f>IF('Student Record'!J1422="","",'Student Record'!J1422)</f>
        <v/>
      </c>
      <c r="J1424" s="89" t="str">
        <f>IF('Student Record'!O1422="","",'Student Record'!O1422)</f>
        <v/>
      </c>
      <c r="K1424" s="89" t="str">
        <f>IF(StuData!$F1424="","",IF(AND(StuData!$C1424&gt;8,StuData!$C1424&lt;11,StuData!$J1424="GEN"),200,IF(AND(StuData!$C1424&gt;=11,StuData!$J1424="GEN"),300,IF(AND(StuData!$C1424&gt;8,StuData!$C1424&lt;11,StuData!$J1424&lt;&gt;"GEN"),100,IF(AND(StuData!$C1424&gt;=11,StuData!$J1424&lt;&gt;"GEN"),150,"")))))</f>
        <v/>
      </c>
      <c r="L1424" s="89" t="str">
        <f>IF(StuData!$F1424="","",IF(AND(StuData!$C1424&gt;8,StuData!$C1424&lt;11),50,""))</f>
        <v/>
      </c>
      <c r="M1424" s="89" t="str">
        <f>IF(StuData!$F1424="","",IF(AND(StuData!$C1424&gt;=11,'School Fees'!$L$3="Yes"),100,""))</f>
        <v/>
      </c>
      <c r="N1424" s="89" t="str">
        <f>IF(StuData!$F1424="","",IF(AND(StuData!$C1424&gt;8,StuData!$H1424="F"),5,IF(StuData!$C1424&lt;9,"",10)))</f>
        <v/>
      </c>
      <c r="O1424" s="89" t="str">
        <f>IF(StuData!$F1424="","",IF(StuData!$C1424&gt;8,5,""))</f>
        <v/>
      </c>
      <c r="P1424" s="89" t="str">
        <f>IF(StuData!$C1424=9,'School Fees'!$K$6,IF(StuData!$C1424=10,'School Fees'!$K$7,IF(StuData!$C1424=11,'School Fees'!$K$8,IF(StuData!$C1424=12,'School Fees'!$K$9,""))))</f>
        <v/>
      </c>
      <c r="Q1424" s="89"/>
      <c r="R1424" s="89"/>
      <c r="S1424" s="89" t="str">
        <f>IF(SUM(StuData!$K1424:$R1424)=0,"",SUM(StuData!$K1424:$R1424))</f>
        <v/>
      </c>
      <c r="T1424" s="92"/>
      <c r="U1424" s="89"/>
      <c r="V1424" s="23"/>
      <c r="W1424" s="23"/>
    </row>
    <row r="1425" ht="15.75" customHeight="1">
      <c r="A1425" s="23"/>
      <c r="B1425" s="89" t="str">
        <f t="shared" si="1"/>
        <v/>
      </c>
      <c r="C1425" s="89" t="str">
        <f>IF('Student Record'!A1423="","",'Student Record'!A1423)</f>
        <v/>
      </c>
      <c r="D1425" s="89" t="str">
        <f>IF('Student Record'!B1423="","",'Student Record'!B1423)</f>
        <v/>
      </c>
      <c r="E1425" s="89" t="str">
        <f>IF('Student Record'!C1423="","",'Student Record'!C1423)</f>
        <v/>
      </c>
      <c r="F1425" s="90" t="str">
        <f>IF('Student Record'!E1423="","",'Student Record'!E1423)</f>
        <v/>
      </c>
      <c r="G1425" s="90" t="str">
        <f>IF('Student Record'!G1423="","",'Student Record'!G1423)</f>
        <v/>
      </c>
      <c r="H1425" s="89" t="str">
        <f>IF('Student Record'!I1423="","",'Student Record'!I1423)</f>
        <v/>
      </c>
      <c r="I1425" s="91" t="str">
        <f>IF('Student Record'!J1423="","",'Student Record'!J1423)</f>
        <v/>
      </c>
      <c r="J1425" s="89" t="str">
        <f>IF('Student Record'!O1423="","",'Student Record'!O1423)</f>
        <v/>
      </c>
      <c r="K1425" s="89" t="str">
        <f>IF(StuData!$F1425="","",IF(AND(StuData!$C1425&gt;8,StuData!$C1425&lt;11,StuData!$J1425="GEN"),200,IF(AND(StuData!$C1425&gt;=11,StuData!$J1425="GEN"),300,IF(AND(StuData!$C1425&gt;8,StuData!$C1425&lt;11,StuData!$J1425&lt;&gt;"GEN"),100,IF(AND(StuData!$C1425&gt;=11,StuData!$J1425&lt;&gt;"GEN"),150,"")))))</f>
        <v/>
      </c>
      <c r="L1425" s="89" t="str">
        <f>IF(StuData!$F1425="","",IF(AND(StuData!$C1425&gt;8,StuData!$C1425&lt;11),50,""))</f>
        <v/>
      </c>
      <c r="M1425" s="89" t="str">
        <f>IF(StuData!$F1425="","",IF(AND(StuData!$C1425&gt;=11,'School Fees'!$L$3="Yes"),100,""))</f>
        <v/>
      </c>
      <c r="N1425" s="89" t="str">
        <f>IF(StuData!$F1425="","",IF(AND(StuData!$C1425&gt;8,StuData!$H1425="F"),5,IF(StuData!$C1425&lt;9,"",10)))</f>
        <v/>
      </c>
      <c r="O1425" s="89" t="str">
        <f>IF(StuData!$F1425="","",IF(StuData!$C1425&gt;8,5,""))</f>
        <v/>
      </c>
      <c r="P1425" s="89" t="str">
        <f>IF(StuData!$C1425=9,'School Fees'!$K$6,IF(StuData!$C1425=10,'School Fees'!$K$7,IF(StuData!$C1425=11,'School Fees'!$K$8,IF(StuData!$C1425=12,'School Fees'!$K$9,""))))</f>
        <v/>
      </c>
      <c r="Q1425" s="89"/>
      <c r="R1425" s="89"/>
      <c r="S1425" s="89" t="str">
        <f>IF(SUM(StuData!$K1425:$R1425)=0,"",SUM(StuData!$K1425:$R1425))</f>
        <v/>
      </c>
      <c r="T1425" s="92"/>
      <c r="U1425" s="89"/>
      <c r="V1425" s="23"/>
      <c r="W1425" s="23"/>
    </row>
    <row r="1426" ht="15.75" customHeight="1">
      <c r="A1426" s="23"/>
      <c r="B1426" s="89" t="str">
        <f t="shared" si="1"/>
        <v/>
      </c>
      <c r="C1426" s="89" t="str">
        <f>IF('Student Record'!A1424="","",'Student Record'!A1424)</f>
        <v/>
      </c>
      <c r="D1426" s="89" t="str">
        <f>IF('Student Record'!B1424="","",'Student Record'!B1424)</f>
        <v/>
      </c>
      <c r="E1426" s="89" t="str">
        <f>IF('Student Record'!C1424="","",'Student Record'!C1424)</f>
        <v/>
      </c>
      <c r="F1426" s="90" t="str">
        <f>IF('Student Record'!E1424="","",'Student Record'!E1424)</f>
        <v/>
      </c>
      <c r="G1426" s="90" t="str">
        <f>IF('Student Record'!G1424="","",'Student Record'!G1424)</f>
        <v/>
      </c>
      <c r="H1426" s="89" t="str">
        <f>IF('Student Record'!I1424="","",'Student Record'!I1424)</f>
        <v/>
      </c>
      <c r="I1426" s="91" t="str">
        <f>IF('Student Record'!J1424="","",'Student Record'!J1424)</f>
        <v/>
      </c>
      <c r="J1426" s="89" t="str">
        <f>IF('Student Record'!O1424="","",'Student Record'!O1424)</f>
        <v/>
      </c>
      <c r="K1426" s="89" t="str">
        <f>IF(StuData!$F1426="","",IF(AND(StuData!$C1426&gt;8,StuData!$C1426&lt;11,StuData!$J1426="GEN"),200,IF(AND(StuData!$C1426&gt;=11,StuData!$J1426="GEN"),300,IF(AND(StuData!$C1426&gt;8,StuData!$C1426&lt;11,StuData!$J1426&lt;&gt;"GEN"),100,IF(AND(StuData!$C1426&gt;=11,StuData!$J1426&lt;&gt;"GEN"),150,"")))))</f>
        <v/>
      </c>
      <c r="L1426" s="89" t="str">
        <f>IF(StuData!$F1426="","",IF(AND(StuData!$C1426&gt;8,StuData!$C1426&lt;11),50,""))</f>
        <v/>
      </c>
      <c r="M1426" s="89" t="str">
        <f>IF(StuData!$F1426="","",IF(AND(StuData!$C1426&gt;=11,'School Fees'!$L$3="Yes"),100,""))</f>
        <v/>
      </c>
      <c r="N1426" s="89" t="str">
        <f>IF(StuData!$F1426="","",IF(AND(StuData!$C1426&gt;8,StuData!$H1426="F"),5,IF(StuData!$C1426&lt;9,"",10)))</f>
        <v/>
      </c>
      <c r="O1426" s="89" t="str">
        <f>IF(StuData!$F1426="","",IF(StuData!$C1426&gt;8,5,""))</f>
        <v/>
      </c>
      <c r="P1426" s="89" t="str">
        <f>IF(StuData!$C1426=9,'School Fees'!$K$6,IF(StuData!$C1426=10,'School Fees'!$K$7,IF(StuData!$C1426=11,'School Fees'!$K$8,IF(StuData!$C1426=12,'School Fees'!$K$9,""))))</f>
        <v/>
      </c>
      <c r="Q1426" s="89"/>
      <c r="R1426" s="89"/>
      <c r="S1426" s="89" t="str">
        <f>IF(SUM(StuData!$K1426:$R1426)=0,"",SUM(StuData!$K1426:$R1426))</f>
        <v/>
      </c>
      <c r="T1426" s="92"/>
      <c r="U1426" s="89"/>
      <c r="V1426" s="23"/>
      <c r="W1426" s="23"/>
    </row>
    <row r="1427" ht="15.75" customHeight="1">
      <c r="A1427" s="23"/>
      <c r="B1427" s="89" t="str">
        <f t="shared" si="1"/>
        <v/>
      </c>
      <c r="C1427" s="89" t="str">
        <f>IF('Student Record'!A1425="","",'Student Record'!A1425)</f>
        <v/>
      </c>
      <c r="D1427" s="89" t="str">
        <f>IF('Student Record'!B1425="","",'Student Record'!B1425)</f>
        <v/>
      </c>
      <c r="E1427" s="89" t="str">
        <f>IF('Student Record'!C1425="","",'Student Record'!C1425)</f>
        <v/>
      </c>
      <c r="F1427" s="90" t="str">
        <f>IF('Student Record'!E1425="","",'Student Record'!E1425)</f>
        <v/>
      </c>
      <c r="G1427" s="90" t="str">
        <f>IF('Student Record'!G1425="","",'Student Record'!G1425)</f>
        <v/>
      </c>
      <c r="H1427" s="89" t="str">
        <f>IF('Student Record'!I1425="","",'Student Record'!I1425)</f>
        <v/>
      </c>
      <c r="I1427" s="91" t="str">
        <f>IF('Student Record'!J1425="","",'Student Record'!J1425)</f>
        <v/>
      </c>
      <c r="J1427" s="89" t="str">
        <f>IF('Student Record'!O1425="","",'Student Record'!O1425)</f>
        <v/>
      </c>
      <c r="K1427" s="89" t="str">
        <f>IF(StuData!$F1427="","",IF(AND(StuData!$C1427&gt;8,StuData!$C1427&lt;11,StuData!$J1427="GEN"),200,IF(AND(StuData!$C1427&gt;=11,StuData!$J1427="GEN"),300,IF(AND(StuData!$C1427&gt;8,StuData!$C1427&lt;11,StuData!$J1427&lt;&gt;"GEN"),100,IF(AND(StuData!$C1427&gt;=11,StuData!$J1427&lt;&gt;"GEN"),150,"")))))</f>
        <v/>
      </c>
      <c r="L1427" s="89" t="str">
        <f>IF(StuData!$F1427="","",IF(AND(StuData!$C1427&gt;8,StuData!$C1427&lt;11),50,""))</f>
        <v/>
      </c>
      <c r="M1427" s="89" t="str">
        <f>IF(StuData!$F1427="","",IF(AND(StuData!$C1427&gt;=11,'School Fees'!$L$3="Yes"),100,""))</f>
        <v/>
      </c>
      <c r="N1427" s="89" t="str">
        <f>IF(StuData!$F1427="","",IF(AND(StuData!$C1427&gt;8,StuData!$H1427="F"),5,IF(StuData!$C1427&lt;9,"",10)))</f>
        <v/>
      </c>
      <c r="O1427" s="89" t="str">
        <f>IF(StuData!$F1427="","",IF(StuData!$C1427&gt;8,5,""))</f>
        <v/>
      </c>
      <c r="P1427" s="89" t="str">
        <f>IF(StuData!$C1427=9,'School Fees'!$K$6,IF(StuData!$C1427=10,'School Fees'!$K$7,IF(StuData!$C1427=11,'School Fees'!$K$8,IF(StuData!$C1427=12,'School Fees'!$K$9,""))))</f>
        <v/>
      </c>
      <c r="Q1427" s="89"/>
      <c r="R1427" s="89"/>
      <c r="S1427" s="89" t="str">
        <f>IF(SUM(StuData!$K1427:$R1427)=0,"",SUM(StuData!$K1427:$R1427))</f>
        <v/>
      </c>
      <c r="T1427" s="92"/>
      <c r="U1427" s="89"/>
      <c r="V1427" s="23"/>
      <c r="W1427" s="23"/>
    </row>
    <row r="1428" ht="15.75" customHeight="1">
      <c r="A1428" s="23"/>
      <c r="B1428" s="89" t="str">
        <f t="shared" si="1"/>
        <v/>
      </c>
      <c r="C1428" s="89" t="str">
        <f>IF('Student Record'!A1426="","",'Student Record'!A1426)</f>
        <v/>
      </c>
      <c r="D1428" s="89" t="str">
        <f>IF('Student Record'!B1426="","",'Student Record'!B1426)</f>
        <v/>
      </c>
      <c r="E1428" s="89" t="str">
        <f>IF('Student Record'!C1426="","",'Student Record'!C1426)</f>
        <v/>
      </c>
      <c r="F1428" s="90" t="str">
        <f>IF('Student Record'!E1426="","",'Student Record'!E1426)</f>
        <v/>
      </c>
      <c r="G1428" s="90" t="str">
        <f>IF('Student Record'!G1426="","",'Student Record'!G1426)</f>
        <v/>
      </c>
      <c r="H1428" s="89" t="str">
        <f>IF('Student Record'!I1426="","",'Student Record'!I1426)</f>
        <v/>
      </c>
      <c r="I1428" s="91" t="str">
        <f>IF('Student Record'!J1426="","",'Student Record'!J1426)</f>
        <v/>
      </c>
      <c r="J1428" s="89" t="str">
        <f>IF('Student Record'!O1426="","",'Student Record'!O1426)</f>
        <v/>
      </c>
      <c r="K1428" s="89" t="str">
        <f>IF(StuData!$F1428="","",IF(AND(StuData!$C1428&gt;8,StuData!$C1428&lt;11,StuData!$J1428="GEN"),200,IF(AND(StuData!$C1428&gt;=11,StuData!$J1428="GEN"),300,IF(AND(StuData!$C1428&gt;8,StuData!$C1428&lt;11,StuData!$J1428&lt;&gt;"GEN"),100,IF(AND(StuData!$C1428&gt;=11,StuData!$J1428&lt;&gt;"GEN"),150,"")))))</f>
        <v/>
      </c>
      <c r="L1428" s="89" t="str">
        <f>IF(StuData!$F1428="","",IF(AND(StuData!$C1428&gt;8,StuData!$C1428&lt;11),50,""))</f>
        <v/>
      </c>
      <c r="M1428" s="89" t="str">
        <f>IF(StuData!$F1428="","",IF(AND(StuData!$C1428&gt;=11,'School Fees'!$L$3="Yes"),100,""))</f>
        <v/>
      </c>
      <c r="N1428" s="89" t="str">
        <f>IF(StuData!$F1428="","",IF(AND(StuData!$C1428&gt;8,StuData!$H1428="F"),5,IF(StuData!$C1428&lt;9,"",10)))</f>
        <v/>
      </c>
      <c r="O1428" s="89" t="str">
        <f>IF(StuData!$F1428="","",IF(StuData!$C1428&gt;8,5,""))</f>
        <v/>
      </c>
      <c r="P1428" s="89" t="str">
        <f>IF(StuData!$C1428=9,'School Fees'!$K$6,IF(StuData!$C1428=10,'School Fees'!$K$7,IF(StuData!$C1428=11,'School Fees'!$K$8,IF(StuData!$C1428=12,'School Fees'!$K$9,""))))</f>
        <v/>
      </c>
      <c r="Q1428" s="89"/>
      <c r="R1428" s="89"/>
      <c r="S1428" s="89" t="str">
        <f>IF(SUM(StuData!$K1428:$R1428)=0,"",SUM(StuData!$K1428:$R1428))</f>
        <v/>
      </c>
      <c r="T1428" s="92"/>
      <c r="U1428" s="89"/>
      <c r="V1428" s="23"/>
      <c r="W1428" s="23"/>
    </row>
    <row r="1429" ht="15.75" customHeight="1">
      <c r="A1429" s="23"/>
      <c r="B1429" s="89" t="str">
        <f t="shared" si="1"/>
        <v/>
      </c>
      <c r="C1429" s="89" t="str">
        <f>IF('Student Record'!A1427="","",'Student Record'!A1427)</f>
        <v/>
      </c>
      <c r="D1429" s="89" t="str">
        <f>IF('Student Record'!B1427="","",'Student Record'!B1427)</f>
        <v/>
      </c>
      <c r="E1429" s="89" t="str">
        <f>IF('Student Record'!C1427="","",'Student Record'!C1427)</f>
        <v/>
      </c>
      <c r="F1429" s="90" t="str">
        <f>IF('Student Record'!E1427="","",'Student Record'!E1427)</f>
        <v/>
      </c>
      <c r="G1429" s="90" t="str">
        <f>IF('Student Record'!G1427="","",'Student Record'!G1427)</f>
        <v/>
      </c>
      <c r="H1429" s="89" t="str">
        <f>IF('Student Record'!I1427="","",'Student Record'!I1427)</f>
        <v/>
      </c>
      <c r="I1429" s="91" t="str">
        <f>IF('Student Record'!J1427="","",'Student Record'!J1427)</f>
        <v/>
      </c>
      <c r="J1429" s="89" t="str">
        <f>IF('Student Record'!O1427="","",'Student Record'!O1427)</f>
        <v/>
      </c>
      <c r="K1429" s="89" t="str">
        <f>IF(StuData!$F1429="","",IF(AND(StuData!$C1429&gt;8,StuData!$C1429&lt;11,StuData!$J1429="GEN"),200,IF(AND(StuData!$C1429&gt;=11,StuData!$J1429="GEN"),300,IF(AND(StuData!$C1429&gt;8,StuData!$C1429&lt;11,StuData!$J1429&lt;&gt;"GEN"),100,IF(AND(StuData!$C1429&gt;=11,StuData!$J1429&lt;&gt;"GEN"),150,"")))))</f>
        <v/>
      </c>
      <c r="L1429" s="89" t="str">
        <f>IF(StuData!$F1429="","",IF(AND(StuData!$C1429&gt;8,StuData!$C1429&lt;11),50,""))</f>
        <v/>
      </c>
      <c r="M1429" s="89" t="str">
        <f>IF(StuData!$F1429="","",IF(AND(StuData!$C1429&gt;=11,'School Fees'!$L$3="Yes"),100,""))</f>
        <v/>
      </c>
      <c r="N1429" s="89" t="str">
        <f>IF(StuData!$F1429="","",IF(AND(StuData!$C1429&gt;8,StuData!$H1429="F"),5,IF(StuData!$C1429&lt;9,"",10)))</f>
        <v/>
      </c>
      <c r="O1429" s="89" t="str">
        <f>IF(StuData!$F1429="","",IF(StuData!$C1429&gt;8,5,""))</f>
        <v/>
      </c>
      <c r="P1429" s="89" t="str">
        <f>IF(StuData!$C1429=9,'School Fees'!$K$6,IF(StuData!$C1429=10,'School Fees'!$K$7,IF(StuData!$C1429=11,'School Fees'!$K$8,IF(StuData!$C1429=12,'School Fees'!$K$9,""))))</f>
        <v/>
      </c>
      <c r="Q1429" s="89"/>
      <c r="R1429" s="89"/>
      <c r="S1429" s="89" t="str">
        <f>IF(SUM(StuData!$K1429:$R1429)=0,"",SUM(StuData!$K1429:$R1429))</f>
        <v/>
      </c>
      <c r="T1429" s="92"/>
      <c r="U1429" s="89"/>
      <c r="V1429" s="23"/>
      <c r="W1429" s="23"/>
    </row>
    <row r="1430" ht="15.75" customHeight="1">
      <c r="A1430" s="23"/>
      <c r="B1430" s="89" t="str">
        <f t="shared" si="1"/>
        <v/>
      </c>
      <c r="C1430" s="89" t="str">
        <f>IF('Student Record'!A1428="","",'Student Record'!A1428)</f>
        <v/>
      </c>
      <c r="D1430" s="89" t="str">
        <f>IF('Student Record'!B1428="","",'Student Record'!B1428)</f>
        <v/>
      </c>
      <c r="E1430" s="89" t="str">
        <f>IF('Student Record'!C1428="","",'Student Record'!C1428)</f>
        <v/>
      </c>
      <c r="F1430" s="90" t="str">
        <f>IF('Student Record'!E1428="","",'Student Record'!E1428)</f>
        <v/>
      </c>
      <c r="G1430" s="90" t="str">
        <f>IF('Student Record'!G1428="","",'Student Record'!G1428)</f>
        <v/>
      </c>
      <c r="H1430" s="89" t="str">
        <f>IF('Student Record'!I1428="","",'Student Record'!I1428)</f>
        <v/>
      </c>
      <c r="I1430" s="91" t="str">
        <f>IF('Student Record'!J1428="","",'Student Record'!J1428)</f>
        <v/>
      </c>
      <c r="J1430" s="89" t="str">
        <f>IF('Student Record'!O1428="","",'Student Record'!O1428)</f>
        <v/>
      </c>
      <c r="K1430" s="89" t="str">
        <f>IF(StuData!$F1430="","",IF(AND(StuData!$C1430&gt;8,StuData!$C1430&lt;11,StuData!$J1430="GEN"),200,IF(AND(StuData!$C1430&gt;=11,StuData!$J1430="GEN"),300,IF(AND(StuData!$C1430&gt;8,StuData!$C1430&lt;11,StuData!$J1430&lt;&gt;"GEN"),100,IF(AND(StuData!$C1430&gt;=11,StuData!$J1430&lt;&gt;"GEN"),150,"")))))</f>
        <v/>
      </c>
      <c r="L1430" s="89" t="str">
        <f>IF(StuData!$F1430="","",IF(AND(StuData!$C1430&gt;8,StuData!$C1430&lt;11),50,""))</f>
        <v/>
      </c>
      <c r="M1430" s="89" t="str">
        <f>IF(StuData!$F1430="","",IF(AND(StuData!$C1430&gt;=11,'School Fees'!$L$3="Yes"),100,""))</f>
        <v/>
      </c>
      <c r="N1430" s="89" t="str">
        <f>IF(StuData!$F1430="","",IF(AND(StuData!$C1430&gt;8,StuData!$H1430="F"),5,IF(StuData!$C1430&lt;9,"",10)))</f>
        <v/>
      </c>
      <c r="O1430" s="89" t="str">
        <f>IF(StuData!$F1430="","",IF(StuData!$C1430&gt;8,5,""))</f>
        <v/>
      </c>
      <c r="P1430" s="89" t="str">
        <f>IF(StuData!$C1430=9,'School Fees'!$K$6,IF(StuData!$C1430=10,'School Fees'!$K$7,IF(StuData!$C1430=11,'School Fees'!$K$8,IF(StuData!$C1430=12,'School Fees'!$K$9,""))))</f>
        <v/>
      </c>
      <c r="Q1430" s="89"/>
      <c r="R1430" s="89"/>
      <c r="S1430" s="89" t="str">
        <f>IF(SUM(StuData!$K1430:$R1430)=0,"",SUM(StuData!$K1430:$R1430))</f>
        <v/>
      </c>
      <c r="T1430" s="92"/>
      <c r="U1430" s="89"/>
      <c r="V1430" s="23"/>
      <c r="W1430" s="23"/>
    </row>
    <row r="1431" ht="15.75" customHeight="1">
      <c r="A1431" s="23"/>
      <c r="B1431" s="89" t="str">
        <f t="shared" si="1"/>
        <v/>
      </c>
      <c r="C1431" s="89" t="str">
        <f>IF('Student Record'!A1429="","",'Student Record'!A1429)</f>
        <v/>
      </c>
      <c r="D1431" s="89" t="str">
        <f>IF('Student Record'!B1429="","",'Student Record'!B1429)</f>
        <v/>
      </c>
      <c r="E1431" s="89" t="str">
        <f>IF('Student Record'!C1429="","",'Student Record'!C1429)</f>
        <v/>
      </c>
      <c r="F1431" s="90" t="str">
        <f>IF('Student Record'!E1429="","",'Student Record'!E1429)</f>
        <v/>
      </c>
      <c r="G1431" s="90" t="str">
        <f>IF('Student Record'!G1429="","",'Student Record'!G1429)</f>
        <v/>
      </c>
      <c r="H1431" s="89" t="str">
        <f>IF('Student Record'!I1429="","",'Student Record'!I1429)</f>
        <v/>
      </c>
      <c r="I1431" s="91" t="str">
        <f>IF('Student Record'!J1429="","",'Student Record'!J1429)</f>
        <v/>
      </c>
      <c r="J1431" s="89" t="str">
        <f>IF('Student Record'!O1429="","",'Student Record'!O1429)</f>
        <v/>
      </c>
      <c r="K1431" s="89" t="str">
        <f>IF(StuData!$F1431="","",IF(AND(StuData!$C1431&gt;8,StuData!$C1431&lt;11,StuData!$J1431="GEN"),200,IF(AND(StuData!$C1431&gt;=11,StuData!$J1431="GEN"),300,IF(AND(StuData!$C1431&gt;8,StuData!$C1431&lt;11,StuData!$J1431&lt;&gt;"GEN"),100,IF(AND(StuData!$C1431&gt;=11,StuData!$J1431&lt;&gt;"GEN"),150,"")))))</f>
        <v/>
      </c>
      <c r="L1431" s="89" t="str">
        <f>IF(StuData!$F1431="","",IF(AND(StuData!$C1431&gt;8,StuData!$C1431&lt;11),50,""))</f>
        <v/>
      </c>
      <c r="M1431" s="89" t="str">
        <f>IF(StuData!$F1431="","",IF(AND(StuData!$C1431&gt;=11,'School Fees'!$L$3="Yes"),100,""))</f>
        <v/>
      </c>
      <c r="N1431" s="89" t="str">
        <f>IF(StuData!$F1431="","",IF(AND(StuData!$C1431&gt;8,StuData!$H1431="F"),5,IF(StuData!$C1431&lt;9,"",10)))</f>
        <v/>
      </c>
      <c r="O1431" s="89" t="str">
        <f>IF(StuData!$F1431="","",IF(StuData!$C1431&gt;8,5,""))</f>
        <v/>
      </c>
      <c r="P1431" s="89" t="str">
        <f>IF(StuData!$C1431=9,'School Fees'!$K$6,IF(StuData!$C1431=10,'School Fees'!$K$7,IF(StuData!$C1431=11,'School Fees'!$K$8,IF(StuData!$C1431=12,'School Fees'!$K$9,""))))</f>
        <v/>
      </c>
      <c r="Q1431" s="89"/>
      <c r="R1431" s="89"/>
      <c r="S1431" s="89" t="str">
        <f>IF(SUM(StuData!$K1431:$R1431)=0,"",SUM(StuData!$K1431:$R1431))</f>
        <v/>
      </c>
      <c r="T1431" s="92"/>
      <c r="U1431" s="89"/>
      <c r="V1431" s="23"/>
      <c r="W1431" s="23"/>
    </row>
    <row r="1432" ht="15.75" customHeight="1">
      <c r="A1432" s="23"/>
      <c r="B1432" s="89" t="str">
        <f t="shared" si="1"/>
        <v/>
      </c>
      <c r="C1432" s="89" t="str">
        <f>IF('Student Record'!A1430="","",'Student Record'!A1430)</f>
        <v/>
      </c>
      <c r="D1432" s="89" t="str">
        <f>IF('Student Record'!B1430="","",'Student Record'!B1430)</f>
        <v/>
      </c>
      <c r="E1432" s="89" t="str">
        <f>IF('Student Record'!C1430="","",'Student Record'!C1430)</f>
        <v/>
      </c>
      <c r="F1432" s="90" t="str">
        <f>IF('Student Record'!E1430="","",'Student Record'!E1430)</f>
        <v/>
      </c>
      <c r="G1432" s="90" t="str">
        <f>IF('Student Record'!G1430="","",'Student Record'!G1430)</f>
        <v/>
      </c>
      <c r="H1432" s="89" t="str">
        <f>IF('Student Record'!I1430="","",'Student Record'!I1430)</f>
        <v/>
      </c>
      <c r="I1432" s="91" t="str">
        <f>IF('Student Record'!J1430="","",'Student Record'!J1430)</f>
        <v/>
      </c>
      <c r="J1432" s="89" t="str">
        <f>IF('Student Record'!O1430="","",'Student Record'!O1430)</f>
        <v/>
      </c>
      <c r="K1432" s="89" t="str">
        <f>IF(StuData!$F1432="","",IF(AND(StuData!$C1432&gt;8,StuData!$C1432&lt;11,StuData!$J1432="GEN"),200,IF(AND(StuData!$C1432&gt;=11,StuData!$J1432="GEN"),300,IF(AND(StuData!$C1432&gt;8,StuData!$C1432&lt;11,StuData!$J1432&lt;&gt;"GEN"),100,IF(AND(StuData!$C1432&gt;=11,StuData!$J1432&lt;&gt;"GEN"),150,"")))))</f>
        <v/>
      </c>
      <c r="L1432" s="89" t="str">
        <f>IF(StuData!$F1432="","",IF(AND(StuData!$C1432&gt;8,StuData!$C1432&lt;11),50,""))</f>
        <v/>
      </c>
      <c r="M1432" s="89" t="str">
        <f>IF(StuData!$F1432="","",IF(AND(StuData!$C1432&gt;=11,'School Fees'!$L$3="Yes"),100,""))</f>
        <v/>
      </c>
      <c r="N1432" s="89" t="str">
        <f>IF(StuData!$F1432="","",IF(AND(StuData!$C1432&gt;8,StuData!$H1432="F"),5,IF(StuData!$C1432&lt;9,"",10)))</f>
        <v/>
      </c>
      <c r="O1432" s="89" t="str">
        <f>IF(StuData!$F1432="","",IF(StuData!$C1432&gt;8,5,""))</f>
        <v/>
      </c>
      <c r="P1432" s="89" t="str">
        <f>IF(StuData!$C1432=9,'School Fees'!$K$6,IF(StuData!$C1432=10,'School Fees'!$K$7,IF(StuData!$C1432=11,'School Fees'!$K$8,IF(StuData!$C1432=12,'School Fees'!$K$9,""))))</f>
        <v/>
      </c>
      <c r="Q1432" s="89"/>
      <c r="R1432" s="89"/>
      <c r="S1432" s="89" t="str">
        <f>IF(SUM(StuData!$K1432:$R1432)=0,"",SUM(StuData!$K1432:$R1432))</f>
        <v/>
      </c>
      <c r="T1432" s="92"/>
      <c r="U1432" s="89"/>
      <c r="V1432" s="23"/>
      <c r="W1432" s="23"/>
    </row>
    <row r="1433" ht="15.75" customHeight="1">
      <c r="A1433" s="23"/>
      <c r="B1433" s="89" t="str">
        <f t="shared" si="1"/>
        <v/>
      </c>
      <c r="C1433" s="89" t="str">
        <f>IF('Student Record'!A1431="","",'Student Record'!A1431)</f>
        <v/>
      </c>
      <c r="D1433" s="89" t="str">
        <f>IF('Student Record'!B1431="","",'Student Record'!B1431)</f>
        <v/>
      </c>
      <c r="E1433" s="89" t="str">
        <f>IF('Student Record'!C1431="","",'Student Record'!C1431)</f>
        <v/>
      </c>
      <c r="F1433" s="90" t="str">
        <f>IF('Student Record'!E1431="","",'Student Record'!E1431)</f>
        <v/>
      </c>
      <c r="G1433" s="90" t="str">
        <f>IF('Student Record'!G1431="","",'Student Record'!G1431)</f>
        <v/>
      </c>
      <c r="H1433" s="89" t="str">
        <f>IF('Student Record'!I1431="","",'Student Record'!I1431)</f>
        <v/>
      </c>
      <c r="I1433" s="91" t="str">
        <f>IF('Student Record'!J1431="","",'Student Record'!J1431)</f>
        <v/>
      </c>
      <c r="J1433" s="89" t="str">
        <f>IF('Student Record'!O1431="","",'Student Record'!O1431)</f>
        <v/>
      </c>
      <c r="K1433" s="89" t="str">
        <f>IF(StuData!$F1433="","",IF(AND(StuData!$C1433&gt;8,StuData!$C1433&lt;11,StuData!$J1433="GEN"),200,IF(AND(StuData!$C1433&gt;=11,StuData!$J1433="GEN"),300,IF(AND(StuData!$C1433&gt;8,StuData!$C1433&lt;11,StuData!$J1433&lt;&gt;"GEN"),100,IF(AND(StuData!$C1433&gt;=11,StuData!$J1433&lt;&gt;"GEN"),150,"")))))</f>
        <v/>
      </c>
      <c r="L1433" s="89" t="str">
        <f>IF(StuData!$F1433="","",IF(AND(StuData!$C1433&gt;8,StuData!$C1433&lt;11),50,""))</f>
        <v/>
      </c>
      <c r="M1433" s="89" t="str">
        <f>IF(StuData!$F1433="","",IF(AND(StuData!$C1433&gt;=11,'School Fees'!$L$3="Yes"),100,""))</f>
        <v/>
      </c>
      <c r="N1433" s="89" t="str">
        <f>IF(StuData!$F1433="","",IF(AND(StuData!$C1433&gt;8,StuData!$H1433="F"),5,IF(StuData!$C1433&lt;9,"",10)))</f>
        <v/>
      </c>
      <c r="O1433" s="89" t="str">
        <f>IF(StuData!$F1433="","",IF(StuData!$C1433&gt;8,5,""))</f>
        <v/>
      </c>
      <c r="P1433" s="89" t="str">
        <f>IF(StuData!$C1433=9,'School Fees'!$K$6,IF(StuData!$C1433=10,'School Fees'!$K$7,IF(StuData!$C1433=11,'School Fees'!$K$8,IF(StuData!$C1433=12,'School Fees'!$K$9,""))))</f>
        <v/>
      </c>
      <c r="Q1433" s="89"/>
      <c r="R1433" s="89"/>
      <c r="S1433" s="89" t="str">
        <f>IF(SUM(StuData!$K1433:$R1433)=0,"",SUM(StuData!$K1433:$R1433))</f>
        <v/>
      </c>
      <c r="T1433" s="92"/>
      <c r="U1433" s="89"/>
      <c r="V1433" s="23"/>
      <c r="W1433" s="23"/>
    </row>
    <row r="1434" ht="15.75" customHeight="1">
      <c r="A1434" s="23"/>
      <c r="B1434" s="89" t="str">
        <f t="shared" si="1"/>
        <v/>
      </c>
      <c r="C1434" s="89" t="str">
        <f>IF('Student Record'!A1432="","",'Student Record'!A1432)</f>
        <v/>
      </c>
      <c r="D1434" s="89" t="str">
        <f>IF('Student Record'!B1432="","",'Student Record'!B1432)</f>
        <v/>
      </c>
      <c r="E1434" s="89" t="str">
        <f>IF('Student Record'!C1432="","",'Student Record'!C1432)</f>
        <v/>
      </c>
      <c r="F1434" s="90" t="str">
        <f>IF('Student Record'!E1432="","",'Student Record'!E1432)</f>
        <v/>
      </c>
      <c r="G1434" s="90" t="str">
        <f>IF('Student Record'!G1432="","",'Student Record'!G1432)</f>
        <v/>
      </c>
      <c r="H1434" s="89" t="str">
        <f>IF('Student Record'!I1432="","",'Student Record'!I1432)</f>
        <v/>
      </c>
      <c r="I1434" s="91" t="str">
        <f>IF('Student Record'!J1432="","",'Student Record'!J1432)</f>
        <v/>
      </c>
      <c r="J1434" s="89" t="str">
        <f>IF('Student Record'!O1432="","",'Student Record'!O1432)</f>
        <v/>
      </c>
      <c r="K1434" s="89" t="str">
        <f>IF(StuData!$F1434="","",IF(AND(StuData!$C1434&gt;8,StuData!$C1434&lt;11,StuData!$J1434="GEN"),200,IF(AND(StuData!$C1434&gt;=11,StuData!$J1434="GEN"),300,IF(AND(StuData!$C1434&gt;8,StuData!$C1434&lt;11,StuData!$J1434&lt;&gt;"GEN"),100,IF(AND(StuData!$C1434&gt;=11,StuData!$J1434&lt;&gt;"GEN"),150,"")))))</f>
        <v/>
      </c>
      <c r="L1434" s="89" t="str">
        <f>IF(StuData!$F1434="","",IF(AND(StuData!$C1434&gt;8,StuData!$C1434&lt;11),50,""))</f>
        <v/>
      </c>
      <c r="M1434" s="89" t="str">
        <f>IF(StuData!$F1434="","",IF(AND(StuData!$C1434&gt;=11,'School Fees'!$L$3="Yes"),100,""))</f>
        <v/>
      </c>
      <c r="N1434" s="89" t="str">
        <f>IF(StuData!$F1434="","",IF(AND(StuData!$C1434&gt;8,StuData!$H1434="F"),5,IF(StuData!$C1434&lt;9,"",10)))</f>
        <v/>
      </c>
      <c r="O1434" s="89" t="str">
        <f>IF(StuData!$F1434="","",IF(StuData!$C1434&gt;8,5,""))</f>
        <v/>
      </c>
      <c r="P1434" s="89" t="str">
        <f>IF(StuData!$C1434=9,'School Fees'!$K$6,IF(StuData!$C1434=10,'School Fees'!$K$7,IF(StuData!$C1434=11,'School Fees'!$K$8,IF(StuData!$C1434=12,'School Fees'!$K$9,""))))</f>
        <v/>
      </c>
      <c r="Q1434" s="89"/>
      <c r="R1434" s="89"/>
      <c r="S1434" s="89" t="str">
        <f>IF(SUM(StuData!$K1434:$R1434)=0,"",SUM(StuData!$K1434:$R1434))</f>
        <v/>
      </c>
      <c r="T1434" s="92"/>
      <c r="U1434" s="89"/>
      <c r="V1434" s="23"/>
      <c r="W1434" s="23"/>
    </row>
    <row r="1435" ht="15.75" customHeight="1">
      <c r="A1435" s="23"/>
      <c r="B1435" s="89" t="str">
        <f t="shared" si="1"/>
        <v/>
      </c>
      <c r="C1435" s="89" t="str">
        <f>IF('Student Record'!A1433="","",'Student Record'!A1433)</f>
        <v/>
      </c>
      <c r="D1435" s="89" t="str">
        <f>IF('Student Record'!B1433="","",'Student Record'!B1433)</f>
        <v/>
      </c>
      <c r="E1435" s="89" t="str">
        <f>IF('Student Record'!C1433="","",'Student Record'!C1433)</f>
        <v/>
      </c>
      <c r="F1435" s="90" t="str">
        <f>IF('Student Record'!E1433="","",'Student Record'!E1433)</f>
        <v/>
      </c>
      <c r="G1435" s="90" t="str">
        <f>IF('Student Record'!G1433="","",'Student Record'!G1433)</f>
        <v/>
      </c>
      <c r="H1435" s="89" t="str">
        <f>IF('Student Record'!I1433="","",'Student Record'!I1433)</f>
        <v/>
      </c>
      <c r="I1435" s="91" t="str">
        <f>IF('Student Record'!J1433="","",'Student Record'!J1433)</f>
        <v/>
      </c>
      <c r="J1435" s="89" t="str">
        <f>IF('Student Record'!O1433="","",'Student Record'!O1433)</f>
        <v/>
      </c>
      <c r="K1435" s="89" t="str">
        <f>IF(StuData!$F1435="","",IF(AND(StuData!$C1435&gt;8,StuData!$C1435&lt;11,StuData!$J1435="GEN"),200,IF(AND(StuData!$C1435&gt;=11,StuData!$J1435="GEN"),300,IF(AND(StuData!$C1435&gt;8,StuData!$C1435&lt;11,StuData!$J1435&lt;&gt;"GEN"),100,IF(AND(StuData!$C1435&gt;=11,StuData!$J1435&lt;&gt;"GEN"),150,"")))))</f>
        <v/>
      </c>
      <c r="L1435" s="89" t="str">
        <f>IF(StuData!$F1435="","",IF(AND(StuData!$C1435&gt;8,StuData!$C1435&lt;11),50,""))</f>
        <v/>
      </c>
      <c r="M1435" s="89" t="str">
        <f>IF(StuData!$F1435="","",IF(AND(StuData!$C1435&gt;=11,'School Fees'!$L$3="Yes"),100,""))</f>
        <v/>
      </c>
      <c r="N1435" s="89" t="str">
        <f>IF(StuData!$F1435="","",IF(AND(StuData!$C1435&gt;8,StuData!$H1435="F"),5,IF(StuData!$C1435&lt;9,"",10)))</f>
        <v/>
      </c>
      <c r="O1435" s="89" t="str">
        <f>IF(StuData!$F1435="","",IF(StuData!$C1435&gt;8,5,""))</f>
        <v/>
      </c>
      <c r="P1435" s="89" t="str">
        <f>IF(StuData!$C1435=9,'School Fees'!$K$6,IF(StuData!$C1435=10,'School Fees'!$K$7,IF(StuData!$C1435=11,'School Fees'!$K$8,IF(StuData!$C1435=12,'School Fees'!$K$9,""))))</f>
        <v/>
      </c>
      <c r="Q1435" s="89"/>
      <c r="R1435" s="89"/>
      <c r="S1435" s="89" t="str">
        <f>IF(SUM(StuData!$K1435:$R1435)=0,"",SUM(StuData!$K1435:$R1435))</f>
        <v/>
      </c>
      <c r="T1435" s="92"/>
      <c r="U1435" s="89"/>
      <c r="V1435" s="23"/>
      <c r="W1435" s="23"/>
    </row>
    <row r="1436" ht="15.75" customHeight="1">
      <c r="A1436" s="23"/>
      <c r="B1436" s="89" t="str">
        <f t="shared" si="1"/>
        <v/>
      </c>
      <c r="C1436" s="89" t="str">
        <f>IF('Student Record'!A1434="","",'Student Record'!A1434)</f>
        <v/>
      </c>
      <c r="D1436" s="89" t="str">
        <f>IF('Student Record'!B1434="","",'Student Record'!B1434)</f>
        <v/>
      </c>
      <c r="E1436" s="89" t="str">
        <f>IF('Student Record'!C1434="","",'Student Record'!C1434)</f>
        <v/>
      </c>
      <c r="F1436" s="90" t="str">
        <f>IF('Student Record'!E1434="","",'Student Record'!E1434)</f>
        <v/>
      </c>
      <c r="G1436" s="90" t="str">
        <f>IF('Student Record'!G1434="","",'Student Record'!G1434)</f>
        <v/>
      </c>
      <c r="H1436" s="89" t="str">
        <f>IF('Student Record'!I1434="","",'Student Record'!I1434)</f>
        <v/>
      </c>
      <c r="I1436" s="91" t="str">
        <f>IF('Student Record'!J1434="","",'Student Record'!J1434)</f>
        <v/>
      </c>
      <c r="J1436" s="89" t="str">
        <f>IF('Student Record'!O1434="","",'Student Record'!O1434)</f>
        <v/>
      </c>
      <c r="K1436" s="89" t="str">
        <f>IF(StuData!$F1436="","",IF(AND(StuData!$C1436&gt;8,StuData!$C1436&lt;11,StuData!$J1436="GEN"),200,IF(AND(StuData!$C1436&gt;=11,StuData!$J1436="GEN"),300,IF(AND(StuData!$C1436&gt;8,StuData!$C1436&lt;11,StuData!$J1436&lt;&gt;"GEN"),100,IF(AND(StuData!$C1436&gt;=11,StuData!$J1436&lt;&gt;"GEN"),150,"")))))</f>
        <v/>
      </c>
      <c r="L1436" s="89" t="str">
        <f>IF(StuData!$F1436="","",IF(AND(StuData!$C1436&gt;8,StuData!$C1436&lt;11),50,""))</f>
        <v/>
      </c>
      <c r="M1436" s="89" t="str">
        <f>IF(StuData!$F1436="","",IF(AND(StuData!$C1436&gt;=11,'School Fees'!$L$3="Yes"),100,""))</f>
        <v/>
      </c>
      <c r="N1436" s="89" t="str">
        <f>IF(StuData!$F1436="","",IF(AND(StuData!$C1436&gt;8,StuData!$H1436="F"),5,IF(StuData!$C1436&lt;9,"",10)))</f>
        <v/>
      </c>
      <c r="O1436" s="89" t="str">
        <f>IF(StuData!$F1436="","",IF(StuData!$C1436&gt;8,5,""))</f>
        <v/>
      </c>
      <c r="P1436" s="89" t="str">
        <f>IF(StuData!$C1436=9,'School Fees'!$K$6,IF(StuData!$C1436=10,'School Fees'!$K$7,IF(StuData!$C1436=11,'School Fees'!$K$8,IF(StuData!$C1436=12,'School Fees'!$K$9,""))))</f>
        <v/>
      </c>
      <c r="Q1436" s="89"/>
      <c r="R1436" s="89"/>
      <c r="S1436" s="89" t="str">
        <f>IF(SUM(StuData!$K1436:$R1436)=0,"",SUM(StuData!$K1436:$R1436))</f>
        <v/>
      </c>
      <c r="T1436" s="92"/>
      <c r="U1436" s="89"/>
      <c r="V1436" s="23"/>
      <c r="W1436" s="23"/>
    </row>
    <row r="1437" ht="15.75" customHeight="1">
      <c r="A1437" s="23"/>
      <c r="B1437" s="89" t="str">
        <f t="shared" si="1"/>
        <v/>
      </c>
      <c r="C1437" s="89" t="str">
        <f>IF('Student Record'!A1435="","",'Student Record'!A1435)</f>
        <v/>
      </c>
      <c r="D1437" s="89" t="str">
        <f>IF('Student Record'!B1435="","",'Student Record'!B1435)</f>
        <v/>
      </c>
      <c r="E1437" s="89" t="str">
        <f>IF('Student Record'!C1435="","",'Student Record'!C1435)</f>
        <v/>
      </c>
      <c r="F1437" s="90" t="str">
        <f>IF('Student Record'!E1435="","",'Student Record'!E1435)</f>
        <v/>
      </c>
      <c r="G1437" s="90" t="str">
        <f>IF('Student Record'!G1435="","",'Student Record'!G1435)</f>
        <v/>
      </c>
      <c r="H1437" s="89" t="str">
        <f>IF('Student Record'!I1435="","",'Student Record'!I1435)</f>
        <v/>
      </c>
      <c r="I1437" s="91" t="str">
        <f>IF('Student Record'!J1435="","",'Student Record'!J1435)</f>
        <v/>
      </c>
      <c r="J1437" s="89" t="str">
        <f>IF('Student Record'!O1435="","",'Student Record'!O1435)</f>
        <v/>
      </c>
      <c r="K1437" s="89" t="str">
        <f>IF(StuData!$F1437="","",IF(AND(StuData!$C1437&gt;8,StuData!$C1437&lt;11,StuData!$J1437="GEN"),200,IF(AND(StuData!$C1437&gt;=11,StuData!$J1437="GEN"),300,IF(AND(StuData!$C1437&gt;8,StuData!$C1437&lt;11,StuData!$J1437&lt;&gt;"GEN"),100,IF(AND(StuData!$C1437&gt;=11,StuData!$J1437&lt;&gt;"GEN"),150,"")))))</f>
        <v/>
      </c>
      <c r="L1437" s="89" t="str">
        <f>IF(StuData!$F1437="","",IF(AND(StuData!$C1437&gt;8,StuData!$C1437&lt;11),50,""))</f>
        <v/>
      </c>
      <c r="M1437" s="89" t="str">
        <f>IF(StuData!$F1437="","",IF(AND(StuData!$C1437&gt;=11,'School Fees'!$L$3="Yes"),100,""))</f>
        <v/>
      </c>
      <c r="N1437" s="89" t="str">
        <f>IF(StuData!$F1437="","",IF(AND(StuData!$C1437&gt;8,StuData!$H1437="F"),5,IF(StuData!$C1437&lt;9,"",10)))</f>
        <v/>
      </c>
      <c r="O1437" s="89" t="str">
        <f>IF(StuData!$F1437="","",IF(StuData!$C1437&gt;8,5,""))</f>
        <v/>
      </c>
      <c r="P1437" s="89" t="str">
        <f>IF(StuData!$C1437=9,'School Fees'!$K$6,IF(StuData!$C1437=10,'School Fees'!$K$7,IF(StuData!$C1437=11,'School Fees'!$K$8,IF(StuData!$C1437=12,'School Fees'!$K$9,""))))</f>
        <v/>
      </c>
      <c r="Q1437" s="89"/>
      <c r="R1437" s="89"/>
      <c r="S1437" s="89" t="str">
        <f>IF(SUM(StuData!$K1437:$R1437)=0,"",SUM(StuData!$K1437:$R1437))</f>
        <v/>
      </c>
      <c r="T1437" s="92"/>
      <c r="U1437" s="89"/>
      <c r="V1437" s="23"/>
      <c r="W1437" s="23"/>
    </row>
    <row r="1438" ht="15.75" customHeight="1">
      <c r="A1438" s="23"/>
      <c r="B1438" s="89" t="str">
        <f t="shared" si="1"/>
        <v/>
      </c>
      <c r="C1438" s="89" t="str">
        <f>IF('Student Record'!A1436="","",'Student Record'!A1436)</f>
        <v/>
      </c>
      <c r="D1438" s="89" t="str">
        <f>IF('Student Record'!B1436="","",'Student Record'!B1436)</f>
        <v/>
      </c>
      <c r="E1438" s="89" t="str">
        <f>IF('Student Record'!C1436="","",'Student Record'!C1436)</f>
        <v/>
      </c>
      <c r="F1438" s="90" t="str">
        <f>IF('Student Record'!E1436="","",'Student Record'!E1436)</f>
        <v/>
      </c>
      <c r="G1438" s="90" t="str">
        <f>IF('Student Record'!G1436="","",'Student Record'!G1436)</f>
        <v/>
      </c>
      <c r="H1438" s="89" t="str">
        <f>IF('Student Record'!I1436="","",'Student Record'!I1436)</f>
        <v/>
      </c>
      <c r="I1438" s="91" t="str">
        <f>IF('Student Record'!J1436="","",'Student Record'!J1436)</f>
        <v/>
      </c>
      <c r="J1438" s="89" t="str">
        <f>IF('Student Record'!O1436="","",'Student Record'!O1436)</f>
        <v/>
      </c>
      <c r="K1438" s="89" t="str">
        <f>IF(StuData!$F1438="","",IF(AND(StuData!$C1438&gt;8,StuData!$C1438&lt;11,StuData!$J1438="GEN"),200,IF(AND(StuData!$C1438&gt;=11,StuData!$J1438="GEN"),300,IF(AND(StuData!$C1438&gt;8,StuData!$C1438&lt;11,StuData!$J1438&lt;&gt;"GEN"),100,IF(AND(StuData!$C1438&gt;=11,StuData!$J1438&lt;&gt;"GEN"),150,"")))))</f>
        <v/>
      </c>
      <c r="L1438" s="89" t="str">
        <f>IF(StuData!$F1438="","",IF(AND(StuData!$C1438&gt;8,StuData!$C1438&lt;11),50,""))</f>
        <v/>
      </c>
      <c r="M1438" s="89" t="str">
        <f>IF(StuData!$F1438="","",IF(AND(StuData!$C1438&gt;=11,'School Fees'!$L$3="Yes"),100,""))</f>
        <v/>
      </c>
      <c r="N1438" s="89" t="str">
        <f>IF(StuData!$F1438="","",IF(AND(StuData!$C1438&gt;8,StuData!$H1438="F"),5,IF(StuData!$C1438&lt;9,"",10)))</f>
        <v/>
      </c>
      <c r="O1438" s="89" t="str">
        <f>IF(StuData!$F1438="","",IF(StuData!$C1438&gt;8,5,""))</f>
        <v/>
      </c>
      <c r="P1438" s="89" t="str">
        <f>IF(StuData!$C1438=9,'School Fees'!$K$6,IF(StuData!$C1438=10,'School Fees'!$K$7,IF(StuData!$C1438=11,'School Fees'!$K$8,IF(StuData!$C1438=12,'School Fees'!$K$9,""))))</f>
        <v/>
      </c>
      <c r="Q1438" s="89"/>
      <c r="R1438" s="89"/>
      <c r="S1438" s="89" t="str">
        <f>IF(SUM(StuData!$K1438:$R1438)=0,"",SUM(StuData!$K1438:$R1438))</f>
        <v/>
      </c>
      <c r="T1438" s="92"/>
      <c r="U1438" s="89"/>
      <c r="V1438" s="23"/>
      <c r="W1438" s="23"/>
    </row>
    <row r="1439" ht="15.75" customHeight="1">
      <c r="A1439" s="23"/>
      <c r="B1439" s="89" t="str">
        <f t="shared" si="1"/>
        <v/>
      </c>
      <c r="C1439" s="89" t="str">
        <f>IF('Student Record'!A1437="","",'Student Record'!A1437)</f>
        <v/>
      </c>
      <c r="D1439" s="89" t="str">
        <f>IF('Student Record'!B1437="","",'Student Record'!B1437)</f>
        <v/>
      </c>
      <c r="E1439" s="89" t="str">
        <f>IF('Student Record'!C1437="","",'Student Record'!C1437)</f>
        <v/>
      </c>
      <c r="F1439" s="90" t="str">
        <f>IF('Student Record'!E1437="","",'Student Record'!E1437)</f>
        <v/>
      </c>
      <c r="G1439" s="90" t="str">
        <f>IF('Student Record'!G1437="","",'Student Record'!G1437)</f>
        <v/>
      </c>
      <c r="H1439" s="89" t="str">
        <f>IF('Student Record'!I1437="","",'Student Record'!I1437)</f>
        <v/>
      </c>
      <c r="I1439" s="91" t="str">
        <f>IF('Student Record'!J1437="","",'Student Record'!J1437)</f>
        <v/>
      </c>
      <c r="J1439" s="89" t="str">
        <f>IF('Student Record'!O1437="","",'Student Record'!O1437)</f>
        <v/>
      </c>
      <c r="K1439" s="89" t="str">
        <f>IF(StuData!$F1439="","",IF(AND(StuData!$C1439&gt;8,StuData!$C1439&lt;11,StuData!$J1439="GEN"),200,IF(AND(StuData!$C1439&gt;=11,StuData!$J1439="GEN"),300,IF(AND(StuData!$C1439&gt;8,StuData!$C1439&lt;11,StuData!$J1439&lt;&gt;"GEN"),100,IF(AND(StuData!$C1439&gt;=11,StuData!$J1439&lt;&gt;"GEN"),150,"")))))</f>
        <v/>
      </c>
      <c r="L1439" s="89" t="str">
        <f>IF(StuData!$F1439="","",IF(AND(StuData!$C1439&gt;8,StuData!$C1439&lt;11),50,""))</f>
        <v/>
      </c>
      <c r="M1439" s="89" t="str">
        <f>IF(StuData!$F1439="","",IF(AND(StuData!$C1439&gt;=11,'School Fees'!$L$3="Yes"),100,""))</f>
        <v/>
      </c>
      <c r="N1439" s="89" t="str">
        <f>IF(StuData!$F1439="","",IF(AND(StuData!$C1439&gt;8,StuData!$H1439="F"),5,IF(StuData!$C1439&lt;9,"",10)))</f>
        <v/>
      </c>
      <c r="O1439" s="89" t="str">
        <f>IF(StuData!$F1439="","",IF(StuData!$C1439&gt;8,5,""))</f>
        <v/>
      </c>
      <c r="P1439" s="89" t="str">
        <f>IF(StuData!$C1439=9,'School Fees'!$K$6,IF(StuData!$C1439=10,'School Fees'!$K$7,IF(StuData!$C1439=11,'School Fees'!$K$8,IF(StuData!$C1439=12,'School Fees'!$K$9,""))))</f>
        <v/>
      </c>
      <c r="Q1439" s="89"/>
      <c r="R1439" s="89"/>
      <c r="S1439" s="89" t="str">
        <f>IF(SUM(StuData!$K1439:$R1439)=0,"",SUM(StuData!$K1439:$R1439))</f>
        <v/>
      </c>
      <c r="T1439" s="92"/>
      <c r="U1439" s="89"/>
      <c r="V1439" s="23"/>
      <c r="W1439" s="23"/>
    </row>
    <row r="1440" ht="15.75" customHeight="1">
      <c r="A1440" s="23"/>
      <c r="B1440" s="89" t="str">
        <f t="shared" si="1"/>
        <v/>
      </c>
      <c r="C1440" s="89" t="str">
        <f>IF('Student Record'!A1438="","",'Student Record'!A1438)</f>
        <v/>
      </c>
      <c r="D1440" s="89" t="str">
        <f>IF('Student Record'!B1438="","",'Student Record'!B1438)</f>
        <v/>
      </c>
      <c r="E1440" s="89" t="str">
        <f>IF('Student Record'!C1438="","",'Student Record'!C1438)</f>
        <v/>
      </c>
      <c r="F1440" s="90" t="str">
        <f>IF('Student Record'!E1438="","",'Student Record'!E1438)</f>
        <v/>
      </c>
      <c r="G1440" s="90" t="str">
        <f>IF('Student Record'!G1438="","",'Student Record'!G1438)</f>
        <v/>
      </c>
      <c r="H1440" s="89" t="str">
        <f>IF('Student Record'!I1438="","",'Student Record'!I1438)</f>
        <v/>
      </c>
      <c r="I1440" s="91" t="str">
        <f>IF('Student Record'!J1438="","",'Student Record'!J1438)</f>
        <v/>
      </c>
      <c r="J1440" s="89" t="str">
        <f>IF('Student Record'!O1438="","",'Student Record'!O1438)</f>
        <v/>
      </c>
      <c r="K1440" s="89" t="str">
        <f>IF(StuData!$F1440="","",IF(AND(StuData!$C1440&gt;8,StuData!$C1440&lt;11,StuData!$J1440="GEN"),200,IF(AND(StuData!$C1440&gt;=11,StuData!$J1440="GEN"),300,IF(AND(StuData!$C1440&gt;8,StuData!$C1440&lt;11,StuData!$J1440&lt;&gt;"GEN"),100,IF(AND(StuData!$C1440&gt;=11,StuData!$J1440&lt;&gt;"GEN"),150,"")))))</f>
        <v/>
      </c>
      <c r="L1440" s="89" t="str">
        <f>IF(StuData!$F1440="","",IF(AND(StuData!$C1440&gt;8,StuData!$C1440&lt;11),50,""))</f>
        <v/>
      </c>
      <c r="M1440" s="89" t="str">
        <f>IF(StuData!$F1440="","",IF(AND(StuData!$C1440&gt;=11,'School Fees'!$L$3="Yes"),100,""))</f>
        <v/>
      </c>
      <c r="N1440" s="89" t="str">
        <f>IF(StuData!$F1440="","",IF(AND(StuData!$C1440&gt;8,StuData!$H1440="F"),5,IF(StuData!$C1440&lt;9,"",10)))</f>
        <v/>
      </c>
      <c r="O1440" s="89" t="str">
        <f>IF(StuData!$F1440="","",IF(StuData!$C1440&gt;8,5,""))</f>
        <v/>
      </c>
      <c r="P1440" s="89" t="str">
        <f>IF(StuData!$C1440=9,'School Fees'!$K$6,IF(StuData!$C1440=10,'School Fees'!$K$7,IF(StuData!$C1440=11,'School Fees'!$K$8,IF(StuData!$C1440=12,'School Fees'!$K$9,""))))</f>
        <v/>
      </c>
      <c r="Q1440" s="89"/>
      <c r="R1440" s="89"/>
      <c r="S1440" s="89" t="str">
        <f>IF(SUM(StuData!$K1440:$R1440)=0,"",SUM(StuData!$K1440:$R1440))</f>
        <v/>
      </c>
      <c r="T1440" s="92"/>
      <c r="U1440" s="89"/>
      <c r="V1440" s="23"/>
      <c r="W1440" s="23"/>
    </row>
    <row r="1441" ht="15.75" customHeight="1">
      <c r="A1441" s="23"/>
      <c r="B1441" s="89" t="str">
        <f t="shared" si="1"/>
        <v/>
      </c>
      <c r="C1441" s="89" t="str">
        <f>IF('Student Record'!A1439="","",'Student Record'!A1439)</f>
        <v/>
      </c>
      <c r="D1441" s="89" t="str">
        <f>IF('Student Record'!B1439="","",'Student Record'!B1439)</f>
        <v/>
      </c>
      <c r="E1441" s="89" t="str">
        <f>IF('Student Record'!C1439="","",'Student Record'!C1439)</f>
        <v/>
      </c>
      <c r="F1441" s="90" t="str">
        <f>IF('Student Record'!E1439="","",'Student Record'!E1439)</f>
        <v/>
      </c>
      <c r="G1441" s="90" t="str">
        <f>IF('Student Record'!G1439="","",'Student Record'!G1439)</f>
        <v/>
      </c>
      <c r="H1441" s="89" t="str">
        <f>IF('Student Record'!I1439="","",'Student Record'!I1439)</f>
        <v/>
      </c>
      <c r="I1441" s="91" t="str">
        <f>IF('Student Record'!J1439="","",'Student Record'!J1439)</f>
        <v/>
      </c>
      <c r="J1441" s="89" t="str">
        <f>IF('Student Record'!O1439="","",'Student Record'!O1439)</f>
        <v/>
      </c>
      <c r="K1441" s="89" t="str">
        <f>IF(StuData!$F1441="","",IF(AND(StuData!$C1441&gt;8,StuData!$C1441&lt;11,StuData!$J1441="GEN"),200,IF(AND(StuData!$C1441&gt;=11,StuData!$J1441="GEN"),300,IF(AND(StuData!$C1441&gt;8,StuData!$C1441&lt;11,StuData!$J1441&lt;&gt;"GEN"),100,IF(AND(StuData!$C1441&gt;=11,StuData!$J1441&lt;&gt;"GEN"),150,"")))))</f>
        <v/>
      </c>
      <c r="L1441" s="89" t="str">
        <f>IF(StuData!$F1441="","",IF(AND(StuData!$C1441&gt;8,StuData!$C1441&lt;11),50,""))</f>
        <v/>
      </c>
      <c r="M1441" s="89" t="str">
        <f>IF(StuData!$F1441="","",IF(AND(StuData!$C1441&gt;=11,'School Fees'!$L$3="Yes"),100,""))</f>
        <v/>
      </c>
      <c r="N1441" s="89" t="str">
        <f>IF(StuData!$F1441="","",IF(AND(StuData!$C1441&gt;8,StuData!$H1441="F"),5,IF(StuData!$C1441&lt;9,"",10)))</f>
        <v/>
      </c>
      <c r="O1441" s="89" t="str">
        <f>IF(StuData!$F1441="","",IF(StuData!$C1441&gt;8,5,""))</f>
        <v/>
      </c>
      <c r="P1441" s="89" t="str">
        <f>IF(StuData!$C1441=9,'School Fees'!$K$6,IF(StuData!$C1441=10,'School Fees'!$K$7,IF(StuData!$C1441=11,'School Fees'!$K$8,IF(StuData!$C1441=12,'School Fees'!$K$9,""))))</f>
        <v/>
      </c>
      <c r="Q1441" s="89"/>
      <c r="R1441" s="89"/>
      <c r="S1441" s="89" t="str">
        <f>IF(SUM(StuData!$K1441:$R1441)=0,"",SUM(StuData!$K1441:$R1441))</f>
        <v/>
      </c>
      <c r="T1441" s="92"/>
      <c r="U1441" s="89"/>
      <c r="V1441" s="23"/>
      <c r="W1441" s="23"/>
    </row>
    <row r="1442" ht="15.75" customHeight="1">
      <c r="A1442" s="23"/>
      <c r="B1442" s="89" t="str">
        <f t="shared" si="1"/>
        <v/>
      </c>
      <c r="C1442" s="89" t="str">
        <f>IF('Student Record'!A1440="","",'Student Record'!A1440)</f>
        <v/>
      </c>
      <c r="D1442" s="89" t="str">
        <f>IF('Student Record'!B1440="","",'Student Record'!B1440)</f>
        <v/>
      </c>
      <c r="E1442" s="89" t="str">
        <f>IF('Student Record'!C1440="","",'Student Record'!C1440)</f>
        <v/>
      </c>
      <c r="F1442" s="90" t="str">
        <f>IF('Student Record'!E1440="","",'Student Record'!E1440)</f>
        <v/>
      </c>
      <c r="G1442" s="90" t="str">
        <f>IF('Student Record'!G1440="","",'Student Record'!G1440)</f>
        <v/>
      </c>
      <c r="H1442" s="89" t="str">
        <f>IF('Student Record'!I1440="","",'Student Record'!I1440)</f>
        <v/>
      </c>
      <c r="I1442" s="91" t="str">
        <f>IF('Student Record'!J1440="","",'Student Record'!J1440)</f>
        <v/>
      </c>
      <c r="J1442" s="89" t="str">
        <f>IF('Student Record'!O1440="","",'Student Record'!O1440)</f>
        <v/>
      </c>
      <c r="K1442" s="89" t="str">
        <f>IF(StuData!$F1442="","",IF(AND(StuData!$C1442&gt;8,StuData!$C1442&lt;11,StuData!$J1442="GEN"),200,IF(AND(StuData!$C1442&gt;=11,StuData!$J1442="GEN"),300,IF(AND(StuData!$C1442&gt;8,StuData!$C1442&lt;11,StuData!$J1442&lt;&gt;"GEN"),100,IF(AND(StuData!$C1442&gt;=11,StuData!$J1442&lt;&gt;"GEN"),150,"")))))</f>
        <v/>
      </c>
      <c r="L1442" s="89" t="str">
        <f>IF(StuData!$F1442="","",IF(AND(StuData!$C1442&gt;8,StuData!$C1442&lt;11),50,""))</f>
        <v/>
      </c>
      <c r="M1442" s="89" t="str">
        <f>IF(StuData!$F1442="","",IF(AND(StuData!$C1442&gt;=11,'School Fees'!$L$3="Yes"),100,""))</f>
        <v/>
      </c>
      <c r="N1442" s="89" t="str">
        <f>IF(StuData!$F1442="","",IF(AND(StuData!$C1442&gt;8,StuData!$H1442="F"),5,IF(StuData!$C1442&lt;9,"",10)))</f>
        <v/>
      </c>
      <c r="O1442" s="89" t="str">
        <f>IF(StuData!$F1442="","",IF(StuData!$C1442&gt;8,5,""))</f>
        <v/>
      </c>
      <c r="P1442" s="89" t="str">
        <f>IF(StuData!$C1442=9,'School Fees'!$K$6,IF(StuData!$C1442=10,'School Fees'!$K$7,IF(StuData!$C1442=11,'School Fees'!$K$8,IF(StuData!$C1442=12,'School Fees'!$K$9,""))))</f>
        <v/>
      </c>
      <c r="Q1442" s="89"/>
      <c r="R1442" s="89"/>
      <c r="S1442" s="89" t="str">
        <f>IF(SUM(StuData!$K1442:$R1442)=0,"",SUM(StuData!$K1442:$R1442))</f>
        <v/>
      </c>
      <c r="T1442" s="92"/>
      <c r="U1442" s="89"/>
      <c r="V1442" s="23"/>
      <c r="W1442" s="23"/>
    </row>
    <row r="1443" ht="15.75" customHeight="1">
      <c r="A1443" s="23"/>
      <c r="B1443" s="89" t="str">
        <f t="shared" si="1"/>
        <v/>
      </c>
      <c r="C1443" s="89" t="str">
        <f>IF('Student Record'!A1441="","",'Student Record'!A1441)</f>
        <v/>
      </c>
      <c r="D1443" s="89" t="str">
        <f>IF('Student Record'!B1441="","",'Student Record'!B1441)</f>
        <v/>
      </c>
      <c r="E1443" s="89" t="str">
        <f>IF('Student Record'!C1441="","",'Student Record'!C1441)</f>
        <v/>
      </c>
      <c r="F1443" s="90" t="str">
        <f>IF('Student Record'!E1441="","",'Student Record'!E1441)</f>
        <v/>
      </c>
      <c r="G1443" s="90" t="str">
        <f>IF('Student Record'!G1441="","",'Student Record'!G1441)</f>
        <v/>
      </c>
      <c r="H1443" s="89" t="str">
        <f>IF('Student Record'!I1441="","",'Student Record'!I1441)</f>
        <v/>
      </c>
      <c r="I1443" s="91" t="str">
        <f>IF('Student Record'!J1441="","",'Student Record'!J1441)</f>
        <v/>
      </c>
      <c r="J1443" s="89" t="str">
        <f>IF('Student Record'!O1441="","",'Student Record'!O1441)</f>
        <v/>
      </c>
      <c r="K1443" s="89" t="str">
        <f>IF(StuData!$F1443="","",IF(AND(StuData!$C1443&gt;8,StuData!$C1443&lt;11,StuData!$J1443="GEN"),200,IF(AND(StuData!$C1443&gt;=11,StuData!$J1443="GEN"),300,IF(AND(StuData!$C1443&gt;8,StuData!$C1443&lt;11,StuData!$J1443&lt;&gt;"GEN"),100,IF(AND(StuData!$C1443&gt;=11,StuData!$J1443&lt;&gt;"GEN"),150,"")))))</f>
        <v/>
      </c>
      <c r="L1443" s="89" t="str">
        <f>IF(StuData!$F1443="","",IF(AND(StuData!$C1443&gt;8,StuData!$C1443&lt;11),50,""))</f>
        <v/>
      </c>
      <c r="M1443" s="89" t="str">
        <f>IF(StuData!$F1443="","",IF(AND(StuData!$C1443&gt;=11,'School Fees'!$L$3="Yes"),100,""))</f>
        <v/>
      </c>
      <c r="N1443" s="89" t="str">
        <f>IF(StuData!$F1443="","",IF(AND(StuData!$C1443&gt;8,StuData!$H1443="F"),5,IF(StuData!$C1443&lt;9,"",10)))</f>
        <v/>
      </c>
      <c r="O1443" s="89" t="str">
        <f>IF(StuData!$F1443="","",IF(StuData!$C1443&gt;8,5,""))</f>
        <v/>
      </c>
      <c r="P1443" s="89" t="str">
        <f>IF(StuData!$C1443=9,'School Fees'!$K$6,IF(StuData!$C1443=10,'School Fees'!$K$7,IF(StuData!$C1443=11,'School Fees'!$K$8,IF(StuData!$C1443=12,'School Fees'!$K$9,""))))</f>
        <v/>
      </c>
      <c r="Q1443" s="89"/>
      <c r="R1443" s="89"/>
      <c r="S1443" s="89" t="str">
        <f>IF(SUM(StuData!$K1443:$R1443)=0,"",SUM(StuData!$K1443:$R1443))</f>
        <v/>
      </c>
      <c r="T1443" s="92"/>
      <c r="U1443" s="89"/>
      <c r="V1443" s="23"/>
      <c r="W1443" s="23"/>
    </row>
    <row r="1444" ht="15.75" customHeight="1">
      <c r="A1444" s="23"/>
      <c r="B1444" s="89" t="str">
        <f t="shared" si="1"/>
        <v/>
      </c>
      <c r="C1444" s="89" t="str">
        <f>IF('Student Record'!A1442="","",'Student Record'!A1442)</f>
        <v/>
      </c>
      <c r="D1444" s="89" t="str">
        <f>IF('Student Record'!B1442="","",'Student Record'!B1442)</f>
        <v/>
      </c>
      <c r="E1444" s="89" t="str">
        <f>IF('Student Record'!C1442="","",'Student Record'!C1442)</f>
        <v/>
      </c>
      <c r="F1444" s="90" t="str">
        <f>IF('Student Record'!E1442="","",'Student Record'!E1442)</f>
        <v/>
      </c>
      <c r="G1444" s="90" t="str">
        <f>IF('Student Record'!G1442="","",'Student Record'!G1442)</f>
        <v/>
      </c>
      <c r="H1444" s="89" t="str">
        <f>IF('Student Record'!I1442="","",'Student Record'!I1442)</f>
        <v/>
      </c>
      <c r="I1444" s="91" t="str">
        <f>IF('Student Record'!J1442="","",'Student Record'!J1442)</f>
        <v/>
      </c>
      <c r="J1444" s="89" t="str">
        <f>IF('Student Record'!O1442="","",'Student Record'!O1442)</f>
        <v/>
      </c>
      <c r="K1444" s="89" t="str">
        <f>IF(StuData!$F1444="","",IF(AND(StuData!$C1444&gt;8,StuData!$C1444&lt;11,StuData!$J1444="GEN"),200,IF(AND(StuData!$C1444&gt;=11,StuData!$J1444="GEN"),300,IF(AND(StuData!$C1444&gt;8,StuData!$C1444&lt;11,StuData!$J1444&lt;&gt;"GEN"),100,IF(AND(StuData!$C1444&gt;=11,StuData!$J1444&lt;&gt;"GEN"),150,"")))))</f>
        <v/>
      </c>
      <c r="L1444" s="89" t="str">
        <f>IF(StuData!$F1444="","",IF(AND(StuData!$C1444&gt;8,StuData!$C1444&lt;11),50,""))</f>
        <v/>
      </c>
      <c r="M1444" s="89" t="str">
        <f>IF(StuData!$F1444="","",IF(AND(StuData!$C1444&gt;=11,'School Fees'!$L$3="Yes"),100,""))</f>
        <v/>
      </c>
      <c r="N1444" s="89" t="str">
        <f>IF(StuData!$F1444="","",IF(AND(StuData!$C1444&gt;8,StuData!$H1444="F"),5,IF(StuData!$C1444&lt;9,"",10)))</f>
        <v/>
      </c>
      <c r="O1444" s="89" t="str">
        <f>IF(StuData!$F1444="","",IF(StuData!$C1444&gt;8,5,""))</f>
        <v/>
      </c>
      <c r="P1444" s="89" t="str">
        <f>IF(StuData!$C1444=9,'School Fees'!$K$6,IF(StuData!$C1444=10,'School Fees'!$K$7,IF(StuData!$C1444=11,'School Fees'!$K$8,IF(StuData!$C1444=12,'School Fees'!$K$9,""))))</f>
        <v/>
      </c>
      <c r="Q1444" s="89"/>
      <c r="R1444" s="89"/>
      <c r="S1444" s="89" t="str">
        <f>IF(SUM(StuData!$K1444:$R1444)=0,"",SUM(StuData!$K1444:$R1444))</f>
        <v/>
      </c>
      <c r="T1444" s="92"/>
      <c r="U1444" s="89"/>
      <c r="V1444" s="23"/>
      <c r="W1444" s="23"/>
    </row>
    <row r="1445" ht="15.75" customHeight="1">
      <c r="A1445" s="23"/>
      <c r="B1445" s="89" t="str">
        <f t="shared" si="1"/>
        <v/>
      </c>
      <c r="C1445" s="89" t="str">
        <f>IF('Student Record'!A1443="","",'Student Record'!A1443)</f>
        <v/>
      </c>
      <c r="D1445" s="89" t="str">
        <f>IF('Student Record'!B1443="","",'Student Record'!B1443)</f>
        <v/>
      </c>
      <c r="E1445" s="89" t="str">
        <f>IF('Student Record'!C1443="","",'Student Record'!C1443)</f>
        <v/>
      </c>
      <c r="F1445" s="90" t="str">
        <f>IF('Student Record'!E1443="","",'Student Record'!E1443)</f>
        <v/>
      </c>
      <c r="G1445" s="90" t="str">
        <f>IF('Student Record'!G1443="","",'Student Record'!G1443)</f>
        <v/>
      </c>
      <c r="H1445" s="89" t="str">
        <f>IF('Student Record'!I1443="","",'Student Record'!I1443)</f>
        <v/>
      </c>
      <c r="I1445" s="91" t="str">
        <f>IF('Student Record'!J1443="","",'Student Record'!J1443)</f>
        <v/>
      </c>
      <c r="J1445" s="89" t="str">
        <f>IF('Student Record'!O1443="","",'Student Record'!O1443)</f>
        <v/>
      </c>
      <c r="K1445" s="89" t="str">
        <f>IF(StuData!$F1445="","",IF(AND(StuData!$C1445&gt;8,StuData!$C1445&lt;11,StuData!$J1445="GEN"),200,IF(AND(StuData!$C1445&gt;=11,StuData!$J1445="GEN"),300,IF(AND(StuData!$C1445&gt;8,StuData!$C1445&lt;11,StuData!$J1445&lt;&gt;"GEN"),100,IF(AND(StuData!$C1445&gt;=11,StuData!$J1445&lt;&gt;"GEN"),150,"")))))</f>
        <v/>
      </c>
      <c r="L1445" s="89" t="str">
        <f>IF(StuData!$F1445="","",IF(AND(StuData!$C1445&gt;8,StuData!$C1445&lt;11),50,""))</f>
        <v/>
      </c>
      <c r="M1445" s="89" t="str">
        <f>IF(StuData!$F1445="","",IF(AND(StuData!$C1445&gt;=11,'School Fees'!$L$3="Yes"),100,""))</f>
        <v/>
      </c>
      <c r="N1445" s="89" t="str">
        <f>IF(StuData!$F1445="","",IF(AND(StuData!$C1445&gt;8,StuData!$H1445="F"),5,IF(StuData!$C1445&lt;9,"",10)))</f>
        <v/>
      </c>
      <c r="O1445" s="89" t="str">
        <f>IF(StuData!$F1445="","",IF(StuData!$C1445&gt;8,5,""))</f>
        <v/>
      </c>
      <c r="P1445" s="89" t="str">
        <f>IF(StuData!$C1445=9,'School Fees'!$K$6,IF(StuData!$C1445=10,'School Fees'!$K$7,IF(StuData!$C1445=11,'School Fees'!$K$8,IF(StuData!$C1445=12,'School Fees'!$K$9,""))))</f>
        <v/>
      </c>
      <c r="Q1445" s="89"/>
      <c r="R1445" s="89"/>
      <c r="S1445" s="89" t="str">
        <f>IF(SUM(StuData!$K1445:$R1445)=0,"",SUM(StuData!$K1445:$R1445))</f>
        <v/>
      </c>
      <c r="T1445" s="92"/>
      <c r="U1445" s="89"/>
      <c r="V1445" s="23"/>
      <c r="W1445" s="23"/>
    </row>
    <row r="1446" ht="15.75" customHeight="1">
      <c r="A1446" s="23"/>
      <c r="B1446" s="89" t="str">
        <f t="shared" si="1"/>
        <v/>
      </c>
      <c r="C1446" s="89" t="str">
        <f>IF('Student Record'!A1444="","",'Student Record'!A1444)</f>
        <v/>
      </c>
      <c r="D1446" s="89" t="str">
        <f>IF('Student Record'!B1444="","",'Student Record'!B1444)</f>
        <v/>
      </c>
      <c r="E1446" s="89" t="str">
        <f>IF('Student Record'!C1444="","",'Student Record'!C1444)</f>
        <v/>
      </c>
      <c r="F1446" s="90" t="str">
        <f>IF('Student Record'!E1444="","",'Student Record'!E1444)</f>
        <v/>
      </c>
      <c r="G1446" s="90" t="str">
        <f>IF('Student Record'!G1444="","",'Student Record'!G1444)</f>
        <v/>
      </c>
      <c r="H1446" s="89" t="str">
        <f>IF('Student Record'!I1444="","",'Student Record'!I1444)</f>
        <v/>
      </c>
      <c r="I1446" s="91" t="str">
        <f>IF('Student Record'!J1444="","",'Student Record'!J1444)</f>
        <v/>
      </c>
      <c r="J1446" s="89" t="str">
        <f>IF('Student Record'!O1444="","",'Student Record'!O1444)</f>
        <v/>
      </c>
      <c r="K1446" s="89" t="str">
        <f>IF(StuData!$F1446="","",IF(AND(StuData!$C1446&gt;8,StuData!$C1446&lt;11,StuData!$J1446="GEN"),200,IF(AND(StuData!$C1446&gt;=11,StuData!$J1446="GEN"),300,IF(AND(StuData!$C1446&gt;8,StuData!$C1446&lt;11,StuData!$J1446&lt;&gt;"GEN"),100,IF(AND(StuData!$C1446&gt;=11,StuData!$J1446&lt;&gt;"GEN"),150,"")))))</f>
        <v/>
      </c>
      <c r="L1446" s="89" t="str">
        <f>IF(StuData!$F1446="","",IF(AND(StuData!$C1446&gt;8,StuData!$C1446&lt;11),50,""))</f>
        <v/>
      </c>
      <c r="M1446" s="89" t="str">
        <f>IF(StuData!$F1446="","",IF(AND(StuData!$C1446&gt;=11,'School Fees'!$L$3="Yes"),100,""))</f>
        <v/>
      </c>
      <c r="N1446" s="89" t="str">
        <f>IF(StuData!$F1446="","",IF(AND(StuData!$C1446&gt;8,StuData!$H1446="F"),5,IF(StuData!$C1446&lt;9,"",10)))</f>
        <v/>
      </c>
      <c r="O1446" s="89" t="str">
        <f>IF(StuData!$F1446="","",IF(StuData!$C1446&gt;8,5,""))</f>
        <v/>
      </c>
      <c r="P1446" s="89" t="str">
        <f>IF(StuData!$C1446=9,'School Fees'!$K$6,IF(StuData!$C1446=10,'School Fees'!$K$7,IF(StuData!$C1446=11,'School Fees'!$K$8,IF(StuData!$C1446=12,'School Fees'!$K$9,""))))</f>
        <v/>
      </c>
      <c r="Q1446" s="89"/>
      <c r="R1446" s="89"/>
      <c r="S1446" s="89" t="str">
        <f>IF(SUM(StuData!$K1446:$R1446)=0,"",SUM(StuData!$K1446:$R1446))</f>
        <v/>
      </c>
      <c r="T1446" s="92"/>
      <c r="U1446" s="89"/>
      <c r="V1446" s="23"/>
      <c r="W1446" s="23"/>
    </row>
    <row r="1447" ht="15.75" customHeight="1">
      <c r="A1447" s="23"/>
      <c r="B1447" s="89" t="str">
        <f t="shared" si="1"/>
        <v/>
      </c>
      <c r="C1447" s="89" t="str">
        <f>IF('Student Record'!A1445="","",'Student Record'!A1445)</f>
        <v/>
      </c>
      <c r="D1447" s="89" t="str">
        <f>IF('Student Record'!B1445="","",'Student Record'!B1445)</f>
        <v/>
      </c>
      <c r="E1447" s="89" t="str">
        <f>IF('Student Record'!C1445="","",'Student Record'!C1445)</f>
        <v/>
      </c>
      <c r="F1447" s="90" t="str">
        <f>IF('Student Record'!E1445="","",'Student Record'!E1445)</f>
        <v/>
      </c>
      <c r="G1447" s="90" t="str">
        <f>IF('Student Record'!G1445="","",'Student Record'!G1445)</f>
        <v/>
      </c>
      <c r="H1447" s="89" t="str">
        <f>IF('Student Record'!I1445="","",'Student Record'!I1445)</f>
        <v/>
      </c>
      <c r="I1447" s="91" t="str">
        <f>IF('Student Record'!J1445="","",'Student Record'!J1445)</f>
        <v/>
      </c>
      <c r="J1447" s="89" t="str">
        <f>IF('Student Record'!O1445="","",'Student Record'!O1445)</f>
        <v/>
      </c>
      <c r="K1447" s="89" t="str">
        <f>IF(StuData!$F1447="","",IF(AND(StuData!$C1447&gt;8,StuData!$C1447&lt;11,StuData!$J1447="GEN"),200,IF(AND(StuData!$C1447&gt;=11,StuData!$J1447="GEN"),300,IF(AND(StuData!$C1447&gt;8,StuData!$C1447&lt;11,StuData!$J1447&lt;&gt;"GEN"),100,IF(AND(StuData!$C1447&gt;=11,StuData!$J1447&lt;&gt;"GEN"),150,"")))))</f>
        <v/>
      </c>
      <c r="L1447" s="89" t="str">
        <f>IF(StuData!$F1447="","",IF(AND(StuData!$C1447&gt;8,StuData!$C1447&lt;11),50,""))</f>
        <v/>
      </c>
      <c r="M1447" s="89" t="str">
        <f>IF(StuData!$F1447="","",IF(AND(StuData!$C1447&gt;=11,'School Fees'!$L$3="Yes"),100,""))</f>
        <v/>
      </c>
      <c r="N1447" s="89" t="str">
        <f>IF(StuData!$F1447="","",IF(AND(StuData!$C1447&gt;8,StuData!$H1447="F"),5,IF(StuData!$C1447&lt;9,"",10)))</f>
        <v/>
      </c>
      <c r="O1447" s="89" t="str">
        <f>IF(StuData!$F1447="","",IF(StuData!$C1447&gt;8,5,""))</f>
        <v/>
      </c>
      <c r="P1447" s="89" t="str">
        <f>IF(StuData!$C1447=9,'School Fees'!$K$6,IF(StuData!$C1447=10,'School Fees'!$K$7,IF(StuData!$C1447=11,'School Fees'!$K$8,IF(StuData!$C1447=12,'School Fees'!$K$9,""))))</f>
        <v/>
      </c>
      <c r="Q1447" s="89"/>
      <c r="R1447" s="89"/>
      <c r="S1447" s="89" t="str">
        <f>IF(SUM(StuData!$K1447:$R1447)=0,"",SUM(StuData!$K1447:$R1447))</f>
        <v/>
      </c>
      <c r="T1447" s="92"/>
      <c r="U1447" s="89"/>
      <c r="V1447" s="23"/>
      <c r="W1447" s="23"/>
    </row>
    <row r="1448" ht="15.75" customHeight="1">
      <c r="A1448" s="23"/>
      <c r="B1448" s="89" t="str">
        <f t="shared" si="1"/>
        <v/>
      </c>
      <c r="C1448" s="89" t="str">
        <f>IF('Student Record'!A1446="","",'Student Record'!A1446)</f>
        <v/>
      </c>
      <c r="D1448" s="89" t="str">
        <f>IF('Student Record'!B1446="","",'Student Record'!B1446)</f>
        <v/>
      </c>
      <c r="E1448" s="89" t="str">
        <f>IF('Student Record'!C1446="","",'Student Record'!C1446)</f>
        <v/>
      </c>
      <c r="F1448" s="90" t="str">
        <f>IF('Student Record'!E1446="","",'Student Record'!E1446)</f>
        <v/>
      </c>
      <c r="G1448" s="90" t="str">
        <f>IF('Student Record'!G1446="","",'Student Record'!G1446)</f>
        <v/>
      </c>
      <c r="H1448" s="89" t="str">
        <f>IF('Student Record'!I1446="","",'Student Record'!I1446)</f>
        <v/>
      </c>
      <c r="I1448" s="91" t="str">
        <f>IF('Student Record'!J1446="","",'Student Record'!J1446)</f>
        <v/>
      </c>
      <c r="J1448" s="89" t="str">
        <f>IF('Student Record'!O1446="","",'Student Record'!O1446)</f>
        <v/>
      </c>
      <c r="K1448" s="89" t="str">
        <f>IF(StuData!$F1448="","",IF(AND(StuData!$C1448&gt;8,StuData!$C1448&lt;11,StuData!$J1448="GEN"),200,IF(AND(StuData!$C1448&gt;=11,StuData!$J1448="GEN"),300,IF(AND(StuData!$C1448&gt;8,StuData!$C1448&lt;11,StuData!$J1448&lt;&gt;"GEN"),100,IF(AND(StuData!$C1448&gt;=11,StuData!$J1448&lt;&gt;"GEN"),150,"")))))</f>
        <v/>
      </c>
      <c r="L1448" s="89" t="str">
        <f>IF(StuData!$F1448="","",IF(AND(StuData!$C1448&gt;8,StuData!$C1448&lt;11),50,""))</f>
        <v/>
      </c>
      <c r="M1448" s="89" t="str">
        <f>IF(StuData!$F1448="","",IF(AND(StuData!$C1448&gt;=11,'School Fees'!$L$3="Yes"),100,""))</f>
        <v/>
      </c>
      <c r="N1448" s="89" t="str">
        <f>IF(StuData!$F1448="","",IF(AND(StuData!$C1448&gt;8,StuData!$H1448="F"),5,IF(StuData!$C1448&lt;9,"",10)))</f>
        <v/>
      </c>
      <c r="O1448" s="89" t="str">
        <f>IF(StuData!$F1448="","",IF(StuData!$C1448&gt;8,5,""))</f>
        <v/>
      </c>
      <c r="P1448" s="89" t="str">
        <f>IF(StuData!$C1448=9,'School Fees'!$K$6,IF(StuData!$C1448=10,'School Fees'!$K$7,IF(StuData!$C1448=11,'School Fees'!$K$8,IF(StuData!$C1448=12,'School Fees'!$K$9,""))))</f>
        <v/>
      </c>
      <c r="Q1448" s="89"/>
      <c r="R1448" s="89"/>
      <c r="S1448" s="89" t="str">
        <f>IF(SUM(StuData!$K1448:$R1448)=0,"",SUM(StuData!$K1448:$R1448))</f>
        <v/>
      </c>
      <c r="T1448" s="92"/>
      <c r="U1448" s="89"/>
      <c r="V1448" s="23"/>
      <c r="W1448" s="23"/>
    </row>
    <row r="1449" ht="15.75" customHeight="1">
      <c r="A1449" s="23"/>
      <c r="B1449" s="89" t="str">
        <f t="shared" si="1"/>
        <v/>
      </c>
      <c r="C1449" s="89" t="str">
        <f>IF('Student Record'!A1447="","",'Student Record'!A1447)</f>
        <v/>
      </c>
      <c r="D1449" s="89" t="str">
        <f>IF('Student Record'!B1447="","",'Student Record'!B1447)</f>
        <v/>
      </c>
      <c r="E1449" s="89" t="str">
        <f>IF('Student Record'!C1447="","",'Student Record'!C1447)</f>
        <v/>
      </c>
      <c r="F1449" s="90" t="str">
        <f>IF('Student Record'!E1447="","",'Student Record'!E1447)</f>
        <v/>
      </c>
      <c r="G1449" s="90" t="str">
        <f>IF('Student Record'!G1447="","",'Student Record'!G1447)</f>
        <v/>
      </c>
      <c r="H1449" s="89" t="str">
        <f>IF('Student Record'!I1447="","",'Student Record'!I1447)</f>
        <v/>
      </c>
      <c r="I1449" s="91" t="str">
        <f>IF('Student Record'!J1447="","",'Student Record'!J1447)</f>
        <v/>
      </c>
      <c r="J1449" s="89" t="str">
        <f>IF('Student Record'!O1447="","",'Student Record'!O1447)</f>
        <v/>
      </c>
      <c r="K1449" s="89" t="str">
        <f>IF(StuData!$F1449="","",IF(AND(StuData!$C1449&gt;8,StuData!$C1449&lt;11,StuData!$J1449="GEN"),200,IF(AND(StuData!$C1449&gt;=11,StuData!$J1449="GEN"),300,IF(AND(StuData!$C1449&gt;8,StuData!$C1449&lt;11,StuData!$J1449&lt;&gt;"GEN"),100,IF(AND(StuData!$C1449&gt;=11,StuData!$J1449&lt;&gt;"GEN"),150,"")))))</f>
        <v/>
      </c>
      <c r="L1449" s="89" t="str">
        <f>IF(StuData!$F1449="","",IF(AND(StuData!$C1449&gt;8,StuData!$C1449&lt;11),50,""))</f>
        <v/>
      </c>
      <c r="M1449" s="89" t="str">
        <f>IF(StuData!$F1449="","",IF(AND(StuData!$C1449&gt;=11,'School Fees'!$L$3="Yes"),100,""))</f>
        <v/>
      </c>
      <c r="N1449" s="89" t="str">
        <f>IF(StuData!$F1449="","",IF(AND(StuData!$C1449&gt;8,StuData!$H1449="F"),5,IF(StuData!$C1449&lt;9,"",10)))</f>
        <v/>
      </c>
      <c r="O1449" s="89" t="str">
        <f>IF(StuData!$F1449="","",IF(StuData!$C1449&gt;8,5,""))</f>
        <v/>
      </c>
      <c r="P1449" s="89" t="str">
        <f>IF(StuData!$C1449=9,'School Fees'!$K$6,IF(StuData!$C1449=10,'School Fees'!$K$7,IF(StuData!$C1449=11,'School Fees'!$K$8,IF(StuData!$C1449=12,'School Fees'!$K$9,""))))</f>
        <v/>
      </c>
      <c r="Q1449" s="89"/>
      <c r="R1449" s="89"/>
      <c r="S1449" s="89" t="str">
        <f>IF(SUM(StuData!$K1449:$R1449)=0,"",SUM(StuData!$K1449:$R1449))</f>
        <v/>
      </c>
      <c r="T1449" s="92"/>
      <c r="U1449" s="89"/>
      <c r="V1449" s="23"/>
      <c r="W1449" s="23"/>
    </row>
    <row r="1450" ht="15.75" customHeight="1">
      <c r="A1450" s="23"/>
      <c r="B1450" s="89" t="str">
        <f t="shared" si="1"/>
        <v/>
      </c>
      <c r="C1450" s="89" t="str">
        <f>IF('Student Record'!A1448="","",'Student Record'!A1448)</f>
        <v/>
      </c>
      <c r="D1450" s="89" t="str">
        <f>IF('Student Record'!B1448="","",'Student Record'!B1448)</f>
        <v/>
      </c>
      <c r="E1450" s="89" t="str">
        <f>IF('Student Record'!C1448="","",'Student Record'!C1448)</f>
        <v/>
      </c>
      <c r="F1450" s="90" t="str">
        <f>IF('Student Record'!E1448="","",'Student Record'!E1448)</f>
        <v/>
      </c>
      <c r="G1450" s="90" t="str">
        <f>IF('Student Record'!G1448="","",'Student Record'!G1448)</f>
        <v/>
      </c>
      <c r="H1450" s="89" t="str">
        <f>IF('Student Record'!I1448="","",'Student Record'!I1448)</f>
        <v/>
      </c>
      <c r="I1450" s="91" t="str">
        <f>IF('Student Record'!J1448="","",'Student Record'!J1448)</f>
        <v/>
      </c>
      <c r="J1450" s="89" t="str">
        <f>IF('Student Record'!O1448="","",'Student Record'!O1448)</f>
        <v/>
      </c>
      <c r="K1450" s="89" t="str">
        <f>IF(StuData!$F1450="","",IF(AND(StuData!$C1450&gt;8,StuData!$C1450&lt;11,StuData!$J1450="GEN"),200,IF(AND(StuData!$C1450&gt;=11,StuData!$J1450="GEN"),300,IF(AND(StuData!$C1450&gt;8,StuData!$C1450&lt;11,StuData!$J1450&lt;&gt;"GEN"),100,IF(AND(StuData!$C1450&gt;=11,StuData!$J1450&lt;&gt;"GEN"),150,"")))))</f>
        <v/>
      </c>
      <c r="L1450" s="89" t="str">
        <f>IF(StuData!$F1450="","",IF(AND(StuData!$C1450&gt;8,StuData!$C1450&lt;11),50,""))</f>
        <v/>
      </c>
      <c r="M1450" s="89" t="str">
        <f>IF(StuData!$F1450="","",IF(AND(StuData!$C1450&gt;=11,'School Fees'!$L$3="Yes"),100,""))</f>
        <v/>
      </c>
      <c r="N1450" s="89" t="str">
        <f>IF(StuData!$F1450="","",IF(AND(StuData!$C1450&gt;8,StuData!$H1450="F"),5,IF(StuData!$C1450&lt;9,"",10)))</f>
        <v/>
      </c>
      <c r="O1450" s="89" t="str">
        <f>IF(StuData!$F1450="","",IF(StuData!$C1450&gt;8,5,""))</f>
        <v/>
      </c>
      <c r="P1450" s="89" t="str">
        <f>IF(StuData!$C1450=9,'School Fees'!$K$6,IF(StuData!$C1450=10,'School Fees'!$K$7,IF(StuData!$C1450=11,'School Fees'!$K$8,IF(StuData!$C1450=12,'School Fees'!$K$9,""))))</f>
        <v/>
      </c>
      <c r="Q1450" s="89"/>
      <c r="R1450" s="89"/>
      <c r="S1450" s="89" t="str">
        <f>IF(SUM(StuData!$K1450:$R1450)=0,"",SUM(StuData!$K1450:$R1450))</f>
        <v/>
      </c>
      <c r="T1450" s="92"/>
      <c r="U1450" s="89"/>
      <c r="V1450" s="23"/>
      <c r="W1450" s="23"/>
    </row>
    <row r="1451" ht="15.75" customHeight="1">
      <c r="A1451" s="23"/>
      <c r="B1451" s="89" t="str">
        <f t="shared" si="1"/>
        <v/>
      </c>
      <c r="C1451" s="89" t="str">
        <f>IF('Student Record'!A1449="","",'Student Record'!A1449)</f>
        <v/>
      </c>
      <c r="D1451" s="89" t="str">
        <f>IF('Student Record'!B1449="","",'Student Record'!B1449)</f>
        <v/>
      </c>
      <c r="E1451" s="89" t="str">
        <f>IF('Student Record'!C1449="","",'Student Record'!C1449)</f>
        <v/>
      </c>
      <c r="F1451" s="90" t="str">
        <f>IF('Student Record'!E1449="","",'Student Record'!E1449)</f>
        <v/>
      </c>
      <c r="G1451" s="90" t="str">
        <f>IF('Student Record'!G1449="","",'Student Record'!G1449)</f>
        <v/>
      </c>
      <c r="H1451" s="89" t="str">
        <f>IF('Student Record'!I1449="","",'Student Record'!I1449)</f>
        <v/>
      </c>
      <c r="I1451" s="91" t="str">
        <f>IF('Student Record'!J1449="","",'Student Record'!J1449)</f>
        <v/>
      </c>
      <c r="J1451" s="89" t="str">
        <f>IF('Student Record'!O1449="","",'Student Record'!O1449)</f>
        <v/>
      </c>
      <c r="K1451" s="89" t="str">
        <f>IF(StuData!$F1451="","",IF(AND(StuData!$C1451&gt;8,StuData!$C1451&lt;11,StuData!$J1451="GEN"),200,IF(AND(StuData!$C1451&gt;=11,StuData!$J1451="GEN"),300,IF(AND(StuData!$C1451&gt;8,StuData!$C1451&lt;11,StuData!$J1451&lt;&gt;"GEN"),100,IF(AND(StuData!$C1451&gt;=11,StuData!$J1451&lt;&gt;"GEN"),150,"")))))</f>
        <v/>
      </c>
      <c r="L1451" s="89" t="str">
        <f>IF(StuData!$F1451="","",IF(AND(StuData!$C1451&gt;8,StuData!$C1451&lt;11),50,""))</f>
        <v/>
      </c>
      <c r="M1451" s="89" t="str">
        <f>IF(StuData!$F1451="","",IF(AND(StuData!$C1451&gt;=11,'School Fees'!$L$3="Yes"),100,""))</f>
        <v/>
      </c>
      <c r="N1451" s="89" t="str">
        <f>IF(StuData!$F1451="","",IF(AND(StuData!$C1451&gt;8,StuData!$H1451="F"),5,IF(StuData!$C1451&lt;9,"",10)))</f>
        <v/>
      </c>
      <c r="O1451" s="89" t="str">
        <f>IF(StuData!$F1451="","",IF(StuData!$C1451&gt;8,5,""))</f>
        <v/>
      </c>
      <c r="P1451" s="89" t="str">
        <f>IF(StuData!$C1451=9,'School Fees'!$K$6,IF(StuData!$C1451=10,'School Fees'!$K$7,IF(StuData!$C1451=11,'School Fees'!$K$8,IF(StuData!$C1451=12,'School Fees'!$K$9,""))))</f>
        <v/>
      </c>
      <c r="Q1451" s="89"/>
      <c r="R1451" s="89"/>
      <c r="S1451" s="89" t="str">
        <f>IF(SUM(StuData!$K1451:$R1451)=0,"",SUM(StuData!$K1451:$R1451))</f>
        <v/>
      </c>
      <c r="T1451" s="92"/>
      <c r="U1451" s="89"/>
      <c r="V1451" s="23"/>
      <c r="W1451" s="23"/>
    </row>
    <row r="1452" ht="15.75" customHeight="1">
      <c r="A1452" s="23"/>
      <c r="B1452" s="89" t="str">
        <f t="shared" si="1"/>
        <v/>
      </c>
      <c r="C1452" s="89" t="str">
        <f>IF('Student Record'!A1450="","",'Student Record'!A1450)</f>
        <v/>
      </c>
      <c r="D1452" s="89" t="str">
        <f>IF('Student Record'!B1450="","",'Student Record'!B1450)</f>
        <v/>
      </c>
      <c r="E1452" s="89" t="str">
        <f>IF('Student Record'!C1450="","",'Student Record'!C1450)</f>
        <v/>
      </c>
      <c r="F1452" s="90" t="str">
        <f>IF('Student Record'!E1450="","",'Student Record'!E1450)</f>
        <v/>
      </c>
      <c r="G1452" s="90" t="str">
        <f>IF('Student Record'!G1450="","",'Student Record'!G1450)</f>
        <v/>
      </c>
      <c r="H1452" s="89" t="str">
        <f>IF('Student Record'!I1450="","",'Student Record'!I1450)</f>
        <v/>
      </c>
      <c r="I1452" s="91" t="str">
        <f>IF('Student Record'!J1450="","",'Student Record'!J1450)</f>
        <v/>
      </c>
      <c r="J1452" s="89" t="str">
        <f>IF('Student Record'!O1450="","",'Student Record'!O1450)</f>
        <v/>
      </c>
      <c r="K1452" s="89" t="str">
        <f>IF(StuData!$F1452="","",IF(AND(StuData!$C1452&gt;8,StuData!$C1452&lt;11,StuData!$J1452="GEN"),200,IF(AND(StuData!$C1452&gt;=11,StuData!$J1452="GEN"),300,IF(AND(StuData!$C1452&gt;8,StuData!$C1452&lt;11,StuData!$J1452&lt;&gt;"GEN"),100,IF(AND(StuData!$C1452&gt;=11,StuData!$J1452&lt;&gt;"GEN"),150,"")))))</f>
        <v/>
      </c>
      <c r="L1452" s="89" t="str">
        <f>IF(StuData!$F1452="","",IF(AND(StuData!$C1452&gt;8,StuData!$C1452&lt;11),50,""))</f>
        <v/>
      </c>
      <c r="M1452" s="89" t="str">
        <f>IF(StuData!$F1452="","",IF(AND(StuData!$C1452&gt;=11,'School Fees'!$L$3="Yes"),100,""))</f>
        <v/>
      </c>
      <c r="N1452" s="89" t="str">
        <f>IF(StuData!$F1452="","",IF(AND(StuData!$C1452&gt;8,StuData!$H1452="F"),5,IF(StuData!$C1452&lt;9,"",10)))</f>
        <v/>
      </c>
      <c r="O1452" s="89" t="str">
        <f>IF(StuData!$F1452="","",IF(StuData!$C1452&gt;8,5,""))</f>
        <v/>
      </c>
      <c r="P1452" s="89" t="str">
        <f>IF(StuData!$C1452=9,'School Fees'!$K$6,IF(StuData!$C1452=10,'School Fees'!$K$7,IF(StuData!$C1452=11,'School Fees'!$K$8,IF(StuData!$C1452=12,'School Fees'!$K$9,""))))</f>
        <v/>
      </c>
      <c r="Q1452" s="89"/>
      <c r="R1452" s="89"/>
      <c r="S1452" s="89" t="str">
        <f>IF(SUM(StuData!$K1452:$R1452)=0,"",SUM(StuData!$K1452:$R1452))</f>
        <v/>
      </c>
      <c r="T1452" s="92"/>
      <c r="U1452" s="89"/>
      <c r="V1452" s="23"/>
      <c r="W1452" s="23"/>
    </row>
    <row r="1453" ht="15.75" customHeight="1">
      <c r="A1453" s="23"/>
      <c r="B1453" s="89" t="str">
        <f t="shared" si="1"/>
        <v/>
      </c>
      <c r="C1453" s="89" t="str">
        <f>IF('Student Record'!A1451="","",'Student Record'!A1451)</f>
        <v/>
      </c>
      <c r="D1453" s="89" t="str">
        <f>IF('Student Record'!B1451="","",'Student Record'!B1451)</f>
        <v/>
      </c>
      <c r="E1453" s="89" t="str">
        <f>IF('Student Record'!C1451="","",'Student Record'!C1451)</f>
        <v/>
      </c>
      <c r="F1453" s="90" t="str">
        <f>IF('Student Record'!E1451="","",'Student Record'!E1451)</f>
        <v/>
      </c>
      <c r="G1453" s="90" t="str">
        <f>IF('Student Record'!G1451="","",'Student Record'!G1451)</f>
        <v/>
      </c>
      <c r="H1453" s="89" t="str">
        <f>IF('Student Record'!I1451="","",'Student Record'!I1451)</f>
        <v/>
      </c>
      <c r="I1453" s="91" t="str">
        <f>IF('Student Record'!J1451="","",'Student Record'!J1451)</f>
        <v/>
      </c>
      <c r="J1453" s="89" t="str">
        <f>IF('Student Record'!O1451="","",'Student Record'!O1451)</f>
        <v/>
      </c>
      <c r="K1453" s="89" t="str">
        <f>IF(StuData!$F1453="","",IF(AND(StuData!$C1453&gt;8,StuData!$C1453&lt;11,StuData!$J1453="GEN"),200,IF(AND(StuData!$C1453&gt;=11,StuData!$J1453="GEN"),300,IF(AND(StuData!$C1453&gt;8,StuData!$C1453&lt;11,StuData!$J1453&lt;&gt;"GEN"),100,IF(AND(StuData!$C1453&gt;=11,StuData!$J1453&lt;&gt;"GEN"),150,"")))))</f>
        <v/>
      </c>
      <c r="L1453" s="89" t="str">
        <f>IF(StuData!$F1453="","",IF(AND(StuData!$C1453&gt;8,StuData!$C1453&lt;11),50,""))</f>
        <v/>
      </c>
      <c r="M1453" s="89" t="str">
        <f>IF(StuData!$F1453="","",IF(AND(StuData!$C1453&gt;=11,'School Fees'!$L$3="Yes"),100,""))</f>
        <v/>
      </c>
      <c r="N1453" s="89" t="str">
        <f>IF(StuData!$F1453="","",IF(AND(StuData!$C1453&gt;8,StuData!$H1453="F"),5,IF(StuData!$C1453&lt;9,"",10)))</f>
        <v/>
      </c>
      <c r="O1453" s="89" t="str">
        <f>IF(StuData!$F1453="","",IF(StuData!$C1453&gt;8,5,""))</f>
        <v/>
      </c>
      <c r="P1453" s="89" t="str">
        <f>IF(StuData!$C1453=9,'School Fees'!$K$6,IF(StuData!$C1453=10,'School Fees'!$K$7,IF(StuData!$C1453=11,'School Fees'!$K$8,IF(StuData!$C1453=12,'School Fees'!$K$9,""))))</f>
        <v/>
      </c>
      <c r="Q1453" s="89"/>
      <c r="R1453" s="89"/>
      <c r="S1453" s="89" t="str">
        <f>IF(SUM(StuData!$K1453:$R1453)=0,"",SUM(StuData!$K1453:$R1453))</f>
        <v/>
      </c>
      <c r="T1453" s="92"/>
      <c r="U1453" s="89"/>
      <c r="V1453" s="23"/>
      <c r="W1453" s="23"/>
    </row>
    <row r="1454" ht="15.75" customHeight="1">
      <c r="A1454" s="23"/>
      <c r="B1454" s="89" t="str">
        <f t="shared" si="1"/>
        <v/>
      </c>
      <c r="C1454" s="89" t="str">
        <f>IF('Student Record'!A1452="","",'Student Record'!A1452)</f>
        <v/>
      </c>
      <c r="D1454" s="89" t="str">
        <f>IF('Student Record'!B1452="","",'Student Record'!B1452)</f>
        <v/>
      </c>
      <c r="E1454" s="89" t="str">
        <f>IF('Student Record'!C1452="","",'Student Record'!C1452)</f>
        <v/>
      </c>
      <c r="F1454" s="90" t="str">
        <f>IF('Student Record'!E1452="","",'Student Record'!E1452)</f>
        <v/>
      </c>
      <c r="G1454" s="90" t="str">
        <f>IF('Student Record'!G1452="","",'Student Record'!G1452)</f>
        <v/>
      </c>
      <c r="H1454" s="89" t="str">
        <f>IF('Student Record'!I1452="","",'Student Record'!I1452)</f>
        <v/>
      </c>
      <c r="I1454" s="91" t="str">
        <f>IF('Student Record'!J1452="","",'Student Record'!J1452)</f>
        <v/>
      </c>
      <c r="J1454" s="89" t="str">
        <f>IF('Student Record'!O1452="","",'Student Record'!O1452)</f>
        <v/>
      </c>
      <c r="K1454" s="89" t="str">
        <f>IF(StuData!$F1454="","",IF(AND(StuData!$C1454&gt;8,StuData!$C1454&lt;11,StuData!$J1454="GEN"),200,IF(AND(StuData!$C1454&gt;=11,StuData!$J1454="GEN"),300,IF(AND(StuData!$C1454&gt;8,StuData!$C1454&lt;11,StuData!$J1454&lt;&gt;"GEN"),100,IF(AND(StuData!$C1454&gt;=11,StuData!$J1454&lt;&gt;"GEN"),150,"")))))</f>
        <v/>
      </c>
      <c r="L1454" s="89" t="str">
        <f>IF(StuData!$F1454="","",IF(AND(StuData!$C1454&gt;8,StuData!$C1454&lt;11),50,""))</f>
        <v/>
      </c>
      <c r="M1454" s="89" t="str">
        <f>IF(StuData!$F1454="","",IF(AND(StuData!$C1454&gt;=11,'School Fees'!$L$3="Yes"),100,""))</f>
        <v/>
      </c>
      <c r="N1454" s="89" t="str">
        <f>IF(StuData!$F1454="","",IF(AND(StuData!$C1454&gt;8,StuData!$H1454="F"),5,IF(StuData!$C1454&lt;9,"",10)))</f>
        <v/>
      </c>
      <c r="O1454" s="89" t="str">
        <f>IF(StuData!$F1454="","",IF(StuData!$C1454&gt;8,5,""))</f>
        <v/>
      </c>
      <c r="P1454" s="89" t="str">
        <f>IF(StuData!$C1454=9,'School Fees'!$K$6,IF(StuData!$C1454=10,'School Fees'!$K$7,IF(StuData!$C1454=11,'School Fees'!$K$8,IF(StuData!$C1454=12,'School Fees'!$K$9,""))))</f>
        <v/>
      </c>
      <c r="Q1454" s="89"/>
      <c r="R1454" s="89"/>
      <c r="S1454" s="89" t="str">
        <f>IF(SUM(StuData!$K1454:$R1454)=0,"",SUM(StuData!$K1454:$R1454))</f>
        <v/>
      </c>
      <c r="T1454" s="92"/>
      <c r="U1454" s="89"/>
      <c r="V1454" s="23"/>
      <c r="W1454" s="23"/>
    </row>
    <row r="1455" ht="15.75" customHeight="1">
      <c r="A1455" s="23"/>
      <c r="B1455" s="89" t="str">
        <f t="shared" si="1"/>
        <v/>
      </c>
      <c r="C1455" s="89" t="str">
        <f>IF('Student Record'!A1453="","",'Student Record'!A1453)</f>
        <v/>
      </c>
      <c r="D1455" s="89" t="str">
        <f>IF('Student Record'!B1453="","",'Student Record'!B1453)</f>
        <v/>
      </c>
      <c r="E1455" s="89" t="str">
        <f>IF('Student Record'!C1453="","",'Student Record'!C1453)</f>
        <v/>
      </c>
      <c r="F1455" s="90" t="str">
        <f>IF('Student Record'!E1453="","",'Student Record'!E1453)</f>
        <v/>
      </c>
      <c r="G1455" s="90" t="str">
        <f>IF('Student Record'!G1453="","",'Student Record'!G1453)</f>
        <v/>
      </c>
      <c r="H1455" s="89" t="str">
        <f>IF('Student Record'!I1453="","",'Student Record'!I1453)</f>
        <v/>
      </c>
      <c r="I1455" s="91" t="str">
        <f>IF('Student Record'!J1453="","",'Student Record'!J1453)</f>
        <v/>
      </c>
      <c r="J1455" s="89" t="str">
        <f>IF('Student Record'!O1453="","",'Student Record'!O1453)</f>
        <v/>
      </c>
      <c r="K1455" s="89" t="str">
        <f>IF(StuData!$F1455="","",IF(AND(StuData!$C1455&gt;8,StuData!$C1455&lt;11,StuData!$J1455="GEN"),200,IF(AND(StuData!$C1455&gt;=11,StuData!$J1455="GEN"),300,IF(AND(StuData!$C1455&gt;8,StuData!$C1455&lt;11,StuData!$J1455&lt;&gt;"GEN"),100,IF(AND(StuData!$C1455&gt;=11,StuData!$J1455&lt;&gt;"GEN"),150,"")))))</f>
        <v/>
      </c>
      <c r="L1455" s="89" t="str">
        <f>IF(StuData!$F1455="","",IF(AND(StuData!$C1455&gt;8,StuData!$C1455&lt;11),50,""))</f>
        <v/>
      </c>
      <c r="M1455" s="89" t="str">
        <f>IF(StuData!$F1455="","",IF(AND(StuData!$C1455&gt;=11,'School Fees'!$L$3="Yes"),100,""))</f>
        <v/>
      </c>
      <c r="N1455" s="89" t="str">
        <f>IF(StuData!$F1455="","",IF(AND(StuData!$C1455&gt;8,StuData!$H1455="F"),5,IF(StuData!$C1455&lt;9,"",10)))</f>
        <v/>
      </c>
      <c r="O1455" s="89" t="str">
        <f>IF(StuData!$F1455="","",IF(StuData!$C1455&gt;8,5,""))</f>
        <v/>
      </c>
      <c r="P1455" s="89" t="str">
        <f>IF(StuData!$C1455=9,'School Fees'!$K$6,IF(StuData!$C1455=10,'School Fees'!$K$7,IF(StuData!$C1455=11,'School Fees'!$K$8,IF(StuData!$C1455=12,'School Fees'!$K$9,""))))</f>
        <v/>
      </c>
      <c r="Q1455" s="89"/>
      <c r="R1455" s="89"/>
      <c r="S1455" s="89" t="str">
        <f>IF(SUM(StuData!$K1455:$R1455)=0,"",SUM(StuData!$K1455:$R1455))</f>
        <v/>
      </c>
      <c r="T1455" s="92"/>
      <c r="U1455" s="89"/>
      <c r="V1455" s="23"/>
      <c r="W1455" s="23"/>
    </row>
    <row r="1456" ht="15.75" customHeight="1">
      <c r="A1456" s="23"/>
      <c r="B1456" s="89" t="str">
        <f t="shared" si="1"/>
        <v/>
      </c>
      <c r="C1456" s="89" t="str">
        <f>IF('Student Record'!A1454="","",'Student Record'!A1454)</f>
        <v/>
      </c>
      <c r="D1456" s="89" t="str">
        <f>IF('Student Record'!B1454="","",'Student Record'!B1454)</f>
        <v/>
      </c>
      <c r="E1456" s="89" t="str">
        <f>IF('Student Record'!C1454="","",'Student Record'!C1454)</f>
        <v/>
      </c>
      <c r="F1456" s="90" t="str">
        <f>IF('Student Record'!E1454="","",'Student Record'!E1454)</f>
        <v/>
      </c>
      <c r="G1456" s="90" t="str">
        <f>IF('Student Record'!G1454="","",'Student Record'!G1454)</f>
        <v/>
      </c>
      <c r="H1456" s="89" t="str">
        <f>IF('Student Record'!I1454="","",'Student Record'!I1454)</f>
        <v/>
      </c>
      <c r="I1456" s="91" t="str">
        <f>IF('Student Record'!J1454="","",'Student Record'!J1454)</f>
        <v/>
      </c>
      <c r="J1456" s="89" t="str">
        <f>IF('Student Record'!O1454="","",'Student Record'!O1454)</f>
        <v/>
      </c>
      <c r="K1456" s="89" t="str">
        <f>IF(StuData!$F1456="","",IF(AND(StuData!$C1456&gt;8,StuData!$C1456&lt;11,StuData!$J1456="GEN"),200,IF(AND(StuData!$C1456&gt;=11,StuData!$J1456="GEN"),300,IF(AND(StuData!$C1456&gt;8,StuData!$C1456&lt;11,StuData!$J1456&lt;&gt;"GEN"),100,IF(AND(StuData!$C1456&gt;=11,StuData!$J1456&lt;&gt;"GEN"),150,"")))))</f>
        <v/>
      </c>
      <c r="L1456" s="89" t="str">
        <f>IF(StuData!$F1456="","",IF(AND(StuData!$C1456&gt;8,StuData!$C1456&lt;11),50,""))</f>
        <v/>
      </c>
      <c r="M1456" s="89" t="str">
        <f>IF(StuData!$F1456="","",IF(AND(StuData!$C1456&gt;=11,'School Fees'!$L$3="Yes"),100,""))</f>
        <v/>
      </c>
      <c r="N1456" s="89" t="str">
        <f>IF(StuData!$F1456="","",IF(AND(StuData!$C1456&gt;8,StuData!$H1456="F"),5,IF(StuData!$C1456&lt;9,"",10)))</f>
        <v/>
      </c>
      <c r="O1456" s="89" t="str">
        <f>IF(StuData!$F1456="","",IF(StuData!$C1456&gt;8,5,""))</f>
        <v/>
      </c>
      <c r="P1456" s="89" t="str">
        <f>IF(StuData!$C1456=9,'School Fees'!$K$6,IF(StuData!$C1456=10,'School Fees'!$K$7,IF(StuData!$C1456=11,'School Fees'!$K$8,IF(StuData!$C1456=12,'School Fees'!$K$9,""))))</f>
        <v/>
      </c>
      <c r="Q1456" s="89"/>
      <c r="R1456" s="89"/>
      <c r="S1456" s="89" t="str">
        <f>IF(SUM(StuData!$K1456:$R1456)=0,"",SUM(StuData!$K1456:$R1456))</f>
        <v/>
      </c>
      <c r="T1456" s="92"/>
      <c r="U1456" s="89"/>
      <c r="V1456" s="23"/>
      <c r="W1456" s="23"/>
    </row>
    <row r="1457" ht="15.75" customHeight="1">
      <c r="A1457" s="23"/>
      <c r="B1457" s="89" t="str">
        <f t="shared" si="1"/>
        <v/>
      </c>
      <c r="C1457" s="89" t="str">
        <f>IF('Student Record'!A1455="","",'Student Record'!A1455)</f>
        <v/>
      </c>
      <c r="D1457" s="89" t="str">
        <f>IF('Student Record'!B1455="","",'Student Record'!B1455)</f>
        <v/>
      </c>
      <c r="E1457" s="89" t="str">
        <f>IF('Student Record'!C1455="","",'Student Record'!C1455)</f>
        <v/>
      </c>
      <c r="F1457" s="90" t="str">
        <f>IF('Student Record'!E1455="","",'Student Record'!E1455)</f>
        <v/>
      </c>
      <c r="G1457" s="90" t="str">
        <f>IF('Student Record'!G1455="","",'Student Record'!G1455)</f>
        <v/>
      </c>
      <c r="H1457" s="89" t="str">
        <f>IF('Student Record'!I1455="","",'Student Record'!I1455)</f>
        <v/>
      </c>
      <c r="I1457" s="91" t="str">
        <f>IF('Student Record'!J1455="","",'Student Record'!J1455)</f>
        <v/>
      </c>
      <c r="J1457" s="89" t="str">
        <f>IF('Student Record'!O1455="","",'Student Record'!O1455)</f>
        <v/>
      </c>
      <c r="K1457" s="89" t="str">
        <f>IF(StuData!$F1457="","",IF(AND(StuData!$C1457&gt;8,StuData!$C1457&lt;11,StuData!$J1457="GEN"),200,IF(AND(StuData!$C1457&gt;=11,StuData!$J1457="GEN"),300,IF(AND(StuData!$C1457&gt;8,StuData!$C1457&lt;11,StuData!$J1457&lt;&gt;"GEN"),100,IF(AND(StuData!$C1457&gt;=11,StuData!$J1457&lt;&gt;"GEN"),150,"")))))</f>
        <v/>
      </c>
      <c r="L1457" s="89" t="str">
        <f>IF(StuData!$F1457="","",IF(AND(StuData!$C1457&gt;8,StuData!$C1457&lt;11),50,""))</f>
        <v/>
      </c>
      <c r="M1457" s="89" t="str">
        <f>IF(StuData!$F1457="","",IF(AND(StuData!$C1457&gt;=11,'School Fees'!$L$3="Yes"),100,""))</f>
        <v/>
      </c>
      <c r="N1457" s="89" t="str">
        <f>IF(StuData!$F1457="","",IF(AND(StuData!$C1457&gt;8,StuData!$H1457="F"),5,IF(StuData!$C1457&lt;9,"",10)))</f>
        <v/>
      </c>
      <c r="O1457" s="89" t="str">
        <f>IF(StuData!$F1457="","",IF(StuData!$C1457&gt;8,5,""))</f>
        <v/>
      </c>
      <c r="P1457" s="89" t="str">
        <f>IF(StuData!$C1457=9,'School Fees'!$K$6,IF(StuData!$C1457=10,'School Fees'!$K$7,IF(StuData!$C1457=11,'School Fees'!$K$8,IF(StuData!$C1457=12,'School Fees'!$K$9,""))))</f>
        <v/>
      </c>
      <c r="Q1457" s="89"/>
      <c r="R1457" s="89"/>
      <c r="S1457" s="89" t="str">
        <f>IF(SUM(StuData!$K1457:$R1457)=0,"",SUM(StuData!$K1457:$R1457))</f>
        <v/>
      </c>
      <c r="T1457" s="92"/>
      <c r="U1457" s="89"/>
      <c r="V1457" s="23"/>
      <c r="W1457" s="23"/>
    </row>
    <row r="1458" ht="15.75" customHeight="1">
      <c r="A1458" s="23"/>
      <c r="B1458" s="89" t="str">
        <f t="shared" si="1"/>
        <v/>
      </c>
      <c r="C1458" s="89" t="str">
        <f>IF('Student Record'!A1456="","",'Student Record'!A1456)</f>
        <v/>
      </c>
      <c r="D1458" s="89" t="str">
        <f>IF('Student Record'!B1456="","",'Student Record'!B1456)</f>
        <v/>
      </c>
      <c r="E1458" s="89" t="str">
        <f>IF('Student Record'!C1456="","",'Student Record'!C1456)</f>
        <v/>
      </c>
      <c r="F1458" s="90" t="str">
        <f>IF('Student Record'!E1456="","",'Student Record'!E1456)</f>
        <v/>
      </c>
      <c r="G1458" s="90" t="str">
        <f>IF('Student Record'!G1456="","",'Student Record'!G1456)</f>
        <v/>
      </c>
      <c r="H1458" s="89" t="str">
        <f>IF('Student Record'!I1456="","",'Student Record'!I1456)</f>
        <v/>
      </c>
      <c r="I1458" s="91" t="str">
        <f>IF('Student Record'!J1456="","",'Student Record'!J1456)</f>
        <v/>
      </c>
      <c r="J1458" s="89" t="str">
        <f>IF('Student Record'!O1456="","",'Student Record'!O1456)</f>
        <v/>
      </c>
      <c r="K1458" s="89" t="str">
        <f>IF(StuData!$F1458="","",IF(AND(StuData!$C1458&gt;8,StuData!$C1458&lt;11,StuData!$J1458="GEN"),200,IF(AND(StuData!$C1458&gt;=11,StuData!$J1458="GEN"),300,IF(AND(StuData!$C1458&gt;8,StuData!$C1458&lt;11,StuData!$J1458&lt;&gt;"GEN"),100,IF(AND(StuData!$C1458&gt;=11,StuData!$J1458&lt;&gt;"GEN"),150,"")))))</f>
        <v/>
      </c>
      <c r="L1458" s="89" t="str">
        <f>IF(StuData!$F1458="","",IF(AND(StuData!$C1458&gt;8,StuData!$C1458&lt;11),50,""))</f>
        <v/>
      </c>
      <c r="M1458" s="89" t="str">
        <f>IF(StuData!$F1458="","",IF(AND(StuData!$C1458&gt;=11,'School Fees'!$L$3="Yes"),100,""))</f>
        <v/>
      </c>
      <c r="N1458" s="89" t="str">
        <f>IF(StuData!$F1458="","",IF(AND(StuData!$C1458&gt;8,StuData!$H1458="F"),5,IF(StuData!$C1458&lt;9,"",10)))</f>
        <v/>
      </c>
      <c r="O1458" s="89" t="str">
        <f>IF(StuData!$F1458="","",IF(StuData!$C1458&gt;8,5,""))</f>
        <v/>
      </c>
      <c r="P1458" s="89" t="str">
        <f>IF(StuData!$C1458=9,'School Fees'!$K$6,IF(StuData!$C1458=10,'School Fees'!$K$7,IF(StuData!$C1458=11,'School Fees'!$K$8,IF(StuData!$C1458=12,'School Fees'!$K$9,""))))</f>
        <v/>
      </c>
      <c r="Q1458" s="89"/>
      <c r="R1458" s="89"/>
      <c r="S1458" s="89" t="str">
        <f>IF(SUM(StuData!$K1458:$R1458)=0,"",SUM(StuData!$K1458:$R1458))</f>
        <v/>
      </c>
      <c r="T1458" s="92"/>
      <c r="U1458" s="89"/>
      <c r="V1458" s="23"/>
      <c r="W1458" s="23"/>
    </row>
    <row r="1459" ht="15.75" customHeight="1">
      <c r="A1459" s="23"/>
      <c r="B1459" s="89" t="str">
        <f t="shared" si="1"/>
        <v/>
      </c>
      <c r="C1459" s="89" t="str">
        <f>IF('Student Record'!A1457="","",'Student Record'!A1457)</f>
        <v/>
      </c>
      <c r="D1459" s="89" t="str">
        <f>IF('Student Record'!B1457="","",'Student Record'!B1457)</f>
        <v/>
      </c>
      <c r="E1459" s="89" t="str">
        <f>IF('Student Record'!C1457="","",'Student Record'!C1457)</f>
        <v/>
      </c>
      <c r="F1459" s="90" t="str">
        <f>IF('Student Record'!E1457="","",'Student Record'!E1457)</f>
        <v/>
      </c>
      <c r="G1459" s="90" t="str">
        <f>IF('Student Record'!G1457="","",'Student Record'!G1457)</f>
        <v/>
      </c>
      <c r="H1459" s="89" t="str">
        <f>IF('Student Record'!I1457="","",'Student Record'!I1457)</f>
        <v/>
      </c>
      <c r="I1459" s="91" t="str">
        <f>IF('Student Record'!J1457="","",'Student Record'!J1457)</f>
        <v/>
      </c>
      <c r="J1459" s="89" t="str">
        <f>IF('Student Record'!O1457="","",'Student Record'!O1457)</f>
        <v/>
      </c>
      <c r="K1459" s="89" t="str">
        <f>IF(StuData!$F1459="","",IF(AND(StuData!$C1459&gt;8,StuData!$C1459&lt;11,StuData!$J1459="GEN"),200,IF(AND(StuData!$C1459&gt;=11,StuData!$J1459="GEN"),300,IF(AND(StuData!$C1459&gt;8,StuData!$C1459&lt;11,StuData!$J1459&lt;&gt;"GEN"),100,IF(AND(StuData!$C1459&gt;=11,StuData!$J1459&lt;&gt;"GEN"),150,"")))))</f>
        <v/>
      </c>
      <c r="L1459" s="89" t="str">
        <f>IF(StuData!$F1459="","",IF(AND(StuData!$C1459&gt;8,StuData!$C1459&lt;11),50,""))</f>
        <v/>
      </c>
      <c r="M1459" s="89" t="str">
        <f>IF(StuData!$F1459="","",IF(AND(StuData!$C1459&gt;=11,'School Fees'!$L$3="Yes"),100,""))</f>
        <v/>
      </c>
      <c r="N1459" s="89" t="str">
        <f>IF(StuData!$F1459="","",IF(AND(StuData!$C1459&gt;8,StuData!$H1459="F"),5,IF(StuData!$C1459&lt;9,"",10)))</f>
        <v/>
      </c>
      <c r="O1459" s="89" t="str">
        <f>IF(StuData!$F1459="","",IF(StuData!$C1459&gt;8,5,""))</f>
        <v/>
      </c>
      <c r="P1459" s="89" t="str">
        <f>IF(StuData!$C1459=9,'School Fees'!$K$6,IF(StuData!$C1459=10,'School Fees'!$K$7,IF(StuData!$C1459=11,'School Fees'!$K$8,IF(StuData!$C1459=12,'School Fees'!$K$9,""))))</f>
        <v/>
      </c>
      <c r="Q1459" s="89"/>
      <c r="R1459" s="89"/>
      <c r="S1459" s="89" t="str">
        <f>IF(SUM(StuData!$K1459:$R1459)=0,"",SUM(StuData!$K1459:$R1459))</f>
        <v/>
      </c>
      <c r="T1459" s="92"/>
      <c r="U1459" s="89"/>
      <c r="V1459" s="23"/>
      <c r="W1459" s="23"/>
    </row>
    <row r="1460" ht="15.75" customHeight="1">
      <c r="A1460" s="23"/>
      <c r="B1460" s="89" t="str">
        <f t="shared" si="1"/>
        <v/>
      </c>
      <c r="C1460" s="89" t="str">
        <f>IF('Student Record'!A1458="","",'Student Record'!A1458)</f>
        <v/>
      </c>
      <c r="D1460" s="89" t="str">
        <f>IF('Student Record'!B1458="","",'Student Record'!B1458)</f>
        <v/>
      </c>
      <c r="E1460" s="89" t="str">
        <f>IF('Student Record'!C1458="","",'Student Record'!C1458)</f>
        <v/>
      </c>
      <c r="F1460" s="90" t="str">
        <f>IF('Student Record'!E1458="","",'Student Record'!E1458)</f>
        <v/>
      </c>
      <c r="G1460" s="90" t="str">
        <f>IF('Student Record'!G1458="","",'Student Record'!G1458)</f>
        <v/>
      </c>
      <c r="H1460" s="89" t="str">
        <f>IF('Student Record'!I1458="","",'Student Record'!I1458)</f>
        <v/>
      </c>
      <c r="I1460" s="91" t="str">
        <f>IF('Student Record'!J1458="","",'Student Record'!J1458)</f>
        <v/>
      </c>
      <c r="J1460" s="89" t="str">
        <f>IF('Student Record'!O1458="","",'Student Record'!O1458)</f>
        <v/>
      </c>
      <c r="K1460" s="89" t="str">
        <f>IF(StuData!$F1460="","",IF(AND(StuData!$C1460&gt;8,StuData!$C1460&lt;11,StuData!$J1460="GEN"),200,IF(AND(StuData!$C1460&gt;=11,StuData!$J1460="GEN"),300,IF(AND(StuData!$C1460&gt;8,StuData!$C1460&lt;11,StuData!$J1460&lt;&gt;"GEN"),100,IF(AND(StuData!$C1460&gt;=11,StuData!$J1460&lt;&gt;"GEN"),150,"")))))</f>
        <v/>
      </c>
      <c r="L1460" s="89" t="str">
        <f>IF(StuData!$F1460="","",IF(AND(StuData!$C1460&gt;8,StuData!$C1460&lt;11),50,""))</f>
        <v/>
      </c>
      <c r="M1460" s="89" t="str">
        <f>IF(StuData!$F1460="","",IF(AND(StuData!$C1460&gt;=11,'School Fees'!$L$3="Yes"),100,""))</f>
        <v/>
      </c>
      <c r="N1460" s="89" t="str">
        <f>IF(StuData!$F1460="","",IF(AND(StuData!$C1460&gt;8,StuData!$H1460="F"),5,IF(StuData!$C1460&lt;9,"",10)))</f>
        <v/>
      </c>
      <c r="O1460" s="89" t="str">
        <f>IF(StuData!$F1460="","",IF(StuData!$C1460&gt;8,5,""))</f>
        <v/>
      </c>
      <c r="P1460" s="89" t="str">
        <f>IF(StuData!$C1460=9,'School Fees'!$K$6,IF(StuData!$C1460=10,'School Fees'!$K$7,IF(StuData!$C1460=11,'School Fees'!$K$8,IF(StuData!$C1460=12,'School Fees'!$K$9,""))))</f>
        <v/>
      </c>
      <c r="Q1460" s="89"/>
      <c r="R1460" s="89"/>
      <c r="S1460" s="89" t="str">
        <f>IF(SUM(StuData!$K1460:$R1460)=0,"",SUM(StuData!$K1460:$R1460))</f>
        <v/>
      </c>
      <c r="T1460" s="92"/>
      <c r="U1460" s="89"/>
      <c r="V1460" s="23"/>
      <c r="W1460" s="23"/>
    </row>
    <row r="1461" ht="15.75" customHeight="1">
      <c r="A1461" s="23"/>
      <c r="B1461" s="89" t="str">
        <f t="shared" si="1"/>
        <v/>
      </c>
      <c r="C1461" s="89" t="str">
        <f>IF('Student Record'!A1459="","",'Student Record'!A1459)</f>
        <v/>
      </c>
      <c r="D1461" s="89" t="str">
        <f>IF('Student Record'!B1459="","",'Student Record'!B1459)</f>
        <v/>
      </c>
      <c r="E1461" s="89" t="str">
        <f>IF('Student Record'!C1459="","",'Student Record'!C1459)</f>
        <v/>
      </c>
      <c r="F1461" s="90" t="str">
        <f>IF('Student Record'!E1459="","",'Student Record'!E1459)</f>
        <v/>
      </c>
      <c r="G1461" s="90" t="str">
        <f>IF('Student Record'!G1459="","",'Student Record'!G1459)</f>
        <v/>
      </c>
      <c r="H1461" s="89" t="str">
        <f>IF('Student Record'!I1459="","",'Student Record'!I1459)</f>
        <v/>
      </c>
      <c r="I1461" s="91" t="str">
        <f>IF('Student Record'!J1459="","",'Student Record'!J1459)</f>
        <v/>
      </c>
      <c r="J1461" s="89" t="str">
        <f>IF('Student Record'!O1459="","",'Student Record'!O1459)</f>
        <v/>
      </c>
      <c r="K1461" s="89" t="str">
        <f>IF(StuData!$F1461="","",IF(AND(StuData!$C1461&gt;8,StuData!$C1461&lt;11,StuData!$J1461="GEN"),200,IF(AND(StuData!$C1461&gt;=11,StuData!$J1461="GEN"),300,IF(AND(StuData!$C1461&gt;8,StuData!$C1461&lt;11,StuData!$J1461&lt;&gt;"GEN"),100,IF(AND(StuData!$C1461&gt;=11,StuData!$J1461&lt;&gt;"GEN"),150,"")))))</f>
        <v/>
      </c>
      <c r="L1461" s="89" t="str">
        <f>IF(StuData!$F1461="","",IF(AND(StuData!$C1461&gt;8,StuData!$C1461&lt;11),50,""))</f>
        <v/>
      </c>
      <c r="M1461" s="89" t="str">
        <f>IF(StuData!$F1461="","",IF(AND(StuData!$C1461&gt;=11,'School Fees'!$L$3="Yes"),100,""))</f>
        <v/>
      </c>
      <c r="N1461" s="89" t="str">
        <f>IF(StuData!$F1461="","",IF(AND(StuData!$C1461&gt;8,StuData!$H1461="F"),5,IF(StuData!$C1461&lt;9,"",10)))</f>
        <v/>
      </c>
      <c r="O1461" s="89" t="str">
        <f>IF(StuData!$F1461="","",IF(StuData!$C1461&gt;8,5,""))</f>
        <v/>
      </c>
      <c r="P1461" s="89" t="str">
        <f>IF(StuData!$C1461=9,'School Fees'!$K$6,IF(StuData!$C1461=10,'School Fees'!$K$7,IF(StuData!$C1461=11,'School Fees'!$K$8,IF(StuData!$C1461=12,'School Fees'!$K$9,""))))</f>
        <v/>
      </c>
      <c r="Q1461" s="89"/>
      <c r="R1461" s="89"/>
      <c r="S1461" s="89" t="str">
        <f>IF(SUM(StuData!$K1461:$R1461)=0,"",SUM(StuData!$K1461:$R1461))</f>
        <v/>
      </c>
      <c r="T1461" s="92"/>
      <c r="U1461" s="89"/>
      <c r="V1461" s="23"/>
      <c r="W1461" s="23"/>
    </row>
    <row r="1462" ht="15.75" customHeight="1">
      <c r="A1462" s="23"/>
      <c r="B1462" s="89" t="str">
        <f t="shared" si="1"/>
        <v/>
      </c>
      <c r="C1462" s="89" t="str">
        <f>IF('Student Record'!A1460="","",'Student Record'!A1460)</f>
        <v/>
      </c>
      <c r="D1462" s="89" t="str">
        <f>IF('Student Record'!B1460="","",'Student Record'!B1460)</f>
        <v/>
      </c>
      <c r="E1462" s="89" t="str">
        <f>IF('Student Record'!C1460="","",'Student Record'!C1460)</f>
        <v/>
      </c>
      <c r="F1462" s="90" t="str">
        <f>IF('Student Record'!E1460="","",'Student Record'!E1460)</f>
        <v/>
      </c>
      <c r="G1462" s="90" t="str">
        <f>IF('Student Record'!G1460="","",'Student Record'!G1460)</f>
        <v/>
      </c>
      <c r="H1462" s="89" t="str">
        <f>IF('Student Record'!I1460="","",'Student Record'!I1460)</f>
        <v/>
      </c>
      <c r="I1462" s="91" t="str">
        <f>IF('Student Record'!J1460="","",'Student Record'!J1460)</f>
        <v/>
      </c>
      <c r="J1462" s="89" t="str">
        <f>IF('Student Record'!O1460="","",'Student Record'!O1460)</f>
        <v/>
      </c>
      <c r="K1462" s="89" t="str">
        <f>IF(StuData!$F1462="","",IF(AND(StuData!$C1462&gt;8,StuData!$C1462&lt;11,StuData!$J1462="GEN"),200,IF(AND(StuData!$C1462&gt;=11,StuData!$J1462="GEN"),300,IF(AND(StuData!$C1462&gt;8,StuData!$C1462&lt;11,StuData!$J1462&lt;&gt;"GEN"),100,IF(AND(StuData!$C1462&gt;=11,StuData!$J1462&lt;&gt;"GEN"),150,"")))))</f>
        <v/>
      </c>
      <c r="L1462" s="89" t="str">
        <f>IF(StuData!$F1462="","",IF(AND(StuData!$C1462&gt;8,StuData!$C1462&lt;11),50,""))</f>
        <v/>
      </c>
      <c r="M1462" s="89" t="str">
        <f>IF(StuData!$F1462="","",IF(AND(StuData!$C1462&gt;=11,'School Fees'!$L$3="Yes"),100,""))</f>
        <v/>
      </c>
      <c r="N1462" s="89" t="str">
        <f>IF(StuData!$F1462="","",IF(AND(StuData!$C1462&gt;8,StuData!$H1462="F"),5,IF(StuData!$C1462&lt;9,"",10)))</f>
        <v/>
      </c>
      <c r="O1462" s="89" t="str">
        <f>IF(StuData!$F1462="","",IF(StuData!$C1462&gt;8,5,""))</f>
        <v/>
      </c>
      <c r="P1462" s="89" t="str">
        <f>IF(StuData!$C1462=9,'School Fees'!$K$6,IF(StuData!$C1462=10,'School Fees'!$K$7,IF(StuData!$C1462=11,'School Fees'!$K$8,IF(StuData!$C1462=12,'School Fees'!$K$9,""))))</f>
        <v/>
      </c>
      <c r="Q1462" s="89"/>
      <c r="R1462" s="89"/>
      <c r="S1462" s="89" t="str">
        <f>IF(SUM(StuData!$K1462:$R1462)=0,"",SUM(StuData!$K1462:$R1462))</f>
        <v/>
      </c>
      <c r="T1462" s="92"/>
      <c r="U1462" s="89"/>
      <c r="V1462" s="23"/>
      <c r="W1462" s="23"/>
    </row>
    <row r="1463" ht="15.75" customHeight="1">
      <c r="A1463" s="23"/>
      <c r="B1463" s="89" t="str">
        <f t="shared" si="1"/>
        <v/>
      </c>
      <c r="C1463" s="89" t="str">
        <f>IF('Student Record'!A1461="","",'Student Record'!A1461)</f>
        <v/>
      </c>
      <c r="D1463" s="89" t="str">
        <f>IF('Student Record'!B1461="","",'Student Record'!B1461)</f>
        <v/>
      </c>
      <c r="E1463" s="89" t="str">
        <f>IF('Student Record'!C1461="","",'Student Record'!C1461)</f>
        <v/>
      </c>
      <c r="F1463" s="90" t="str">
        <f>IF('Student Record'!E1461="","",'Student Record'!E1461)</f>
        <v/>
      </c>
      <c r="G1463" s="90" t="str">
        <f>IF('Student Record'!G1461="","",'Student Record'!G1461)</f>
        <v/>
      </c>
      <c r="H1463" s="89" t="str">
        <f>IF('Student Record'!I1461="","",'Student Record'!I1461)</f>
        <v/>
      </c>
      <c r="I1463" s="91" t="str">
        <f>IF('Student Record'!J1461="","",'Student Record'!J1461)</f>
        <v/>
      </c>
      <c r="J1463" s="89" t="str">
        <f>IF('Student Record'!O1461="","",'Student Record'!O1461)</f>
        <v/>
      </c>
      <c r="K1463" s="89" t="str">
        <f>IF(StuData!$F1463="","",IF(AND(StuData!$C1463&gt;8,StuData!$C1463&lt;11,StuData!$J1463="GEN"),200,IF(AND(StuData!$C1463&gt;=11,StuData!$J1463="GEN"),300,IF(AND(StuData!$C1463&gt;8,StuData!$C1463&lt;11,StuData!$J1463&lt;&gt;"GEN"),100,IF(AND(StuData!$C1463&gt;=11,StuData!$J1463&lt;&gt;"GEN"),150,"")))))</f>
        <v/>
      </c>
      <c r="L1463" s="89" t="str">
        <f>IF(StuData!$F1463="","",IF(AND(StuData!$C1463&gt;8,StuData!$C1463&lt;11),50,""))</f>
        <v/>
      </c>
      <c r="M1463" s="89" t="str">
        <f>IF(StuData!$F1463="","",IF(AND(StuData!$C1463&gt;=11,'School Fees'!$L$3="Yes"),100,""))</f>
        <v/>
      </c>
      <c r="N1463" s="89" t="str">
        <f>IF(StuData!$F1463="","",IF(AND(StuData!$C1463&gt;8,StuData!$H1463="F"),5,IF(StuData!$C1463&lt;9,"",10)))</f>
        <v/>
      </c>
      <c r="O1463" s="89" t="str">
        <f>IF(StuData!$F1463="","",IF(StuData!$C1463&gt;8,5,""))</f>
        <v/>
      </c>
      <c r="P1463" s="89" t="str">
        <f>IF(StuData!$C1463=9,'School Fees'!$K$6,IF(StuData!$C1463=10,'School Fees'!$K$7,IF(StuData!$C1463=11,'School Fees'!$K$8,IF(StuData!$C1463=12,'School Fees'!$K$9,""))))</f>
        <v/>
      </c>
      <c r="Q1463" s="89"/>
      <c r="R1463" s="89"/>
      <c r="S1463" s="89" t="str">
        <f>IF(SUM(StuData!$K1463:$R1463)=0,"",SUM(StuData!$K1463:$R1463))</f>
        <v/>
      </c>
      <c r="T1463" s="92"/>
      <c r="U1463" s="89"/>
      <c r="V1463" s="23"/>
      <c r="W1463" s="23"/>
    </row>
    <row r="1464" ht="15.75" customHeight="1">
      <c r="A1464" s="23"/>
      <c r="B1464" s="89" t="str">
        <f t="shared" si="1"/>
        <v/>
      </c>
      <c r="C1464" s="89" t="str">
        <f>IF('Student Record'!A1462="","",'Student Record'!A1462)</f>
        <v/>
      </c>
      <c r="D1464" s="89" t="str">
        <f>IF('Student Record'!B1462="","",'Student Record'!B1462)</f>
        <v/>
      </c>
      <c r="E1464" s="89" t="str">
        <f>IF('Student Record'!C1462="","",'Student Record'!C1462)</f>
        <v/>
      </c>
      <c r="F1464" s="90" t="str">
        <f>IF('Student Record'!E1462="","",'Student Record'!E1462)</f>
        <v/>
      </c>
      <c r="G1464" s="90" t="str">
        <f>IF('Student Record'!G1462="","",'Student Record'!G1462)</f>
        <v/>
      </c>
      <c r="H1464" s="89" t="str">
        <f>IF('Student Record'!I1462="","",'Student Record'!I1462)</f>
        <v/>
      </c>
      <c r="I1464" s="91" t="str">
        <f>IF('Student Record'!J1462="","",'Student Record'!J1462)</f>
        <v/>
      </c>
      <c r="J1464" s="89" t="str">
        <f>IF('Student Record'!O1462="","",'Student Record'!O1462)</f>
        <v/>
      </c>
      <c r="K1464" s="89" t="str">
        <f>IF(StuData!$F1464="","",IF(AND(StuData!$C1464&gt;8,StuData!$C1464&lt;11,StuData!$J1464="GEN"),200,IF(AND(StuData!$C1464&gt;=11,StuData!$J1464="GEN"),300,IF(AND(StuData!$C1464&gt;8,StuData!$C1464&lt;11,StuData!$J1464&lt;&gt;"GEN"),100,IF(AND(StuData!$C1464&gt;=11,StuData!$J1464&lt;&gt;"GEN"),150,"")))))</f>
        <v/>
      </c>
      <c r="L1464" s="89" t="str">
        <f>IF(StuData!$F1464="","",IF(AND(StuData!$C1464&gt;8,StuData!$C1464&lt;11),50,""))</f>
        <v/>
      </c>
      <c r="M1464" s="89" t="str">
        <f>IF(StuData!$F1464="","",IF(AND(StuData!$C1464&gt;=11,'School Fees'!$L$3="Yes"),100,""))</f>
        <v/>
      </c>
      <c r="N1464" s="89" t="str">
        <f>IF(StuData!$F1464="","",IF(AND(StuData!$C1464&gt;8,StuData!$H1464="F"),5,IF(StuData!$C1464&lt;9,"",10)))</f>
        <v/>
      </c>
      <c r="O1464" s="89" t="str">
        <f>IF(StuData!$F1464="","",IF(StuData!$C1464&gt;8,5,""))</f>
        <v/>
      </c>
      <c r="P1464" s="89" t="str">
        <f>IF(StuData!$C1464=9,'School Fees'!$K$6,IF(StuData!$C1464=10,'School Fees'!$K$7,IF(StuData!$C1464=11,'School Fees'!$K$8,IF(StuData!$C1464=12,'School Fees'!$K$9,""))))</f>
        <v/>
      </c>
      <c r="Q1464" s="89"/>
      <c r="R1464" s="89"/>
      <c r="S1464" s="89" t="str">
        <f>IF(SUM(StuData!$K1464:$R1464)=0,"",SUM(StuData!$K1464:$R1464))</f>
        <v/>
      </c>
      <c r="T1464" s="92"/>
      <c r="U1464" s="89"/>
      <c r="V1464" s="23"/>
      <c r="W1464" s="23"/>
    </row>
    <row r="1465" ht="15.75" customHeight="1">
      <c r="A1465" s="23"/>
      <c r="B1465" s="89" t="str">
        <f t="shared" si="1"/>
        <v/>
      </c>
      <c r="C1465" s="89" t="str">
        <f>IF('Student Record'!A1463="","",'Student Record'!A1463)</f>
        <v/>
      </c>
      <c r="D1465" s="89" t="str">
        <f>IF('Student Record'!B1463="","",'Student Record'!B1463)</f>
        <v/>
      </c>
      <c r="E1465" s="89" t="str">
        <f>IF('Student Record'!C1463="","",'Student Record'!C1463)</f>
        <v/>
      </c>
      <c r="F1465" s="90" t="str">
        <f>IF('Student Record'!E1463="","",'Student Record'!E1463)</f>
        <v/>
      </c>
      <c r="G1465" s="90" t="str">
        <f>IF('Student Record'!G1463="","",'Student Record'!G1463)</f>
        <v/>
      </c>
      <c r="H1465" s="89" t="str">
        <f>IF('Student Record'!I1463="","",'Student Record'!I1463)</f>
        <v/>
      </c>
      <c r="I1465" s="91" t="str">
        <f>IF('Student Record'!J1463="","",'Student Record'!J1463)</f>
        <v/>
      </c>
      <c r="J1465" s="89" t="str">
        <f>IF('Student Record'!O1463="","",'Student Record'!O1463)</f>
        <v/>
      </c>
      <c r="K1465" s="89" t="str">
        <f>IF(StuData!$F1465="","",IF(AND(StuData!$C1465&gt;8,StuData!$C1465&lt;11,StuData!$J1465="GEN"),200,IF(AND(StuData!$C1465&gt;=11,StuData!$J1465="GEN"),300,IF(AND(StuData!$C1465&gt;8,StuData!$C1465&lt;11,StuData!$J1465&lt;&gt;"GEN"),100,IF(AND(StuData!$C1465&gt;=11,StuData!$J1465&lt;&gt;"GEN"),150,"")))))</f>
        <v/>
      </c>
      <c r="L1465" s="89" t="str">
        <f>IF(StuData!$F1465="","",IF(AND(StuData!$C1465&gt;8,StuData!$C1465&lt;11),50,""))</f>
        <v/>
      </c>
      <c r="M1465" s="89" t="str">
        <f>IF(StuData!$F1465="","",IF(AND(StuData!$C1465&gt;=11,'School Fees'!$L$3="Yes"),100,""))</f>
        <v/>
      </c>
      <c r="N1465" s="89" t="str">
        <f>IF(StuData!$F1465="","",IF(AND(StuData!$C1465&gt;8,StuData!$H1465="F"),5,IF(StuData!$C1465&lt;9,"",10)))</f>
        <v/>
      </c>
      <c r="O1465" s="89" t="str">
        <f>IF(StuData!$F1465="","",IF(StuData!$C1465&gt;8,5,""))</f>
        <v/>
      </c>
      <c r="P1465" s="89" t="str">
        <f>IF(StuData!$C1465=9,'School Fees'!$K$6,IF(StuData!$C1465=10,'School Fees'!$K$7,IF(StuData!$C1465=11,'School Fees'!$K$8,IF(StuData!$C1465=12,'School Fees'!$K$9,""))))</f>
        <v/>
      </c>
      <c r="Q1465" s="89"/>
      <c r="R1465" s="89"/>
      <c r="S1465" s="89" t="str">
        <f>IF(SUM(StuData!$K1465:$R1465)=0,"",SUM(StuData!$K1465:$R1465))</f>
        <v/>
      </c>
      <c r="T1465" s="92"/>
      <c r="U1465" s="89"/>
      <c r="V1465" s="23"/>
      <c r="W1465" s="23"/>
    </row>
    <row r="1466" ht="15.75" customHeight="1">
      <c r="A1466" s="23"/>
      <c r="B1466" s="89" t="str">
        <f t="shared" si="1"/>
        <v/>
      </c>
      <c r="C1466" s="89" t="str">
        <f>IF('Student Record'!A1464="","",'Student Record'!A1464)</f>
        <v/>
      </c>
      <c r="D1466" s="89" t="str">
        <f>IF('Student Record'!B1464="","",'Student Record'!B1464)</f>
        <v/>
      </c>
      <c r="E1466" s="89" t="str">
        <f>IF('Student Record'!C1464="","",'Student Record'!C1464)</f>
        <v/>
      </c>
      <c r="F1466" s="90" t="str">
        <f>IF('Student Record'!E1464="","",'Student Record'!E1464)</f>
        <v/>
      </c>
      <c r="G1466" s="90" t="str">
        <f>IF('Student Record'!G1464="","",'Student Record'!G1464)</f>
        <v/>
      </c>
      <c r="H1466" s="89" t="str">
        <f>IF('Student Record'!I1464="","",'Student Record'!I1464)</f>
        <v/>
      </c>
      <c r="I1466" s="91" t="str">
        <f>IF('Student Record'!J1464="","",'Student Record'!J1464)</f>
        <v/>
      </c>
      <c r="J1466" s="89" t="str">
        <f>IF('Student Record'!O1464="","",'Student Record'!O1464)</f>
        <v/>
      </c>
      <c r="K1466" s="89" t="str">
        <f>IF(StuData!$F1466="","",IF(AND(StuData!$C1466&gt;8,StuData!$C1466&lt;11,StuData!$J1466="GEN"),200,IF(AND(StuData!$C1466&gt;=11,StuData!$J1466="GEN"),300,IF(AND(StuData!$C1466&gt;8,StuData!$C1466&lt;11,StuData!$J1466&lt;&gt;"GEN"),100,IF(AND(StuData!$C1466&gt;=11,StuData!$J1466&lt;&gt;"GEN"),150,"")))))</f>
        <v/>
      </c>
      <c r="L1466" s="89" t="str">
        <f>IF(StuData!$F1466="","",IF(AND(StuData!$C1466&gt;8,StuData!$C1466&lt;11),50,""))</f>
        <v/>
      </c>
      <c r="M1466" s="89" t="str">
        <f>IF(StuData!$F1466="","",IF(AND(StuData!$C1466&gt;=11,'School Fees'!$L$3="Yes"),100,""))</f>
        <v/>
      </c>
      <c r="N1466" s="89" t="str">
        <f>IF(StuData!$F1466="","",IF(AND(StuData!$C1466&gt;8,StuData!$H1466="F"),5,IF(StuData!$C1466&lt;9,"",10)))</f>
        <v/>
      </c>
      <c r="O1466" s="89" t="str">
        <f>IF(StuData!$F1466="","",IF(StuData!$C1466&gt;8,5,""))</f>
        <v/>
      </c>
      <c r="P1466" s="89" t="str">
        <f>IF(StuData!$C1466=9,'School Fees'!$K$6,IF(StuData!$C1466=10,'School Fees'!$K$7,IF(StuData!$C1466=11,'School Fees'!$K$8,IF(StuData!$C1466=12,'School Fees'!$K$9,""))))</f>
        <v/>
      </c>
      <c r="Q1466" s="89"/>
      <c r="R1466" s="89"/>
      <c r="S1466" s="89" t="str">
        <f>IF(SUM(StuData!$K1466:$R1466)=0,"",SUM(StuData!$K1466:$R1466))</f>
        <v/>
      </c>
      <c r="T1466" s="92"/>
      <c r="U1466" s="89"/>
      <c r="V1466" s="23"/>
      <c r="W1466" s="23"/>
    </row>
    <row r="1467" ht="15.75" customHeight="1">
      <c r="A1467" s="23"/>
      <c r="B1467" s="89" t="str">
        <f t="shared" si="1"/>
        <v/>
      </c>
      <c r="C1467" s="89" t="str">
        <f>IF('Student Record'!A1465="","",'Student Record'!A1465)</f>
        <v/>
      </c>
      <c r="D1467" s="89" t="str">
        <f>IF('Student Record'!B1465="","",'Student Record'!B1465)</f>
        <v/>
      </c>
      <c r="E1467" s="89" t="str">
        <f>IF('Student Record'!C1465="","",'Student Record'!C1465)</f>
        <v/>
      </c>
      <c r="F1467" s="90" t="str">
        <f>IF('Student Record'!E1465="","",'Student Record'!E1465)</f>
        <v/>
      </c>
      <c r="G1467" s="90" t="str">
        <f>IF('Student Record'!G1465="","",'Student Record'!G1465)</f>
        <v/>
      </c>
      <c r="H1467" s="89" t="str">
        <f>IF('Student Record'!I1465="","",'Student Record'!I1465)</f>
        <v/>
      </c>
      <c r="I1467" s="91" t="str">
        <f>IF('Student Record'!J1465="","",'Student Record'!J1465)</f>
        <v/>
      </c>
      <c r="J1467" s="89" t="str">
        <f>IF('Student Record'!O1465="","",'Student Record'!O1465)</f>
        <v/>
      </c>
      <c r="K1467" s="89" t="str">
        <f>IF(StuData!$F1467="","",IF(AND(StuData!$C1467&gt;8,StuData!$C1467&lt;11,StuData!$J1467="GEN"),200,IF(AND(StuData!$C1467&gt;=11,StuData!$J1467="GEN"),300,IF(AND(StuData!$C1467&gt;8,StuData!$C1467&lt;11,StuData!$J1467&lt;&gt;"GEN"),100,IF(AND(StuData!$C1467&gt;=11,StuData!$J1467&lt;&gt;"GEN"),150,"")))))</f>
        <v/>
      </c>
      <c r="L1467" s="89" t="str">
        <f>IF(StuData!$F1467="","",IF(AND(StuData!$C1467&gt;8,StuData!$C1467&lt;11),50,""))</f>
        <v/>
      </c>
      <c r="M1467" s="89" t="str">
        <f>IF(StuData!$F1467="","",IF(AND(StuData!$C1467&gt;=11,'School Fees'!$L$3="Yes"),100,""))</f>
        <v/>
      </c>
      <c r="N1467" s="89" t="str">
        <f>IF(StuData!$F1467="","",IF(AND(StuData!$C1467&gt;8,StuData!$H1467="F"),5,IF(StuData!$C1467&lt;9,"",10)))</f>
        <v/>
      </c>
      <c r="O1467" s="89" t="str">
        <f>IF(StuData!$F1467="","",IF(StuData!$C1467&gt;8,5,""))</f>
        <v/>
      </c>
      <c r="P1467" s="89" t="str">
        <f>IF(StuData!$C1467=9,'School Fees'!$K$6,IF(StuData!$C1467=10,'School Fees'!$K$7,IF(StuData!$C1467=11,'School Fees'!$K$8,IF(StuData!$C1467=12,'School Fees'!$K$9,""))))</f>
        <v/>
      </c>
      <c r="Q1467" s="89"/>
      <c r="R1467" s="89"/>
      <c r="S1467" s="89" t="str">
        <f>IF(SUM(StuData!$K1467:$R1467)=0,"",SUM(StuData!$K1467:$R1467))</f>
        <v/>
      </c>
      <c r="T1467" s="92"/>
      <c r="U1467" s="89"/>
      <c r="V1467" s="23"/>
      <c r="W1467" s="23"/>
    </row>
    <row r="1468" ht="15.75" customHeight="1">
      <c r="A1468" s="23"/>
      <c r="B1468" s="89" t="str">
        <f t="shared" si="1"/>
        <v/>
      </c>
      <c r="C1468" s="89" t="str">
        <f>IF('Student Record'!A1466="","",'Student Record'!A1466)</f>
        <v/>
      </c>
      <c r="D1468" s="89" t="str">
        <f>IF('Student Record'!B1466="","",'Student Record'!B1466)</f>
        <v/>
      </c>
      <c r="E1468" s="89" t="str">
        <f>IF('Student Record'!C1466="","",'Student Record'!C1466)</f>
        <v/>
      </c>
      <c r="F1468" s="90" t="str">
        <f>IF('Student Record'!E1466="","",'Student Record'!E1466)</f>
        <v/>
      </c>
      <c r="G1468" s="90" t="str">
        <f>IF('Student Record'!G1466="","",'Student Record'!G1466)</f>
        <v/>
      </c>
      <c r="H1468" s="89" t="str">
        <f>IF('Student Record'!I1466="","",'Student Record'!I1466)</f>
        <v/>
      </c>
      <c r="I1468" s="91" t="str">
        <f>IF('Student Record'!J1466="","",'Student Record'!J1466)</f>
        <v/>
      </c>
      <c r="J1468" s="89" t="str">
        <f>IF('Student Record'!O1466="","",'Student Record'!O1466)</f>
        <v/>
      </c>
      <c r="K1468" s="89" t="str">
        <f>IF(StuData!$F1468="","",IF(AND(StuData!$C1468&gt;8,StuData!$C1468&lt;11,StuData!$J1468="GEN"),200,IF(AND(StuData!$C1468&gt;=11,StuData!$J1468="GEN"),300,IF(AND(StuData!$C1468&gt;8,StuData!$C1468&lt;11,StuData!$J1468&lt;&gt;"GEN"),100,IF(AND(StuData!$C1468&gt;=11,StuData!$J1468&lt;&gt;"GEN"),150,"")))))</f>
        <v/>
      </c>
      <c r="L1468" s="89" t="str">
        <f>IF(StuData!$F1468="","",IF(AND(StuData!$C1468&gt;8,StuData!$C1468&lt;11),50,""))</f>
        <v/>
      </c>
      <c r="M1468" s="89" t="str">
        <f>IF(StuData!$F1468="","",IF(AND(StuData!$C1468&gt;=11,'School Fees'!$L$3="Yes"),100,""))</f>
        <v/>
      </c>
      <c r="N1468" s="89" t="str">
        <f>IF(StuData!$F1468="","",IF(AND(StuData!$C1468&gt;8,StuData!$H1468="F"),5,IF(StuData!$C1468&lt;9,"",10)))</f>
        <v/>
      </c>
      <c r="O1468" s="89" t="str">
        <f>IF(StuData!$F1468="","",IF(StuData!$C1468&gt;8,5,""))</f>
        <v/>
      </c>
      <c r="P1468" s="89" t="str">
        <f>IF(StuData!$C1468=9,'School Fees'!$K$6,IF(StuData!$C1468=10,'School Fees'!$K$7,IF(StuData!$C1468=11,'School Fees'!$K$8,IF(StuData!$C1468=12,'School Fees'!$K$9,""))))</f>
        <v/>
      </c>
      <c r="Q1468" s="89"/>
      <c r="R1468" s="89"/>
      <c r="S1468" s="89" t="str">
        <f>IF(SUM(StuData!$K1468:$R1468)=0,"",SUM(StuData!$K1468:$R1468))</f>
        <v/>
      </c>
      <c r="T1468" s="92"/>
      <c r="U1468" s="89"/>
      <c r="V1468" s="23"/>
      <c r="W1468" s="23"/>
    </row>
    <row r="1469" ht="15.75" customHeight="1">
      <c r="A1469" s="23"/>
      <c r="B1469" s="89" t="str">
        <f t="shared" si="1"/>
        <v/>
      </c>
      <c r="C1469" s="89" t="str">
        <f>IF('Student Record'!A1467="","",'Student Record'!A1467)</f>
        <v/>
      </c>
      <c r="D1469" s="89" t="str">
        <f>IF('Student Record'!B1467="","",'Student Record'!B1467)</f>
        <v/>
      </c>
      <c r="E1469" s="89" t="str">
        <f>IF('Student Record'!C1467="","",'Student Record'!C1467)</f>
        <v/>
      </c>
      <c r="F1469" s="90" t="str">
        <f>IF('Student Record'!E1467="","",'Student Record'!E1467)</f>
        <v/>
      </c>
      <c r="G1469" s="90" t="str">
        <f>IF('Student Record'!G1467="","",'Student Record'!G1467)</f>
        <v/>
      </c>
      <c r="H1469" s="89" t="str">
        <f>IF('Student Record'!I1467="","",'Student Record'!I1467)</f>
        <v/>
      </c>
      <c r="I1469" s="91" t="str">
        <f>IF('Student Record'!J1467="","",'Student Record'!J1467)</f>
        <v/>
      </c>
      <c r="J1469" s="89" t="str">
        <f>IF('Student Record'!O1467="","",'Student Record'!O1467)</f>
        <v/>
      </c>
      <c r="K1469" s="89" t="str">
        <f>IF(StuData!$F1469="","",IF(AND(StuData!$C1469&gt;8,StuData!$C1469&lt;11,StuData!$J1469="GEN"),200,IF(AND(StuData!$C1469&gt;=11,StuData!$J1469="GEN"),300,IF(AND(StuData!$C1469&gt;8,StuData!$C1469&lt;11,StuData!$J1469&lt;&gt;"GEN"),100,IF(AND(StuData!$C1469&gt;=11,StuData!$J1469&lt;&gt;"GEN"),150,"")))))</f>
        <v/>
      </c>
      <c r="L1469" s="89" t="str">
        <f>IF(StuData!$F1469="","",IF(AND(StuData!$C1469&gt;8,StuData!$C1469&lt;11),50,""))</f>
        <v/>
      </c>
      <c r="M1469" s="89" t="str">
        <f>IF(StuData!$F1469="","",IF(AND(StuData!$C1469&gt;=11,'School Fees'!$L$3="Yes"),100,""))</f>
        <v/>
      </c>
      <c r="N1469" s="89" t="str">
        <f>IF(StuData!$F1469="","",IF(AND(StuData!$C1469&gt;8,StuData!$H1469="F"),5,IF(StuData!$C1469&lt;9,"",10)))</f>
        <v/>
      </c>
      <c r="O1469" s="89" t="str">
        <f>IF(StuData!$F1469="","",IF(StuData!$C1469&gt;8,5,""))</f>
        <v/>
      </c>
      <c r="P1469" s="89" t="str">
        <f>IF(StuData!$C1469=9,'School Fees'!$K$6,IF(StuData!$C1469=10,'School Fees'!$K$7,IF(StuData!$C1469=11,'School Fees'!$K$8,IF(StuData!$C1469=12,'School Fees'!$K$9,""))))</f>
        <v/>
      </c>
      <c r="Q1469" s="89"/>
      <c r="R1469" s="89"/>
      <c r="S1469" s="89" t="str">
        <f>IF(SUM(StuData!$K1469:$R1469)=0,"",SUM(StuData!$K1469:$R1469))</f>
        <v/>
      </c>
      <c r="T1469" s="92"/>
      <c r="U1469" s="89"/>
      <c r="V1469" s="23"/>
      <c r="W1469" s="23"/>
    </row>
    <row r="1470" ht="15.75" customHeight="1">
      <c r="A1470" s="23"/>
      <c r="B1470" s="89" t="str">
        <f t="shared" si="1"/>
        <v/>
      </c>
      <c r="C1470" s="89" t="str">
        <f>IF('Student Record'!A1468="","",'Student Record'!A1468)</f>
        <v/>
      </c>
      <c r="D1470" s="89" t="str">
        <f>IF('Student Record'!B1468="","",'Student Record'!B1468)</f>
        <v/>
      </c>
      <c r="E1470" s="89" t="str">
        <f>IF('Student Record'!C1468="","",'Student Record'!C1468)</f>
        <v/>
      </c>
      <c r="F1470" s="90" t="str">
        <f>IF('Student Record'!E1468="","",'Student Record'!E1468)</f>
        <v/>
      </c>
      <c r="G1470" s="90" t="str">
        <f>IF('Student Record'!G1468="","",'Student Record'!G1468)</f>
        <v/>
      </c>
      <c r="H1470" s="89" t="str">
        <f>IF('Student Record'!I1468="","",'Student Record'!I1468)</f>
        <v/>
      </c>
      <c r="I1470" s="91" t="str">
        <f>IF('Student Record'!J1468="","",'Student Record'!J1468)</f>
        <v/>
      </c>
      <c r="J1470" s="89" t="str">
        <f>IF('Student Record'!O1468="","",'Student Record'!O1468)</f>
        <v/>
      </c>
      <c r="K1470" s="89" t="str">
        <f>IF(StuData!$F1470="","",IF(AND(StuData!$C1470&gt;8,StuData!$C1470&lt;11,StuData!$J1470="GEN"),200,IF(AND(StuData!$C1470&gt;=11,StuData!$J1470="GEN"),300,IF(AND(StuData!$C1470&gt;8,StuData!$C1470&lt;11,StuData!$J1470&lt;&gt;"GEN"),100,IF(AND(StuData!$C1470&gt;=11,StuData!$J1470&lt;&gt;"GEN"),150,"")))))</f>
        <v/>
      </c>
      <c r="L1470" s="89" t="str">
        <f>IF(StuData!$F1470="","",IF(AND(StuData!$C1470&gt;8,StuData!$C1470&lt;11),50,""))</f>
        <v/>
      </c>
      <c r="M1470" s="89" t="str">
        <f>IF(StuData!$F1470="","",IF(AND(StuData!$C1470&gt;=11,'School Fees'!$L$3="Yes"),100,""))</f>
        <v/>
      </c>
      <c r="N1470" s="89" t="str">
        <f>IF(StuData!$F1470="","",IF(AND(StuData!$C1470&gt;8,StuData!$H1470="F"),5,IF(StuData!$C1470&lt;9,"",10)))</f>
        <v/>
      </c>
      <c r="O1470" s="89" t="str">
        <f>IF(StuData!$F1470="","",IF(StuData!$C1470&gt;8,5,""))</f>
        <v/>
      </c>
      <c r="P1470" s="89" t="str">
        <f>IF(StuData!$C1470=9,'School Fees'!$K$6,IF(StuData!$C1470=10,'School Fees'!$K$7,IF(StuData!$C1470=11,'School Fees'!$K$8,IF(StuData!$C1470=12,'School Fees'!$K$9,""))))</f>
        <v/>
      </c>
      <c r="Q1470" s="89"/>
      <c r="R1470" s="89"/>
      <c r="S1470" s="89" t="str">
        <f>IF(SUM(StuData!$K1470:$R1470)=0,"",SUM(StuData!$K1470:$R1470))</f>
        <v/>
      </c>
      <c r="T1470" s="92"/>
      <c r="U1470" s="89"/>
      <c r="V1470" s="23"/>
      <c r="W1470" s="23"/>
    </row>
    <row r="1471" ht="15.75" customHeight="1">
      <c r="A1471" s="23"/>
      <c r="B1471" s="89" t="str">
        <f t="shared" si="1"/>
        <v/>
      </c>
      <c r="C1471" s="89" t="str">
        <f>IF('Student Record'!A1469="","",'Student Record'!A1469)</f>
        <v/>
      </c>
      <c r="D1471" s="89" t="str">
        <f>IF('Student Record'!B1469="","",'Student Record'!B1469)</f>
        <v/>
      </c>
      <c r="E1471" s="89" t="str">
        <f>IF('Student Record'!C1469="","",'Student Record'!C1469)</f>
        <v/>
      </c>
      <c r="F1471" s="90" t="str">
        <f>IF('Student Record'!E1469="","",'Student Record'!E1469)</f>
        <v/>
      </c>
      <c r="G1471" s="90" t="str">
        <f>IF('Student Record'!G1469="","",'Student Record'!G1469)</f>
        <v/>
      </c>
      <c r="H1471" s="89" t="str">
        <f>IF('Student Record'!I1469="","",'Student Record'!I1469)</f>
        <v/>
      </c>
      <c r="I1471" s="91" t="str">
        <f>IF('Student Record'!J1469="","",'Student Record'!J1469)</f>
        <v/>
      </c>
      <c r="J1471" s="89" t="str">
        <f>IF('Student Record'!O1469="","",'Student Record'!O1469)</f>
        <v/>
      </c>
      <c r="K1471" s="89" t="str">
        <f>IF(StuData!$F1471="","",IF(AND(StuData!$C1471&gt;8,StuData!$C1471&lt;11,StuData!$J1471="GEN"),200,IF(AND(StuData!$C1471&gt;=11,StuData!$J1471="GEN"),300,IF(AND(StuData!$C1471&gt;8,StuData!$C1471&lt;11,StuData!$J1471&lt;&gt;"GEN"),100,IF(AND(StuData!$C1471&gt;=11,StuData!$J1471&lt;&gt;"GEN"),150,"")))))</f>
        <v/>
      </c>
      <c r="L1471" s="89" t="str">
        <f>IF(StuData!$F1471="","",IF(AND(StuData!$C1471&gt;8,StuData!$C1471&lt;11),50,""))</f>
        <v/>
      </c>
      <c r="M1471" s="89" t="str">
        <f>IF(StuData!$F1471="","",IF(AND(StuData!$C1471&gt;=11,'School Fees'!$L$3="Yes"),100,""))</f>
        <v/>
      </c>
      <c r="N1471" s="89" t="str">
        <f>IF(StuData!$F1471="","",IF(AND(StuData!$C1471&gt;8,StuData!$H1471="F"),5,IF(StuData!$C1471&lt;9,"",10)))</f>
        <v/>
      </c>
      <c r="O1471" s="89" t="str">
        <f>IF(StuData!$F1471="","",IF(StuData!$C1471&gt;8,5,""))</f>
        <v/>
      </c>
      <c r="P1471" s="89" t="str">
        <f>IF(StuData!$C1471=9,'School Fees'!$K$6,IF(StuData!$C1471=10,'School Fees'!$K$7,IF(StuData!$C1471=11,'School Fees'!$K$8,IF(StuData!$C1471=12,'School Fees'!$K$9,""))))</f>
        <v/>
      </c>
      <c r="Q1471" s="89"/>
      <c r="R1471" s="89"/>
      <c r="S1471" s="89" t="str">
        <f>IF(SUM(StuData!$K1471:$R1471)=0,"",SUM(StuData!$K1471:$R1471))</f>
        <v/>
      </c>
      <c r="T1471" s="92"/>
      <c r="U1471" s="89"/>
      <c r="V1471" s="23"/>
      <c r="W1471" s="23"/>
    </row>
    <row r="1472" ht="15.75" customHeight="1">
      <c r="A1472" s="23"/>
      <c r="B1472" s="89" t="str">
        <f t="shared" si="1"/>
        <v/>
      </c>
      <c r="C1472" s="89" t="str">
        <f>IF('Student Record'!A1470="","",'Student Record'!A1470)</f>
        <v/>
      </c>
      <c r="D1472" s="89" t="str">
        <f>IF('Student Record'!B1470="","",'Student Record'!B1470)</f>
        <v/>
      </c>
      <c r="E1472" s="89" t="str">
        <f>IF('Student Record'!C1470="","",'Student Record'!C1470)</f>
        <v/>
      </c>
      <c r="F1472" s="90" t="str">
        <f>IF('Student Record'!E1470="","",'Student Record'!E1470)</f>
        <v/>
      </c>
      <c r="G1472" s="90" t="str">
        <f>IF('Student Record'!G1470="","",'Student Record'!G1470)</f>
        <v/>
      </c>
      <c r="H1472" s="89" t="str">
        <f>IF('Student Record'!I1470="","",'Student Record'!I1470)</f>
        <v/>
      </c>
      <c r="I1472" s="91" t="str">
        <f>IF('Student Record'!J1470="","",'Student Record'!J1470)</f>
        <v/>
      </c>
      <c r="J1472" s="89" t="str">
        <f>IF('Student Record'!O1470="","",'Student Record'!O1470)</f>
        <v/>
      </c>
      <c r="K1472" s="89" t="str">
        <f>IF(StuData!$F1472="","",IF(AND(StuData!$C1472&gt;8,StuData!$C1472&lt;11,StuData!$J1472="GEN"),200,IF(AND(StuData!$C1472&gt;=11,StuData!$J1472="GEN"),300,IF(AND(StuData!$C1472&gt;8,StuData!$C1472&lt;11,StuData!$J1472&lt;&gt;"GEN"),100,IF(AND(StuData!$C1472&gt;=11,StuData!$J1472&lt;&gt;"GEN"),150,"")))))</f>
        <v/>
      </c>
      <c r="L1472" s="89" t="str">
        <f>IF(StuData!$F1472="","",IF(AND(StuData!$C1472&gt;8,StuData!$C1472&lt;11),50,""))</f>
        <v/>
      </c>
      <c r="M1472" s="89" t="str">
        <f>IF(StuData!$F1472="","",IF(AND(StuData!$C1472&gt;=11,'School Fees'!$L$3="Yes"),100,""))</f>
        <v/>
      </c>
      <c r="N1472" s="89" t="str">
        <f>IF(StuData!$F1472="","",IF(AND(StuData!$C1472&gt;8,StuData!$H1472="F"),5,IF(StuData!$C1472&lt;9,"",10)))</f>
        <v/>
      </c>
      <c r="O1472" s="89" t="str">
        <f>IF(StuData!$F1472="","",IF(StuData!$C1472&gt;8,5,""))</f>
        <v/>
      </c>
      <c r="P1472" s="89" t="str">
        <f>IF(StuData!$C1472=9,'School Fees'!$K$6,IF(StuData!$C1472=10,'School Fees'!$K$7,IF(StuData!$C1472=11,'School Fees'!$K$8,IF(StuData!$C1472=12,'School Fees'!$K$9,""))))</f>
        <v/>
      </c>
      <c r="Q1472" s="89"/>
      <c r="R1472" s="89"/>
      <c r="S1472" s="89" t="str">
        <f>IF(SUM(StuData!$K1472:$R1472)=0,"",SUM(StuData!$K1472:$R1472))</f>
        <v/>
      </c>
      <c r="T1472" s="92"/>
      <c r="U1472" s="89"/>
      <c r="V1472" s="23"/>
      <c r="W1472" s="23"/>
    </row>
    <row r="1473" ht="15.75" customHeight="1">
      <c r="A1473" s="23"/>
      <c r="B1473" s="89" t="str">
        <f t="shared" si="1"/>
        <v/>
      </c>
      <c r="C1473" s="89" t="str">
        <f>IF('Student Record'!A1471="","",'Student Record'!A1471)</f>
        <v/>
      </c>
      <c r="D1473" s="89" t="str">
        <f>IF('Student Record'!B1471="","",'Student Record'!B1471)</f>
        <v/>
      </c>
      <c r="E1473" s="89" t="str">
        <f>IF('Student Record'!C1471="","",'Student Record'!C1471)</f>
        <v/>
      </c>
      <c r="F1473" s="90" t="str">
        <f>IF('Student Record'!E1471="","",'Student Record'!E1471)</f>
        <v/>
      </c>
      <c r="G1473" s="90" t="str">
        <f>IF('Student Record'!G1471="","",'Student Record'!G1471)</f>
        <v/>
      </c>
      <c r="H1473" s="89" t="str">
        <f>IF('Student Record'!I1471="","",'Student Record'!I1471)</f>
        <v/>
      </c>
      <c r="I1473" s="91" t="str">
        <f>IF('Student Record'!J1471="","",'Student Record'!J1471)</f>
        <v/>
      </c>
      <c r="J1473" s="89" t="str">
        <f>IF('Student Record'!O1471="","",'Student Record'!O1471)</f>
        <v/>
      </c>
      <c r="K1473" s="89" t="str">
        <f>IF(StuData!$F1473="","",IF(AND(StuData!$C1473&gt;8,StuData!$C1473&lt;11,StuData!$J1473="GEN"),200,IF(AND(StuData!$C1473&gt;=11,StuData!$J1473="GEN"),300,IF(AND(StuData!$C1473&gt;8,StuData!$C1473&lt;11,StuData!$J1473&lt;&gt;"GEN"),100,IF(AND(StuData!$C1473&gt;=11,StuData!$J1473&lt;&gt;"GEN"),150,"")))))</f>
        <v/>
      </c>
      <c r="L1473" s="89" t="str">
        <f>IF(StuData!$F1473="","",IF(AND(StuData!$C1473&gt;8,StuData!$C1473&lt;11),50,""))</f>
        <v/>
      </c>
      <c r="M1473" s="89" t="str">
        <f>IF(StuData!$F1473="","",IF(AND(StuData!$C1473&gt;=11,'School Fees'!$L$3="Yes"),100,""))</f>
        <v/>
      </c>
      <c r="N1473" s="89" t="str">
        <f>IF(StuData!$F1473="","",IF(AND(StuData!$C1473&gt;8,StuData!$H1473="F"),5,IF(StuData!$C1473&lt;9,"",10)))</f>
        <v/>
      </c>
      <c r="O1473" s="89" t="str">
        <f>IF(StuData!$F1473="","",IF(StuData!$C1473&gt;8,5,""))</f>
        <v/>
      </c>
      <c r="P1473" s="89" t="str">
        <f>IF(StuData!$C1473=9,'School Fees'!$K$6,IF(StuData!$C1473=10,'School Fees'!$K$7,IF(StuData!$C1473=11,'School Fees'!$K$8,IF(StuData!$C1473=12,'School Fees'!$K$9,""))))</f>
        <v/>
      </c>
      <c r="Q1473" s="89"/>
      <c r="R1473" s="89"/>
      <c r="S1473" s="89" t="str">
        <f>IF(SUM(StuData!$K1473:$R1473)=0,"",SUM(StuData!$K1473:$R1473))</f>
        <v/>
      </c>
      <c r="T1473" s="92"/>
      <c r="U1473" s="89"/>
      <c r="V1473" s="23"/>
      <c r="W1473" s="23"/>
    </row>
    <row r="1474" ht="15.75" customHeight="1">
      <c r="A1474" s="23"/>
      <c r="B1474" s="89" t="str">
        <f t="shared" si="1"/>
        <v/>
      </c>
      <c r="C1474" s="89" t="str">
        <f>IF('Student Record'!A1472="","",'Student Record'!A1472)</f>
        <v/>
      </c>
      <c r="D1474" s="89" t="str">
        <f>IF('Student Record'!B1472="","",'Student Record'!B1472)</f>
        <v/>
      </c>
      <c r="E1474" s="89" t="str">
        <f>IF('Student Record'!C1472="","",'Student Record'!C1472)</f>
        <v/>
      </c>
      <c r="F1474" s="90" t="str">
        <f>IF('Student Record'!E1472="","",'Student Record'!E1472)</f>
        <v/>
      </c>
      <c r="G1474" s="90" t="str">
        <f>IF('Student Record'!G1472="","",'Student Record'!G1472)</f>
        <v/>
      </c>
      <c r="H1474" s="89" t="str">
        <f>IF('Student Record'!I1472="","",'Student Record'!I1472)</f>
        <v/>
      </c>
      <c r="I1474" s="91" t="str">
        <f>IF('Student Record'!J1472="","",'Student Record'!J1472)</f>
        <v/>
      </c>
      <c r="J1474" s="89" t="str">
        <f>IF('Student Record'!O1472="","",'Student Record'!O1472)</f>
        <v/>
      </c>
      <c r="K1474" s="89" t="str">
        <f>IF(StuData!$F1474="","",IF(AND(StuData!$C1474&gt;8,StuData!$C1474&lt;11,StuData!$J1474="GEN"),200,IF(AND(StuData!$C1474&gt;=11,StuData!$J1474="GEN"),300,IF(AND(StuData!$C1474&gt;8,StuData!$C1474&lt;11,StuData!$J1474&lt;&gt;"GEN"),100,IF(AND(StuData!$C1474&gt;=11,StuData!$J1474&lt;&gt;"GEN"),150,"")))))</f>
        <v/>
      </c>
      <c r="L1474" s="89" t="str">
        <f>IF(StuData!$F1474="","",IF(AND(StuData!$C1474&gt;8,StuData!$C1474&lt;11),50,""))</f>
        <v/>
      </c>
      <c r="M1474" s="89" t="str">
        <f>IF(StuData!$F1474="","",IF(AND(StuData!$C1474&gt;=11,'School Fees'!$L$3="Yes"),100,""))</f>
        <v/>
      </c>
      <c r="N1474" s="89" t="str">
        <f>IF(StuData!$F1474="","",IF(AND(StuData!$C1474&gt;8,StuData!$H1474="F"),5,IF(StuData!$C1474&lt;9,"",10)))</f>
        <v/>
      </c>
      <c r="O1474" s="89" t="str">
        <f>IF(StuData!$F1474="","",IF(StuData!$C1474&gt;8,5,""))</f>
        <v/>
      </c>
      <c r="P1474" s="89" t="str">
        <f>IF(StuData!$C1474=9,'School Fees'!$K$6,IF(StuData!$C1474=10,'School Fees'!$K$7,IF(StuData!$C1474=11,'School Fees'!$K$8,IF(StuData!$C1474=12,'School Fees'!$K$9,""))))</f>
        <v/>
      </c>
      <c r="Q1474" s="89"/>
      <c r="R1474" s="89"/>
      <c r="S1474" s="89" t="str">
        <f>IF(SUM(StuData!$K1474:$R1474)=0,"",SUM(StuData!$K1474:$R1474))</f>
        <v/>
      </c>
      <c r="T1474" s="92"/>
      <c r="U1474" s="89"/>
      <c r="V1474" s="23"/>
      <c r="W1474" s="23"/>
    </row>
    <row r="1475" ht="15.75" customHeight="1">
      <c r="A1475" s="23"/>
      <c r="B1475" s="89" t="str">
        <f t="shared" si="1"/>
        <v/>
      </c>
      <c r="C1475" s="89" t="str">
        <f>IF('Student Record'!A1473="","",'Student Record'!A1473)</f>
        <v/>
      </c>
      <c r="D1475" s="89" t="str">
        <f>IF('Student Record'!B1473="","",'Student Record'!B1473)</f>
        <v/>
      </c>
      <c r="E1475" s="89" t="str">
        <f>IF('Student Record'!C1473="","",'Student Record'!C1473)</f>
        <v/>
      </c>
      <c r="F1475" s="90" t="str">
        <f>IF('Student Record'!E1473="","",'Student Record'!E1473)</f>
        <v/>
      </c>
      <c r="G1475" s="90" t="str">
        <f>IF('Student Record'!G1473="","",'Student Record'!G1473)</f>
        <v/>
      </c>
      <c r="H1475" s="89" t="str">
        <f>IF('Student Record'!I1473="","",'Student Record'!I1473)</f>
        <v/>
      </c>
      <c r="I1475" s="91" t="str">
        <f>IF('Student Record'!J1473="","",'Student Record'!J1473)</f>
        <v/>
      </c>
      <c r="J1475" s="89" t="str">
        <f>IF('Student Record'!O1473="","",'Student Record'!O1473)</f>
        <v/>
      </c>
      <c r="K1475" s="89" t="str">
        <f>IF(StuData!$F1475="","",IF(AND(StuData!$C1475&gt;8,StuData!$C1475&lt;11,StuData!$J1475="GEN"),200,IF(AND(StuData!$C1475&gt;=11,StuData!$J1475="GEN"),300,IF(AND(StuData!$C1475&gt;8,StuData!$C1475&lt;11,StuData!$J1475&lt;&gt;"GEN"),100,IF(AND(StuData!$C1475&gt;=11,StuData!$J1475&lt;&gt;"GEN"),150,"")))))</f>
        <v/>
      </c>
      <c r="L1475" s="89" t="str">
        <f>IF(StuData!$F1475="","",IF(AND(StuData!$C1475&gt;8,StuData!$C1475&lt;11),50,""))</f>
        <v/>
      </c>
      <c r="M1475" s="89" t="str">
        <f>IF(StuData!$F1475="","",IF(AND(StuData!$C1475&gt;=11,'School Fees'!$L$3="Yes"),100,""))</f>
        <v/>
      </c>
      <c r="N1475" s="89" t="str">
        <f>IF(StuData!$F1475="","",IF(AND(StuData!$C1475&gt;8,StuData!$H1475="F"),5,IF(StuData!$C1475&lt;9,"",10)))</f>
        <v/>
      </c>
      <c r="O1475" s="89" t="str">
        <f>IF(StuData!$F1475="","",IF(StuData!$C1475&gt;8,5,""))</f>
        <v/>
      </c>
      <c r="P1475" s="89" t="str">
        <f>IF(StuData!$C1475=9,'School Fees'!$K$6,IF(StuData!$C1475=10,'School Fees'!$K$7,IF(StuData!$C1475=11,'School Fees'!$K$8,IF(StuData!$C1475=12,'School Fees'!$K$9,""))))</f>
        <v/>
      </c>
      <c r="Q1475" s="89"/>
      <c r="R1475" s="89"/>
      <c r="S1475" s="89" t="str">
        <f>IF(SUM(StuData!$K1475:$R1475)=0,"",SUM(StuData!$K1475:$R1475))</f>
        <v/>
      </c>
      <c r="T1475" s="92"/>
      <c r="U1475" s="89"/>
      <c r="V1475" s="23"/>
      <c r="W1475" s="23"/>
    </row>
    <row r="1476" ht="15.75" customHeight="1">
      <c r="A1476" s="23"/>
      <c r="B1476" s="89" t="str">
        <f t="shared" si="1"/>
        <v/>
      </c>
      <c r="C1476" s="89" t="str">
        <f>IF('Student Record'!A1474="","",'Student Record'!A1474)</f>
        <v/>
      </c>
      <c r="D1476" s="89" t="str">
        <f>IF('Student Record'!B1474="","",'Student Record'!B1474)</f>
        <v/>
      </c>
      <c r="E1476" s="89" t="str">
        <f>IF('Student Record'!C1474="","",'Student Record'!C1474)</f>
        <v/>
      </c>
      <c r="F1476" s="90" t="str">
        <f>IF('Student Record'!E1474="","",'Student Record'!E1474)</f>
        <v/>
      </c>
      <c r="G1476" s="90" t="str">
        <f>IF('Student Record'!G1474="","",'Student Record'!G1474)</f>
        <v/>
      </c>
      <c r="H1476" s="89" t="str">
        <f>IF('Student Record'!I1474="","",'Student Record'!I1474)</f>
        <v/>
      </c>
      <c r="I1476" s="91" t="str">
        <f>IF('Student Record'!J1474="","",'Student Record'!J1474)</f>
        <v/>
      </c>
      <c r="J1476" s="89" t="str">
        <f>IF('Student Record'!O1474="","",'Student Record'!O1474)</f>
        <v/>
      </c>
      <c r="K1476" s="89" t="str">
        <f>IF(StuData!$F1476="","",IF(AND(StuData!$C1476&gt;8,StuData!$C1476&lt;11,StuData!$J1476="GEN"),200,IF(AND(StuData!$C1476&gt;=11,StuData!$J1476="GEN"),300,IF(AND(StuData!$C1476&gt;8,StuData!$C1476&lt;11,StuData!$J1476&lt;&gt;"GEN"),100,IF(AND(StuData!$C1476&gt;=11,StuData!$J1476&lt;&gt;"GEN"),150,"")))))</f>
        <v/>
      </c>
      <c r="L1476" s="89" t="str">
        <f>IF(StuData!$F1476="","",IF(AND(StuData!$C1476&gt;8,StuData!$C1476&lt;11),50,""))</f>
        <v/>
      </c>
      <c r="M1476" s="89" t="str">
        <f>IF(StuData!$F1476="","",IF(AND(StuData!$C1476&gt;=11,'School Fees'!$L$3="Yes"),100,""))</f>
        <v/>
      </c>
      <c r="N1476" s="89" t="str">
        <f>IF(StuData!$F1476="","",IF(AND(StuData!$C1476&gt;8,StuData!$H1476="F"),5,IF(StuData!$C1476&lt;9,"",10)))</f>
        <v/>
      </c>
      <c r="O1476" s="89" t="str">
        <f>IF(StuData!$F1476="","",IF(StuData!$C1476&gt;8,5,""))</f>
        <v/>
      </c>
      <c r="P1476" s="89" t="str">
        <f>IF(StuData!$C1476=9,'School Fees'!$K$6,IF(StuData!$C1476=10,'School Fees'!$K$7,IF(StuData!$C1476=11,'School Fees'!$K$8,IF(StuData!$C1476=12,'School Fees'!$K$9,""))))</f>
        <v/>
      </c>
      <c r="Q1476" s="89"/>
      <c r="R1476" s="89"/>
      <c r="S1476" s="89" t="str">
        <f>IF(SUM(StuData!$K1476:$R1476)=0,"",SUM(StuData!$K1476:$R1476))</f>
        <v/>
      </c>
      <c r="T1476" s="92"/>
      <c r="U1476" s="89"/>
      <c r="V1476" s="23"/>
      <c r="W1476" s="23"/>
    </row>
    <row r="1477" ht="15.75" customHeight="1">
      <c r="A1477" s="23"/>
      <c r="B1477" s="89" t="str">
        <f t="shared" si="1"/>
        <v/>
      </c>
      <c r="C1477" s="89" t="str">
        <f>IF('Student Record'!A1475="","",'Student Record'!A1475)</f>
        <v/>
      </c>
      <c r="D1477" s="89" t="str">
        <f>IF('Student Record'!B1475="","",'Student Record'!B1475)</f>
        <v/>
      </c>
      <c r="E1477" s="89" t="str">
        <f>IF('Student Record'!C1475="","",'Student Record'!C1475)</f>
        <v/>
      </c>
      <c r="F1477" s="90" t="str">
        <f>IF('Student Record'!E1475="","",'Student Record'!E1475)</f>
        <v/>
      </c>
      <c r="G1477" s="90" t="str">
        <f>IF('Student Record'!G1475="","",'Student Record'!G1475)</f>
        <v/>
      </c>
      <c r="H1477" s="89" t="str">
        <f>IF('Student Record'!I1475="","",'Student Record'!I1475)</f>
        <v/>
      </c>
      <c r="I1477" s="91" t="str">
        <f>IF('Student Record'!J1475="","",'Student Record'!J1475)</f>
        <v/>
      </c>
      <c r="J1477" s="89" t="str">
        <f>IF('Student Record'!O1475="","",'Student Record'!O1475)</f>
        <v/>
      </c>
      <c r="K1477" s="89" t="str">
        <f>IF(StuData!$F1477="","",IF(AND(StuData!$C1477&gt;8,StuData!$C1477&lt;11,StuData!$J1477="GEN"),200,IF(AND(StuData!$C1477&gt;=11,StuData!$J1477="GEN"),300,IF(AND(StuData!$C1477&gt;8,StuData!$C1477&lt;11,StuData!$J1477&lt;&gt;"GEN"),100,IF(AND(StuData!$C1477&gt;=11,StuData!$J1477&lt;&gt;"GEN"),150,"")))))</f>
        <v/>
      </c>
      <c r="L1477" s="89" t="str">
        <f>IF(StuData!$F1477="","",IF(AND(StuData!$C1477&gt;8,StuData!$C1477&lt;11),50,""))</f>
        <v/>
      </c>
      <c r="M1477" s="89" t="str">
        <f>IF(StuData!$F1477="","",IF(AND(StuData!$C1477&gt;=11,'School Fees'!$L$3="Yes"),100,""))</f>
        <v/>
      </c>
      <c r="N1477" s="89" t="str">
        <f>IF(StuData!$F1477="","",IF(AND(StuData!$C1477&gt;8,StuData!$H1477="F"),5,IF(StuData!$C1477&lt;9,"",10)))</f>
        <v/>
      </c>
      <c r="O1477" s="89" t="str">
        <f>IF(StuData!$F1477="","",IF(StuData!$C1477&gt;8,5,""))</f>
        <v/>
      </c>
      <c r="P1477" s="89" t="str">
        <f>IF(StuData!$C1477=9,'School Fees'!$K$6,IF(StuData!$C1477=10,'School Fees'!$K$7,IF(StuData!$C1477=11,'School Fees'!$K$8,IF(StuData!$C1477=12,'School Fees'!$K$9,""))))</f>
        <v/>
      </c>
      <c r="Q1477" s="89"/>
      <c r="R1477" s="89"/>
      <c r="S1477" s="89" t="str">
        <f>IF(SUM(StuData!$K1477:$R1477)=0,"",SUM(StuData!$K1477:$R1477))</f>
        <v/>
      </c>
      <c r="T1477" s="92"/>
      <c r="U1477" s="89"/>
      <c r="V1477" s="23"/>
      <c r="W1477" s="23"/>
    </row>
    <row r="1478" ht="15.75" customHeight="1">
      <c r="A1478" s="23"/>
      <c r="B1478" s="89" t="str">
        <f t="shared" si="1"/>
        <v/>
      </c>
      <c r="C1478" s="89" t="str">
        <f>IF('Student Record'!A1476="","",'Student Record'!A1476)</f>
        <v/>
      </c>
      <c r="D1478" s="89" t="str">
        <f>IF('Student Record'!B1476="","",'Student Record'!B1476)</f>
        <v/>
      </c>
      <c r="E1478" s="89" t="str">
        <f>IF('Student Record'!C1476="","",'Student Record'!C1476)</f>
        <v/>
      </c>
      <c r="F1478" s="90" t="str">
        <f>IF('Student Record'!E1476="","",'Student Record'!E1476)</f>
        <v/>
      </c>
      <c r="G1478" s="90" t="str">
        <f>IF('Student Record'!G1476="","",'Student Record'!G1476)</f>
        <v/>
      </c>
      <c r="H1478" s="89" t="str">
        <f>IF('Student Record'!I1476="","",'Student Record'!I1476)</f>
        <v/>
      </c>
      <c r="I1478" s="91" t="str">
        <f>IF('Student Record'!J1476="","",'Student Record'!J1476)</f>
        <v/>
      </c>
      <c r="J1478" s="89" t="str">
        <f>IF('Student Record'!O1476="","",'Student Record'!O1476)</f>
        <v/>
      </c>
      <c r="K1478" s="89" t="str">
        <f>IF(StuData!$F1478="","",IF(AND(StuData!$C1478&gt;8,StuData!$C1478&lt;11,StuData!$J1478="GEN"),200,IF(AND(StuData!$C1478&gt;=11,StuData!$J1478="GEN"),300,IF(AND(StuData!$C1478&gt;8,StuData!$C1478&lt;11,StuData!$J1478&lt;&gt;"GEN"),100,IF(AND(StuData!$C1478&gt;=11,StuData!$J1478&lt;&gt;"GEN"),150,"")))))</f>
        <v/>
      </c>
      <c r="L1478" s="89" t="str">
        <f>IF(StuData!$F1478="","",IF(AND(StuData!$C1478&gt;8,StuData!$C1478&lt;11),50,""))</f>
        <v/>
      </c>
      <c r="M1478" s="89" t="str">
        <f>IF(StuData!$F1478="","",IF(AND(StuData!$C1478&gt;=11,'School Fees'!$L$3="Yes"),100,""))</f>
        <v/>
      </c>
      <c r="N1478" s="89" t="str">
        <f>IF(StuData!$F1478="","",IF(AND(StuData!$C1478&gt;8,StuData!$H1478="F"),5,IF(StuData!$C1478&lt;9,"",10)))</f>
        <v/>
      </c>
      <c r="O1478" s="89" t="str">
        <f>IF(StuData!$F1478="","",IF(StuData!$C1478&gt;8,5,""))</f>
        <v/>
      </c>
      <c r="P1478" s="89" t="str">
        <f>IF(StuData!$C1478=9,'School Fees'!$K$6,IF(StuData!$C1478=10,'School Fees'!$K$7,IF(StuData!$C1478=11,'School Fees'!$K$8,IF(StuData!$C1478=12,'School Fees'!$K$9,""))))</f>
        <v/>
      </c>
      <c r="Q1478" s="89"/>
      <c r="R1478" s="89"/>
      <c r="S1478" s="89" t="str">
        <f>IF(SUM(StuData!$K1478:$R1478)=0,"",SUM(StuData!$K1478:$R1478))</f>
        <v/>
      </c>
      <c r="T1478" s="92"/>
      <c r="U1478" s="89"/>
      <c r="V1478" s="23"/>
      <c r="W1478" s="23"/>
    </row>
    <row r="1479" ht="15.75" customHeight="1">
      <c r="A1479" s="23"/>
      <c r="B1479" s="89" t="str">
        <f t="shared" si="1"/>
        <v/>
      </c>
      <c r="C1479" s="89" t="str">
        <f>IF('Student Record'!A1477="","",'Student Record'!A1477)</f>
        <v/>
      </c>
      <c r="D1479" s="89" t="str">
        <f>IF('Student Record'!B1477="","",'Student Record'!B1477)</f>
        <v/>
      </c>
      <c r="E1479" s="89" t="str">
        <f>IF('Student Record'!C1477="","",'Student Record'!C1477)</f>
        <v/>
      </c>
      <c r="F1479" s="90" t="str">
        <f>IF('Student Record'!E1477="","",'Student Record'!E1477)</f>
        <v/>
      </c>
      <c r="G1479" s="90" t="str">
        <f>IF('Student Record'!G1477="","",'Student Record'!G1477)</f>
        <v/>
      </c>
      <c r="H1479" s="89" t="str">
        <f>IF('Student Record'!I1477="","",'Student Record'!I1477)</f>
        <v/>
      </c>
      <c r="I1479" s="91" t="str">
        <f>IF('Student Record'!J1477="","",'Student Record'!J1477)</f>
        <v/>
      </c>
      <c r="J1479" s="89" t="str">
        <f>IF('Student Record'!O1477="","",'Student Record'!O1477)</f>
        <v/>
      </c>
      <c r="K1479" s="89" t="str">
        <f>IF(StuData!$F1479="","",IF(AND(StuData!$C1479&gt;8,StuData!$C1479&lt;11,StuData!$J1479="GEN"),200,IF(AND(StuData!$C1479&gt;=11,StuData!$J1479="GEN"),300,IF(AND(StuData!$C1479&gt;8,StuData!$C1479&lt;11,StuData!$J1479&lt;&gt;"GEN"),100,IF(AND(StuData!$C1479&gt;=11,StuData!$J1479&lt;&gt;"GEN"),150,"")))))</f>
        <v/>
      </c>
      <c r="L1479" s="89" t="str">
        <f>IF(StuData!$F1479="","",IF(AND(StuData!$C1479&gt;8,StuData!$C1479&lt;11),50,""))</f>
        <v/>
      </c>
      <c r="M1479" s="89" t="str">
        <f>IF(StuData!$F1479="","",IF(AND(StuData!$C1479&gt;=11,'School Fees'!$L$3="Yes"),100,""))</f>
        <v/>
      </c>
      <c r="N1479" s="89" t="str">
        <f>IF(StuData!$F1479="","",IF(AND(StuData!$C1479&gt;8,StuData!$H1479="F"),5,IF(StuData!$C1479&lt;9,"",10)))</f>
        <v/>
      </c>
      <c r="O1479" s="89" t="str">
        <f>IF(StuData!$F1479="","",IF(StuData!$C1479&gt;8,5,""))</f>
        <v/>
      </c>
      <c r="P1479" s="89" t="str">
        <f>IF(StuData!$C1479=9,'School Fees'!$K$6,IF(StuData!$C1479=10,'School Fees'!$K$7,IF(StuData!$C1479=11,'School Fees'!$K$8,IF(StuData!$C1479=12,'School Fees'!$K$9,""))))</f>
        <v/>
      </c>
      <c r="Q1479" s="89"/>
      <c r="R1479" s="89"/>
      <c r="S1479" s="89" t="str">
        <f>IF(SUM(StuData!$K1479:$R1479)=0,"",SUM(StuData!$K1479:$R1479))</f>
        <v/>
      </c>
      <c r="T1479" s="92"/>
      <c r="U1479" s="89"/>
      <c r="V1479" s="23"/>
      <c r="W1479" s="23"/>
    </row>
    <row r="1480" ht="15.75" customHeight="1">
      <c r="A1480" s="23"/>
      <c r="B1480" s="89" t="str">
        <f t="shared" si="1"/>
        <v/>
      </c>
      <c r="C1480" s="89" t="str">
        <f>IF('Student Record'!A1478="","",'Student Record'!A1478)</f>
        <v/>
      </c>
      <c r="D1480" s="89" t="str">
        <f>IF('Student Record'!B1478="","",'Student Record'!B1478)</f>
        <v/>
      </c>
      <c r="E1480" s="89" t="str">
        <f>IF('Student Record'!C1478="","",'Student Record'!C1478)</f>
        <v/>
      </c>
      <c r="F1480" s="90" t="str">
        <f>IF('Student Record'!E1478="","",'Student Record'!E1478)</f>
        <v/>
      </c>
      <c r="G1480" s="90" t="str">
        <f>IF('Student Record'!G1478="","",'Student Record'!G1478)</f>
        <v/>
      </c>
      <c r="H1480" s="89" t="str">
        <f>IF('Student Record'!I1478="","",'Student Record'!I1478)</f>
        <v/>
      </c>
      <c r="I1480" s="91" t="str">
        <f>IF('Student Record'!J1478="","",'Student Record'!J1478)</f>
        <v/>
      </c>
      <c r="J1480" s="89" t="str">
        <f>IF('Student Record'!O1478="","",'Student Record'!O1478)</f>
        <v/>
      </c>
      <c r="K1480" s="89" t="str">
        <f>IF(StuData!$F1480="","",IF(AND(StuData!$C1480&gt;8,StuData!$C1480&lt;11,StuData!$J1480="GEN"),200,IF(AND(StuData!$C1480&gt;=11,StuData!$J1480="GEN"),300,IF(AND(StuData!$C1480&gt;8,StuData!$C1480&lt;11,StuData!$J1480&lt;&gt;"GEN"),100,IF(AND(StuData!$C1480&gt;=11,StuData!$J1480&lt;&gt;"GEN"),150,"")))))</f>
        <v/>
      </c>
      <c r="L1480" s="89" t="str">
        <f>IF(StuData!$F1480="","",IF(AND(StuData!$C1480&gt;8,StuData!$C1480&lt;11),50,""))</f>
        <v/>
      </c>
      <c r="M1480" s="89" t="str">
        <f>IF(StuData!$F1480="","",IF(AND(StuData!$C1480&gt;=11,'School Fees'!$L$3="Yes"),100,""))</f>
        <v/>
      </c>
      <c r="N1480" s="89" t="str">
        <f>IF(StuData!$F1480="","",IF(AND(StuData!$C1480&gt;8,StuData!$H1480="F"),5,IF(StuData!$C1480&lt;9,"",10)))</f>
        <v/>
      </c>
      <c r="O1480" s="89" t="str">
        <f>IF(StuData!$F1480="","",IF(StuData!$C1480&gt;8,5,""))</f>
        <v/>
      </c>
      <c r="P1480" s="89" t="str">
        <f>IF(StuData!$C1480=9,'School Fees'!$K$6,IF(StuData!$C1480=10,'School Fees'!$K$7,IF(StuData!$C1480=11,'School Fees'!$K$8,IF(StuData!$C1480=12,'School Fees'!$K$9,""))))</f>
        <v/>
      </c>
      <c r="Q1480" s="89"/>
      <c r="R1480" s="89"/>
      <c r="S1480" s="89" t="str">
        <f>IF(SUM(StuData!$K1480:$R1480)=0,"",SUM(StuData!$K1480:$R1480))</f>
        <v/>
      </c>
      <c r="T1480" s="92"/>
      <c r="U1480" s="89"/>
      <c r="V1480" s="23"/>
      <c r="W1480" s="23"/>
    </row>
    <row r="1481" ht="15.75" customHeight="1">
      <c r="A1481" s="23"/>
      <c r="B1481" s="89" t="str">
        <f t="shared" si="1"/>
        <v/>
      </c>
      <c r="C1481" s="89" t="str">
        <f>IF('Student Record'!A1479="","",'Student Record'!A1479)</f>
        <v/>
      </c>
      <c r="D1481" s="89" t="str">
        <f>IF('Student Record'!B1479="","",'Student Record'!B1479)</f>
        <v/>
      </c>
      <c r="E1481" s="89" t="str">
        <f>IF('Student Record'!C1479="","",'Student Record'!C1479)</f>
        <v/>
      </c>
      <c r="F1481" s="90" t="str">
        <f>IF('Student Record'!E1479="","",'Student Record'!E1479)</f>
        <v/>
      </c>
      <c r="G1481" s="90" t="str">
        <f>IF('Student Record'!G1479="","",'Student Record'!G1479)</f>
        <v/>
      </c>
      <c r="H1481" s="89" t="str">
        <f>IF('Student Record'!I1479="","",'Student Record'!I1479)</f>
        <v/>
      </c>
      <c r="I1481" s="91" t="str">
        <f>IF('Student Record'!J1479="","",'Student Record'!J1479)</f>
        <v/>
      </c>
      <c r="J1481" s="89" t="str">
        <f>IF('Student Record'!O1479="","",'Student Record'!O1479)</f>
        <v/>
      </c>
      <c r="K1481" s="89" t="str">
        <f>IF(StuData!$F1481="","",IF(AND(StuData!$C1481&gt;8,StuData!$C1481&lt;11,StuData!$J1481="GEN"),200,IF(AND(StuData!$C1481&gt;=11,StuData!$J1481="GEN"),300,IF(AND(StuData!$C1481&gt;8,StuData!$C1481&lt;11,StuData!$J1481&lt;&gt;"GEN"),100,IF(AND(StuData!$C1481&gt;=11,StuData!$J1481&lt;&gt;"GEN"),150,"")))))</f>
        <v/>
      </c>
      <c r="L1481" s="89" t="str">
        <f>IF(StuData!$F1481="","",IF(AND(StuData!$C1481&gt;8,StuData!$C1481&lt;11),50,""))</f>
        <v/>
      </c>
      <c r="M1481" s="89" t="str">
        <f>IF(StuData!$F1481="","",IF(AND(StuData!$C1481&gt;=11,'School Fees'!$L$3="Yes"),100,""))</f>
        <v/>
      </c>
      <c r="N1481" s="89" t="str">
        <f>IF(StuData!$F1481="","",IF(AND(StuData!$C1481&gt;8,StuData!$H1481="F"),5,IF(StuData!$C1481&lt;9,"",10)))</f>
        <v/>
      </c>
      <c r="O1481" s="89" t="str">
        <f>IF(StuData!$F1481="","",IF(StuData!$C1481&gt;8,5,""))</f>
        <v/>
      </c>
      <c r="P1481" s="89" t="str">
        <f>IF(StuData!$C1481=9,'School Fees'!$K$6,IF(StuData!$C1481=10,'School Fees'!$K$7,IF(StuData!$C1481=11,'School Fees'!$K$8,IF(StuData!$C1481=12,'School Fees'!$K$9,""))))</f>
        <v/>
      </c>
      <c r="Q1481" s="89"/>
      <c r="R1481" s="89"/>
      <c r="S1481" s="89" t="str">
        <f>IF(SUM(StuData!$K1481:$R1481)=0,"",SUM(StuData!$K1481:$R1481))</f>
        <v/>
      </c>
      <c r="T1481" s="92"/>
      <c r="U1481" s="89"/>
      <c r="V1481" s="23"/>
      <c r="W1481" s="23"/>
    </row>
    <row r="1482" ht="15.75" customHeight="1">
      <c r="A1482" s="23"/>
      <c r="B1482" s="89" t="str">
        <f t="shared" si="1"/>
        <v/>
      </c>
      <c r="C1482" s="89" t="str">
        <f>IF('Student Record'!A1480="","",'Student Record'!A1480)</f>
        <v/>
      </c>
      <c r="D1482" s="89" t="str">
        <f>IF('Student Record'!B1480="","",'Student Record'!B1480)</f>
        <v/>
      </c>
      <c r="E1482" s="89" t="str">
        <f>IF('Student Record'!C1480="","",'Student Record'!C1480)</f>
        <v/>
      </c>
      <c r="F1482" s="90" t="str">
        <f>IF('Student Record'!E1480="","",'Student Record'!E1480)</f>
        <v/>
      </c>
      <c r="G1482" s="90" t="str">
        <f>IF('Student Record'!G1480="","",'Student Record'!G1480)</f>
        <v/>
      </c>
      <c r="H1482" s="89" t="str">
        <f>IF('Student Record'!I1480="","",'Student Record'!I1480)</f>
        <v/>
      </c>
      <c r="I1482" s="91" t="str">
        <f>IF('Student Record'!J1480="","",'Student Record'!J1480)</f>
        <v/>
      </c>
      <c r="J1482" s="89" t="str">
        <f>IF('Student Record'!O1480="","",'Student Record'!O1480)</f>
        <v/>
      </c>
      <c r="K1482" s="89" t="str">
        <f>IF(StuData!$F1482="","",IF(AND(StuData!$C1482&gt;8,StuData!$C1482&lt;11,StuData!$J1482="GEN"),200,IF(AND(StuData!$C1482&gt;=11,StuData!$J1482="GEN"),300,IF(AND(StuData!$C1482&gt;8,StuData!$C1482&lt;11,StuData!$J1482&lt;&gt;"GEN"),100,IF(AND(StuData!$C1482&gt;=11,StuData!$J1482&lt;&gt;"GEN"),150,"")))))</f>
        <v/>
      </c>
      <c r="L1482" s="89" t="str">
        <f>IF(StuData!$F1482="","",IF(AND(StuData!$C1482&gt;8,StuData!$C1482&lt;11),50,""))</f>
        <v/>
      </c>
      <c r="M1482" s="89" t="str">
        <f>IF(StuData!$F1482="","",IF(AND(StuData!$C1482&gt;=11,'School Fees'!$L$3="Yes"),100,""))</f>
        <v/>
      </c>
      <c r="N1482" s="89" t="str">
        <f>IF(StuData!$F1482="","",IF(AND(StuData!$C1482&gt;8,StuData!$H1482="F"),5,IF(StuData!$C1482&lt;9,"",10)))</f>
        <v/>
      </c>
      <c r="O1482" s="89" t="str">
        <f>IF(StuData!$F1482="","",IF(StuData!$C1482&gt;8,5,""))</f>
        <v/>
      </c>
      <c r="P1482" s="89" t="str">
        <f>IF(StuData!$C1482=9,'School Fees'!$K$6,IF(StuData!$C1482=10,'School Fees'!$K$7,IF(StuData!$C1482=11,'School Fees'!$K$8,IF(StuData!$C1482=12,'School Fees'!$K$9,""))))</f>
        <v/>
      </c>
      <c r="Q1482" s="89"/>
      <c r="R1482" s="89"/>
      <c r="S1482" s="89" t="str">
        <f>IF(SUM(StuData!$K1482:$R1482)=0,"",SUM(StuData!$K1482:$R1482))</f>
        <v/>
      </c>
      <c r="T1482" s="92"/>
      <c r="U1482" s="89"/>
      <c r="V1482" s="23"/>
      <c r="W1482" s="23"/>
    </row>
    <row r="1483" ht="15.75" customHeight="1">
      <c r="A1483" s="23"/>
      <c r="B1483" s="89" t="str">
        <f t="shared" si="1"/>
        <v/>
      </c>
      <c r="C1483" s="89" t="str">
        <f>IF('Student Record'!A1481="","",'Student Record'!A1481)</f>
        <v/>
      </c>
      <c r="D1483" s="89" t="str">
        <f>IF('Student Record'!B1481="","",'Student Record'!B1481)</f>
        <v/>
      </c>
      <c r="E1483" s="89" t="str">
        <f>IF('Student Record'!C1481="","",'Student Record'!C1481)</f>
        <v/>
      </c>
      <c r="F1483" s="90" t="str">
        <f>IF('Student Record'!E1481="","",'Student Record'!E1481)</f>
        <v/>
      </c>
      <c r="G1483" s="90" t="str">
        <f>IF('Student Record'!G1481="","",'Student Record'!G1481)</f>
        <v/>
      </c>
      <c r="H1483" s="89" t="str">
        <f>IF('Student Record'!I1481="","",'Student Record'!I1481)</f>
        <v/>
      </c>
      <c r="I1483" s="91" t="str">
        <f>IF('Student Record'!J1481="","",'Student Record'!J1481)</f>
        <v/>
      </c>
      <c r="J1483" s="89" t="str">
        <f>IF('Student Record'!O1481="","",'Student Record'!O1481)</f>
        <v/>
      </c>
      <c r="K1483" s="89" t="str">
        <f>IF(StuData!$F1483="","",IF(AND(StuData!$C1483&gt;8,StuData!$C1483&lt;11,StuData!$J1483="GEN"),200,IF(AND(StuData!$C1483&gt;=11,StuData!$J1483="GEN"),300,IF(AND(StuData!$C1483&gt;8,StuData!$C1483&lt;11,StuData!$J1483&lt;&gt;"GEN"),100,IF(AND(StuData!$C1483&gt;=11,StuData!$J1483&lt;&gt;"GEN"),150,"")))))</f>
        <v/>
      </c>
      <c r="L1483" s="89" t="str">
        <f>IF(StuData!$F1483="","",IF(AND(StuData!$C1483&gt;8,StuData!$C1483&lt;11),50,""))</f>
        <v/>
      </c>
      <c r="M1483" s="89" t="str">
        <f>IF(StuData!$F1483="","",IF(AND(StuData!$C1483&gt;=11,'School Fees'!$L$3="Yes"),100,""))</f>
        <v/>
      </c>
      <c r="N1483" s="89" t="str">
        <f>IF(StuData!$F1483="","",IF(AND(StuData!$C1483&gt;8,StuData!$H1483="F"),5,IF(StuData!$C1483&lt;9,"",10)))</f>
        <v/>
      </c>
      <c r="O1483" s="89" t="str">
        <f>IF(StuData!$F1483="","",IF(StuData!$C1483&gt;8,5,""))</f>
        <v/>
      </c>
      <c r="P1483" s="89" t="str">
        <f>IF(StuData!$C1483=9,'School Fees'!$K$6,IF(StuData!$C1483=10,'School Fees'!$K$7,IF(StuData!$C1483=11,'School Fees'!$K$8,IF(StuData!$C1483=12,'School Fees'!$K$9,""))))</f>
        <v/>
      </c>
      <c r="Q1483" s="89"/>
      <c r="R1483" s="89"/>
      <c r="S1483" s="89" t="str">
        <f>IF(SUM(StuData!$K1483:$R1483)=0,"",SUM(StuData!$K1483:$R1483))</f>
        <v/>
      </c>
      <c r="T1483" s="92"/>
      <c r="U1483" s="89"/>
      <c r="V1483" s="23"/>
      <c r="W1483" s="23"/>
    </row>
    <row r="1484" ht="15.75" customHeight="1">
      <c r="A1484" s="23"/>
      <c r="B1484" s="89" t="str">
        <f t="shared" si="1"/>
        <v/>
      </c>
      <c r="C1484" s="89" t="str">
        <f>IF('Student Record'!A1482="","",'Student Record'!A1482)</f>
        <v/>
      </c>
      <c r="D1484" s="89" t="str">
        <f>IF('Student Record'!B1482="","",'Student Record'!B1482)</f>
        <v/>
      </c>
      <c r="E1484" s="89" t="str">
        <f>IF('Student Record'!C1482="","",'Student Record'!C1482)</f>
        <v/>
      </c>
      <c r="F1484" s="90" t="str">
        <f>IF('Student Record'!E1482="","",'Student Record'!E1482)</f>
        <v/>
      </c>
      <c r="G1484" s="90" t="str">
        <f>IF('Student Record'!G1482="","",'Student Record'!G1482)</f>
        <v/>
      </c>
      <c r="H1484" s="89" t="str">
        <f>IF('Student Record'!I1482="","",'Student Record'!I1482)</f>
        <v/>
      </c>
      <c r="I1484" s="91" t="str">
        <f>IF('Student Record'!J1482="","",'Student Record'!J1482)</f>
        <v/>
      </c>
      <c r="J1484" s="89" t="str">
        <f>IF('Student Record'!O1482="","",'Student Record'!O1482)</f>
        <v/>
      </c>
      <c r="K1484" s="89" t="str">
        <f>IF(StuData!$F1484="","",IF(AND(StuData!$C1484&gt;8,StuData!$C1484&lt;11,StuData!$J1484="GEN"),200,IF(AND(StuData!$C1484&gt;=11,StuData!$J1484="GEN"),300,IF(AND(StuData!$C1484&gt;8,StuData!$C1484&lt;11,StuData!$J1484&lt;&gt;"GEN"),100,IF(AND(StuData!$C1484&gt;=11,StuData!$J1484&lt;&gt;"GEN"),150,"")))))</f>
        <v/>
      </c>
      <c r="L1484" s="89" t="str">
        <f>IF(StuData!$F1484="","",IF(AND(StuData!$C1484&gt;8,StuData!$C1484&lt;11),50,""))</f>
        <v/>
      </c>
      <c r="M1484" s="89" t="str">
        <f>IF(StuData!$F1484="","",IF(AND(StuData!$C1484&gt;=11,'School Fees'!$L$3="Yes"),100,""))</f>
        <v/>
      </c>
      <c r="N1484" s="89" t="str">
        <f>IF(StuData!$F1484="","",IF(AND(StuData!$C1484&gt;8,StuData!$H1484="F"),5,IF(StuData!$C1484&lt;9,"",10)))</f>
        <v/>
      </c>
      <c r="O1484" s="89" t="str">
        <f>IF(StuData!$F1484="","",IF(StuData!$C1484&gt;8,5,""))</f>
        <v/>
      </c>
      <c r="P1484" s="89" t="str">
        <f>IF(StuData!$C1484=9,'School Fees'!$K$6,IF(StuData!$C1484=10,'School Fees'!$K$7,IF(StuData!$C1484=11,'School Fees'!$K$8,IF(StuData!$C1484=12,'School Fees'!$K$9,""))))</f>
        <v/>
      </c>
      <c r="Q1484" s="89"/>
      <c r="R1484" s="89"/>
      <c r="S1484" s="89" t="str">
        <f>IF(SUM(StuData!$K1484:$R1484)=0,"",SUM(StuData!$K1484:$R1484))</f>
        <v/>
      </c>
      <c r="T1484" s="92"/>
      <c r="U1484" s="89"/>
      <c r="V1484" s="23"/>
      <c r="W1484" s="23"/>
    </row>
    <row r="1485" ht="15.75" customHeight="1">
      <c r="A1485" s="23"/>
      <c r="B1485" s="89" t="str">
        <f t="shared" si="1"/>
        <v/>
      </c>
      <c r="C1485" s="89" t="str">
        <f>IF('Student Record'!A1483="","",'Student Record'!A1483)</f>
        <v/>
      </c>
      <c r="D1485" s="89" t="str">
        <f>IF('Student Record'!B1483="","",'Student Record'!B1483)</f>
        <v/>
      </c>
      <c r="E1485" s="89" t="str">
        <f>IF('Student Record'!C1483="","",'Student Record'!C1483)</f>
        <v/>
      </c>
      <c r="F1485" s="90" t="str">
        <f>IF('Student Record'!E1483="","",'Student Record'!E1483)</f>
        <v/>
      </c>
      <c r="G1485" s="90" t="str">
        <f>IF('Student Record'!G1483="","",'Student Record'!G1483)</f>
        <v/>
      </c>
      <c r="H1485" s="89" t="str">
        <f>IF('Student Record'!I1483="","",'Student Record'!I1483)</f>
        <v/>
      </c>
      <c r="I1485" s="91" t="str">
        <f>IF('Student Record'!J1483="","",'Student Record'!J1483)</f>
        <v/>
      </c>
      <c r="J1485" s="89" t="str">
        <f>IF('Student Record'!O1483="","",'Student Record'!O1483)</f>
        <v/>
      </c>
      <c r="K1485" s="89" t="str">
        <f>IF(StuData!$F1485="","",IF(AND(StuData!$C1485&gt;8,StuData!$C1485&lt;11,StuData!$J1485="GEN"),200,IF(AND(StuData!$C1485&gt;=11,StuData!$J1485="GEN"),300,IF(AND(StuData!$C1485&gt;8,StuData!$C1485&lt;11,StuData!$J1485&lt;&gt;"GEN"),100,IF(AND(StuData!$C1485&gt;=11,StuData!$J1485&lt;&gt;"GEN"),150,"")))))</f>
        <v/>
      </c>
      <c r="L1485" s="89" t="str">
        <f>IF(StuData!$F1485="","",IF(AND(StuData!$C1485&gt;8,StuData!$C1485&lt;11),50,""))</f>
        <v/>
      </c>
      <c r="M1485" s="89" t="str">
        <f>IF(StuData!$F1485="","",IF(AND(StuData!$C1485&gt;=11,'School Fees'!$L$3="Yes"),100,""))</f>
        <v/>
      </c>
      <c r="N1485" s="89" t="str">
        <f>IF(StuData!$F1485="","",IF(AND(StuData!$C1485&gt;8,StuData!$H1485="F"),5,IF(StuData!$C1485&lt;9,"",10)))</f>
        <v/>
      </c>
      <c r="O1485" s="89" t="str">
        <f>IF(StuData!$F1485="","",IF(StuData!$C1485&gt;8,5,""))</f>
        <v/>
      </c>
      <c r="P1485" s="89" t="str">
        <f>IF(StuData!$C1485=9,'School Fees'!$K$6,IF(StuData!$C1485=10,'School Fees'!$K$7,IF(StuData!$C1485=11,'School Fees'!$K$8,IF(StuData!$C1485=12,'School Fees'!$K$9,""))))</f>
        <v/>
      </c>
      <c r="Q1485" s="89"/>
      <c r="R1485" s="89"/>
      <c r="S1485" s="89" t="str">
        <f>IF(SUM(StuData!$K1485:$R1485)=0,"",SUM(StuData!$K1485:$R1485))</f>
        <v/>
      </c>
      <c r="T1485" s="92"/>
      <c r="U1485" s="89"/>
      <c r="V1485" s="23"/>
      <c r="W1485" s="23"/>
    </row>
    <row r="1486" ht="15.75" customHeight="1">
      <c r="A1486" s="23"/>
      <c r="B1486" s="89" t="str">
        <f t="shared" si="1"/>
        <v/>
      </c>
      <c r="C1486" s="89" t="str">
        <f>IF('Student Record'!A1484="","",'Student Record'!A1484)</f>
        <v/>
      </c>
      <c r="D1486" s="89" t="str">
        <f>IF('Student Record'!B1484="","",'Student Record'!B1484)</f>
        <v/>
      </c>
      <c r="E1486" s="89" t="str">
        <f>IF('Student Record'!C1484="","",'Student Record'!C1484)</f>
        <v/>
      </c>
      <c r="F1486" s="90" t="str">
        <f>IF('Student Record'!E1484="","",'Student Record'!E1484)</f>
        <v/>
      </c>
      <c r="G1486" s="90" t="str">
        <f>IF('Student Record'!G1484="","",'Student Record'!G1484)</f>
        <v/>
      </c>
      <c r="H1486" s="89" t="str">
        <f>IF('Student Record'!I1484="","",'Student Record'!I1484)</f>
        <v/>
      </c>
      <c r="I1486" s="91" t="str">
        <f>IF('Student Record'!J1484="","",'Student Record'!J1484)</f>
        <v/>
      </c>
      <c r="J1486" s="89" t="str">
        <f>IF('Student Record'!O1484="","",'Student Record'!O1484)</f>
        <v/>
      </c>
      <c r="K1486" s="89" t="str">
        <f>IF(StuData!$F1486="","",IF(AND(StuData!$C1486&gt;8,StuData!$C1486&lt;11,StuData!$J1486="GEN"),200,IF(AND(StuData!$C1486&gt;=11,StuData!$J1486="GEN"),300,IF(AND(StuData!$C1486&gt;8,StuData!$C1486&lt;11,StuData!$J1486&lt;&gt;"GEN"),100,IF(AND(StuData!$C1486&gt;=11,StuData!$J1486&lt;&gt;"GEN"),150,"")))))</f>
        <v/>
      </c>
      <c r="L1486" s="89" t="str">
        <f>IF(StuData!$F1486="","",IF(AND(StuData!$C1486&gt;8,StuData!$C1486&lt;11),50,""))</f>
        <v/>
      </c>
      <c r="M1486" s="89" t="str">
        <f>IF(StuData!$F1486="","",IF(AND(StuData!$C1486&gt;=11,'School Fees'!$L$3="Yes"),100,""))</f>
        <v/>
      </c>
      <c r="N1486" s="89" t="str">
        <f>IF(StuData!$F1486="","",IF(AND(StuData!$C1486&gt;8,StuData!$H1486="F"),5,IF(StuData!$C1486&lt;9,"",10)))</f>
        <v/>
      </c>
      <c r="O1486" s="89" t="str">
        <f>IF(StuData!$F1486="","",IF(StuData!$C1486&gt;8,5,""))</f>
        <v/>
      </c>
      <c r="P1486" s="89" t="str">
        <f>IF(StuData!$C1486=9,'School Fees'!$K$6,IF(StuData!$C1486=10,'School Fees'!$K$7,IF(StuData!$C1486=11,'School Fees'!$K$8,IF(StuData!$C1486=12,'School Fees'!$K$9,""))))</f>
        <v/>
      </c>
      <c r="Q1486" s="89"/>
      <c r="R1486" s="89"/>
      <c r="S1486" s="89" t="str">
        <f>IF(SUM(StuData!$K1486:$R1486)=0,"",SUM(StuData!$K1486:$R1486))</f>
        <v/>
      </c>
      <c r="T1486" s="92"/>
      <c r="U1486" s="89"/>
      <c r="V1486" s="23"/>
      <c r="W1486" s="23"/>
    </row>
    <row r="1487" ht="15.75" customHeight="1">
      <c r="A1487" s="23"/>
      <c r="B1487" s="89" t="str">
        <f t="shared" si="1"/>
        <v/>
      </c>
      <c r="C1487" s="89" t="str">
        <f>IF('Student Record'!A1485="","",'Student Record'!A1485)</f>
        <v/>
      </c>
      <c r="D1487" s="89" t="str">
        <f>IF('Student Record'!B1485="","",'Student Record'!B1485)</f>
        <v/>
      </c>
      <c r="E1487" s="89" t="str">
        <f>IF('Student Record'!C1485="","",'Student Record'!C1485)</f>
        <v/>
      </c>
      <c r="F1487" s="90" t="str">
        <f>IF('Student Record'!E1485="","",'Student Record'!E1485)</f>
        <v/>
      </c>
      <c r="G1487" s="90" t="str">
        <f>IF('Student Record'!G1485="","",'Student Record'!G1485)</f>
        <v/>
      </c>
      <c r="H1487" s="89" t="str">
        <f>IF('Student Record'!I1485="","",'Student Record'!I1485)</f>
        <v/>
      </c>
      <c r="I1487" s="91" t="str">
        <f>IF('Student Record'!J1485="","",'Student Record'!J1485)</f>
        <v/>
      </c>
      <c r="J1487" s="89" t="str">
        <f>IF('Student Record'!O1485="","",'Student Record'!O1485)</f>
        <v/>
      </c>
      <c r="K1487" s="89" t="str">
        <f>IF(StuData!$F1487="","",IF(AND(StuData!$C1487&gt;8,StuData!$C1487&lt;11,StuData!$J1487="GEN"),200,IF(AND(StuData!$C1487&gt;=11,StuData!$J1487="GEN"),300,IF(AND(StuData!$C1487&gt;8,StuData!$C1487&lt;11,StuData!$J1487&lt;&gt;"GEN"),100,IF(AND(StuData!$C1487&gt;=11,StuData!$J1487&lt;&gt;"GEN"),150,"")))))</f>
        <v/>
      </c>
      <c r="L1487" s="89" t="str">
        <f>IF(StuData!$F1487="","",IF(AND(StuData!$C1487&gt;8,StuData!$C1487&lt;11),50,""))</f>
        <v/>
      </c>
      <c r="M1487" s="89" t="str">
        <f>IF(StuData!$F1487="","",IF(AND(StuData!$C1487&gt;=11,'School Fees'!$L$3="Yes"),100,""))</f>
        <v/>
      </c>
      <c r="N1487" s="89" t="str">
        <f>IF(StuData!$F1487="","",IF(AND(StuData!$C1487&gt;8,StuData!$H1487="F"),5,IF(StuData!$C1487&lt;9,"",10)))</f>
        <v/>
      </c>
      <c r="O1487" s="89" t="str">
        <f>IF(StuData!$F1487="","",IF(StuData!$C1487&gt;8,5,""))</f>
        <v/>
      </c>
      <c r="P1487" s="89" t="str">
        <f>IF(StuData!$C1487=9,'School Fees'!$K$6,IF(StuData!$C1487=10,'School Fees'!$K$7,IF(StuData!$C1487=11,'School Fees'!$K$8,IF(StuData!$C1487=12,'School Fees'!$K$9,""))))</f>
        <v/>
      </c>
      <c r="Q1487" s="89"/>
      <c r="R1487" s="89"/>
      <c r="S1487" s="89" t="str">
        <f>IF(SUM(StuData!$K1487:$R1487)=0,"",SUM(StuData!$K1487:$R1487))</f>
        <v/>
      </c>
      <c r="T1487" s="92"/>
      <c r="U1487" s="89"/>
      <c r="V1487" s="23"/>
      <c r="W1487" s="23"/>
    </row>
    <row r="1488" ht="15.75" customHeight="1">
      <c r="A1488" s="23"/>
      <c r="B1488" s="89" t="str">
        <f t="shared" si="1"/>
        <v/>
      </c>
      <c r="C1488" s="89" t="str">
        <f>IF('Student Record'!A1486="","",'Student Record'!A1486)</f>
        <v/>
      </c>
      <c r="D1488" s="89" t="str">
        <f>IF('Student Record'!B1486="","",'Student Record'!B1486)</f>
        <v/>
      </c>
      <c r="E1488" s="89" t="str">
        <f>IF('Student Record'!C1486="","",'Student Record'!C1486)</f>
        <v/>
      </c>
      <c r="F1488" s="90" t="str">
        <f>IF('Student Record'!E1486="","",'Student Record'!E1486)</f>
        <v/>
      </c>
      <c r="G1488" s="90" t="str">
        <f>IF('Student Record'!G1486="","",'Student Record'!G1486)</f>
        <v/>
      </c>
      <c r="H1488" s="89" t="str">
        <f>IF('Student Record'!I1486="","",'Student Record'!I1486)</f>
        <v/>
      </c>
      <c r="I1488" s="91" t="str">
        <f>IF('Student Record'!J1486="","",'Student Record'!J1486)</f>
        <v/>
      </c>
      <c r="J1488" s="89" t="str">
        <f>IF('Student Record'!O1486="","",'Student Record'!O1486)</f>
        <v/>
      </c>
      <c r="K1488" s="89" t="str">
        <f>IF(StuData!$F1488="","",IF(AND(StuData!$C1488&gt;8,StuData!$C1488&lt;11,StuData!$J1488="GEN"),200,IF(AND(StuData!$C1488&gt;=11,StuData!$J1488="GEN"),300,IF(AND(StuData!$C1488&gt;8,StuData!$C1488&lt;11,StuData!$J1488&lt;&gt;"GEN"),100,IF(AND(StuData!$C1488&gt;=11,StuData!$J1488&lt;&gt;"GEN"),150,"")))))</f>
        <v/>
      </c>
      <c r="L1488" s="89" t="str">
        <f>IF(StuData!$F1488="","",IF(AND(StuData!$C1488&gt;8,StuData!$C1488&lt;11),50,""))</f>
        <v/>
      </c>
      <c r="M1488" s="89" t="str">
        <f>IF(StuData!$F1488="","",IF(AND(StuData!$C1488&gt;=11,'School Fees'!$L$3="Yes"),100,""))</f>
        <v/>
      </c>
      <c r="N1488" s="89" t="str">
        <f>IF(StuData!$F1488="","",IF(AND(StuData!$C1488&gt;8,StuData!$H1488="F"),5,IF(StuData!$C1488&lt;9,"",10)))</f>
        <v/>
      </c>
      <c r="O1488" s="89" t="str">
        <f>IF(StuData!$F1488="","",IF(StuData!$C1488&gt;8,5,""))</f>
        <v/>
      </c>
      <c r="P1488" s="89" t="str">
        <f>IF(StuData!$C1488=9,'School Fees'!$K$6,IF(StuData!$C1488=10,'School Fees'!$K$7,IF(StuData!$C1488=11,'School Fees'!$K$8,IF(StuData!$C1488=12,'School Fees'!$K$9,""))))</f>
        <v/>
      </c>
      <c r="Q1488" s="89"/>
      <c r="R1488" s="89"/>
      <c r="S1488" s="89" t="str">
        <f>IF(SUM(StuData!$K1488:$R1488)=0,"",SUM(StuData!$K1488:$R1488))</f>
        <v/>
      </c>
      <c r="T1488" s="92"/>
      <c r="U1488" s="89"/>
      <c r="V1488" s="23"/>
      <c r="W1488" s="23"/>
    </row>
    <row r="1489" ht="15.75" customHeight="1">
      <c r="A1489" s="23"/>
      <c r="B1489" s="89" t="str">
        <f t="shared" si="1"/>
        <v/>
      </c>
      <c r="C1489" s="89" t="str">
        <f>IF('Student Record'!A1487="","",'Student Record'!A1487)</f>
        <v/>
      </c>
      <c r="D1489" s="89" t="str">
        <f>IF('Student Record'!B1487="","",'Student Record'!B1487)</f>
        <v/>
      </c>
      <c r="E1489" s="89" t="str">
        <f>IF('Student Record'!C1487="","",'Student Record'!C1487)</f>
        <v/>
      </c>
      <c r="F1489" s="90" t="str">
        <f>IF('Student Record'!E1487="","",'Student Record'!E1487)</f>
        <v/>
      </c>
      <c r="G1489" s="90" t="str">
        <f>IF('Student Record'!G1487="","",'Student Record'!G1487)</f>
        <v/>
      </c>
      <c r="H1489" s="89" t="str">
        <f>IF('Student Record'!I1487="","",'Student Record'!I1487)</f>
        <v/>
      </c>
      <c r="I1489" s="91" t="str">
        <f>IF('Student Record'!J1487="","",'Student Record'!J1487)</f>
        <v/>
      </c>
      <c r="J1489" s="89" t="str">
        <f>IF('Student Record'!O1487="","",'Student Record'!O1487)</f>
        <v/>
      </c>
      <c r="K1489" s="89" t="str">
        <f>IF(StuData!$F1489="","",IF(AND(StuData!$C1489&gt;8,StuData!$C1489&lt;11,StuData!$J1489="GEN"),200,IF(AND(StuData!$C1489&gt;=11,StuData!$J1489="GEN"),300,IF(AND(StuData!$C1489&gt;8,StuData!$C1489&lt;11,StuData!$J1489&lt;&gt;"GEN"),100,IF(AND(StuData!$C1489&gt;=11,StuData!$J1489&lt;&gt;"GEN"),150,"")))))</f>
        <v/>
      </c>
      <c r="L1489" s="89" t="str">
        <f>IF(StuData!$F1489="","",IF(AND(StuData!$C1489&gt;8,StuData!$C1489&lt;11),50,""))</f>
        <v/>
      </c>
      <c r="M1489" s="89" t="str">
        <f>IF(StuData!$F1489="","",IF(AND(StuData!$C1489&gt;=11,'School Fees'!$L$3="Yes"),100,""))</f>
        <v/>
      </c>
      <c r="N1489" s="89" t="str">
        <f>IF(StuData!$F1489="","",IF(AND(StuData!$C1489&gt;8,StuData!$H1489="F"),5,IF(StuData!$C1489&lt;9,"",10)))</f>
        <v/>
      </c>
      <c r="O1489" s="89" t="str">
        <f>IF(StuData!$F1489="","",IF(StuData!$C1489&gt;8,5,""))</f>
        <v/>
      </c>
      <c r="P1489" s="89" t="str">
        <f>IF(StuData!$C1489=9,'School Fees'!$K$6,IF(StuData!$C1489=10,'School Fees'!$K$7,IF(StuData!$C1489=11,'School Fees'!$K$8,IF(StuData!$C1489=12,'School Fees'!$K$9,""))))</f>
        <v/>
      </c>
      <c r="Q1489" s="89"/>
      <c r="R1489" s="89"/>
      <c r="S1489" s="89" t="str">
        <f>IF(SUM(StuData!$K1489:$R1489)=0,"",SUM(StuData!$K1489:$R1489))</f>
        <v/>
      </c>
      <c r="T1489" s="92"/>
      <c r="U1489" s="89"/>
      <c r="V1489" s="23"/>
      <c r="W1489" s="23"/>
    </row>
    <row r="1490" ht="15.75" customHeight="1">
      <c r="A1490" s="23"/>
      <c r="B1490" s="89" t="str">
        <f t="shared" si="1"/>
        <v/>
      </c>
      <c r="C1490" s="89" t="str">
        <f>IF('Student Record'!A1488="","",'Student Record'!A1488)</f>
        <v/>
      </c>
      <c r="D1490" s="89" t="str">
        <f>IF('Student Record'!B1488="","",'Student Record'!B1488)</f>
        <v/>
      </c>
      <c r="E1490" s="89" t="str">
        <f>IF('Student Record'!C1488="","",'Student Record'!C1488)</f>
        <v/>
      </c>
      <c r="F1490" s="90" t="str">
        <f>IF('Student Record'!E1488="","",'Student Record'!E1488)</f>
        <v/>
      </c>
      <c r="G1490" s="90" t="str">
        <f>IF('Student Record'!G1488="","",'Student Record'!G1488)</f>
        <v/>
      </c>
      <c r="H1490" s="89" t="str">
        <f>IF('Student Record'!I1488="","",'Student Record'!I1488)</f>
        <v/>
      </c>
      <c r="I1490" s="91" t="str">
        <f>IF('Student Record'!J1488="","",'Student Record'!J1488)</f>
        <v/>
      </c>
      <c r="J1490" s="89" t="str">
        <f>IF('Student Record'!O1488="","",'Student Record'!O1488)</f>
        <v/>
      </c>
      <c r="K1490" s="89" t="str">
        <f>IF(StuData!$F1490="","",IF(AND(StuData!$C1490&gt;8,StuData!$C1490&lt;11,StuData!$J1490="GEN"),200,IF(AND(StuData!$C1490&gt;=11,StuData!$J1490="GEN"),300,IF(AND(StuData!$C1490&gt;8,StuData!$C1490&lt;11,StuData!$J1490&lt;&gt;"GEN"),100,IF(AND(StuData!$C1490&gt;=11,StuData!$J1490&lt;&gt;"GEN"),150,"")))))</f>
        <v/>
      </c>
      <c r="L1490" s="89" t="str">
        <f>IF(StuData!$F1490="","",IF(AND(StuData!$C1490&gt;8,StuData!$C1490&lt;11),50,""))</f>
        <v/>
      </c>
      <c r="M1490" s="89" t="str">
        <f>IF(StuData!$F1490="","",IF(AND(StuData!$C1490&gt;=11,'School Fees'!$L$3="Yes"),100,""))</f>
        <v/>
      </c>
      <c r="N1490" s="89" t="str">
        <f>IF(StuData!$F1490="","",IF(AND(StuData!$C1490&gt;8,StuData!$H1490="F"),5,IF(StuData!$C1490&lt;9,"",10)))</f>
        <v/>
      </c>
      <c r="O1490" s="89" t="str">
        <f>IF(StuData!$F1490="","",IF(StuData!$C1490&gt;8,5,""))</f>
        <v/>
      </c>
      <c r="P1490" s="89" t="str">
        <f>IF(StuData!$C1490=9,'School Fees'!$K$6,IF(StuData!$C1490=10,'School Fees'!$K$7,IF(StuData!$C1490=11,'School Fees'!$K$8,IF(StuData!$C1490=12,'School Fees'!$K$9,""))))</f>
        <v/>
      </c>
      <c r="Q1490" s="89"/>
      <c r="R1490" s="89"/>
      <c r="S1490" s="89" t="str">
        <f>IF(SUM(StuData!$K1490:$R1490)=0,"",SUM(StuData!$K1490:$R1490))</f>
        <v/>
      </c>
      <c r="T1490" s="92"/>
      <c r="U1490" s="89"/>
      <c r="V1490" s="23"/>
      <c r="W1490" s="23"/>
    </row>
    <row r="1491" ht="15.75" customHeight="1">
      <c r="A1491" s="23"/>
      <c r="B1491" s="89" t="str">
        <f t="shared" si="1"/>
        <v/>
      </c>
      <c r="C1491" s="89" t="str">
        <f>IF('Student Record'!A1489="","",'Student Record'!A1489)</f>
        <v/>
      </c>
      <c r="D1491" s="89" t="str">
        <f>IF('Student Record'!B1489="","",'Student Record'!B1489)</f>
        <v/>
      </c>
      <c r="E1491" s="89" t="str">
        <f>IF('Student Record'!C1489="","",'Student Record'!C1489)</f>
        <v/>
      </c>
      <c r="F1491" s="90" t="str">
        <f>IF('Student Record'!E1489="","",'Student Record'!E1489)</f>
        <v/>
      </c>
      <c r="G1491" s="90" t="str">
        <f>IF('Student Record'!G1489="","",'Student Record'!G1489)</f>
        <v/>
      </c>
      <c r="H1491" s="89" t="str">
        <f>IF('Student Record'!I1489="","",'Student Record'!I1489)</f>
        <v/>
      </c>
      <c r="I1491" s="91" t="str">
        <f>IF('Student Record'!J1489="","",'Student Record'!J1489)</f>
        <v/>
      </c>
      <c r="J1491" s="89" t="str">
        <f>IF('Student Record'!O1489="","",'Student Record'!O1489)</f>
        <v/>
      </c>
      <c r="K1491" s="89" t="str">
        <f>IF(StuData!$F1491="","",IF(AND(StuData!$C1491&gt;8,StuData!$C1491&lt;11,StuData!$J1491="GEN"),200,IF(AND(StuData!$C1491&gt;=11,StuData!$J1491="GEN"),300,IF(AND(StuData!$C1491&gt;8,StuData!$C1491&lt;11,StuData!$J1491&lt;&gt;"GEN"),100,IF(AND(StuData!$C1491&gt;=11,StuData!$J1491&lt;&gt;"GEN"),150,"")))))</f>
        <v/>
      </c>
      <c r="L1491" s="89" t="str">
        <f>IF(StuData!$F1491="","",IF(AND(StuData!$C1491&gt;8,StuData!$C1491&lt;11),50,""))</f>
        <v/>
      </c>
      <c r="M1491" s="89" t="str">
        <f>IF(StuData!$F1491="","",IF(AND(StuData!$C1491&gt;=11,'School Fees'!$L$3="Yes"),100,""))</f>
        <v/>
      </c>
      <c r="N1491" s="89" t="str">
        <f>IF(StuData!$F1491="","",IF(AND(StuData!$C1491&gt;8,StuData!$H1491="F"),5,IF(StuData!$C1491&lt;9,"",10)))</f>
        <v/>
      </c>
      <c r="O1491" s="89" t="str">
        <f>IF(StuData!$F1491="","",IF(StuData!$C1491&gt;8,5,""))</f>
        <v/>
      </c>
      <c r="P1491" s="89" t="str">
        <f>IF(StuData!$C1491=9,'School Fees'!$K$6,IF(StuData!$C1491=10,'School Fees'!$K$7,IF(StuData!$C1491=11,'School Fees'!$K$8,IF(StuData!$C1491=12,'School Fees'!$K$9,""))))</f>
        <v/>
      </c>
      <c r="Q1491" s="89"/>
      <c r="R1491" s="89"/>
      <c r="S1491" s="89" t="str">
        <f>IF(SUM(StuData!$K1491:$R1491)=0,"",SUM(StuData!$K1491:$R1491))</f>
        <v/>
      </c>
      <c r="T1491" s="92"/>
      <c r="U1491" s="89"/>
      <c r="V1491" s="23"/>
      <c r="W1491" s="23"/>
    </row>
    <row r="1492" ht="15.75" customHeight="1">
      <c r="A1492" s="23"/>
      <c r="B1492" s="89" t="str">
        <f t="shared" si="1"/>
        <v/>
      </c>
      <c r="C1492" s="89" t="str">
        <f>IF('Student Record'!A1490="","",'Student Record'!A1490)</f>
        <v/>
      </c>
      <c r="D1492" s="89" t="str">
        <f>IF('Student Record'!B1490="","",'Student Record'!B1490)</f>
        <v/>
      </c>
      <c r="E1492" s="89" t="str">
        <f>IF('Student Record'!C1490="","",'Student Record'!C1490)</f>
        <v/>
      </c>
      <c r="F1492" s="90" t="str">
        <f>IF('Student Record'!E1490="","",'Student Record'!E1490)</f>
        <v/>
      </c>
      <c r="G1492" s="90" t="str">
        <f>IF('Student Record'!G1490="","",'Student Record'!G1490)</f>
        <v/>
      </c>
      <c r="H1492" s="89" t="str">
        <f>IF('Student Record'!I1490="","",'Student Record'!I1490)</f>
        <v/>
      </c>
      <c r="I1492" s="91" t="str">
        <f>IF('Student Record'!J1490="","",'Student Record'!J1490)</f>
        <v/>
      </c>
      <c r="J1492" s="89" t="str">
        <f>IF('Student Record'!O1490="","",'Student Record'!O1490)</f>
        <v/>
      </c>
      <c r="K1492" s="89" t="str">
        <f>IF(StuData!$F1492="","",IF(AND(StuData!$C1492&gt;8,StuData!$C1492&lt;11,StuData!$J1492="GEN"),200,IF(AND(StuData!$C1492&gt;=11,StuData!$J1492="GEN"),300,IF(AND(StuData!$C1492&gt;8,StuData!$C1492&lt;11,StuData!$J1492&lt;&gt;"GEN"),100,IF(AND(StuData!$C1492&gt;=11,StuData!$J1492&lt;&gt;"GEN"),150,"")))))</f>
        <v/>
      </c>
      <c r="L1492" s="89" t="str">
        <f>IF(StuData!$F1492="","",IF(AND(StuData!$C1492&gt;8,StuData!$C1492&lt;11),50,""))</f>
        <v/>
      </c>
      <c r="M1492" s="89" t="str">
        <f>IF(StuData!$F1492="","",IF(AND(StuData!$C1492&gt;=11,'School Fees'!$L$3="Yes"),100,""))</f>
        <v/>
      </c>
      <c r="N1492" s="89" t="str">
        <f>IF(StuData!$F1492="","",IF(AND(StuData!$C1492&gt;8,StuData!$H1492="F"),5,IF(StuData!$C1492&lt;9,"",10)))</f>
        <v/>
      </c>
      <c r="O1492" s="89" t="str">
        <f>IF(StuData!$F1492="","",IF(StuData!$C1492&gt;8,5,""))</f>
        <v/>
      </c>
      <c r="P1492" s="89" t="str">
        <f>IF(StuData!$C1492=9,'School Fees'!$K$6,IF(StuData!$C1492=10,'School Fees'!$K$7,IF(StuData!$C1492=11,'School Fees'!$K$8,IF(StuData!$C1492=12,'School Fees'!$K$9,""))))</f>
        <v/>
      </c>
      <c r="Q1492" s="89"/>
      <c r="R1492" s="89"/>
      <c r="S1492" s="89" t="str">
        <f>IF(SUM(StuData!$K1492:$R1492)=0,"",SUM(StuData!$K1492:$R1492))</f>
        <v/>
      </c>
      <c r="T1492" s="92"/>
      <c r="U1492" s="89"/>
      <c r="V1492" s="23"/>
      <c r="W1492" s="23"/>
    </row>
    <row r="1493" ht="15.75" customHeight="1">
      <c r="A1493" s="23"/>
      <c r="B1493" s="89" t="str">
        <f t="shared" si="1"/>
        <v/>
      </c>
      <c r="C1493" s="89" t="str">
        <f>IF('Student Record'!A1491="","",'Student Record'!A1491)</f>
        <v/>
      </c>
      <c r="D1493" s="89" t="str">
        <f>IF('Student Record'!B1491="","",'Student Record'!B1491)</f>
        <v/>
      </c>
      <c r="E1493" s="89" t="str">
        <f>IF('Student Record'!C1491="","",'Student Record'!C1491)</f>
        <v/>
      </c>
      <c r="F1493" s="90" t="str">
        <f>IF('Student Record'!E1491="","",'Student Record'!E1491)</f>
        <v/>
      </c>
      <c r="G1493" s="90" t="str">
        <f>IF('Student Record'!G1491="","",'Student Record'!G1491)</f>
        <v/>
      </c>
      <c r="H1493" s="89" t="str">
        <f>IF('Student Record'!I1491="","",'Student Record'!I1491)</f>
        <v/>
      </c>
      <c r="I1493" s="91" t="str">
        <f>IF('Student Record'!J1491="","",'Student Record'!J1491)</f>
        <v/>
      </c>
      <c r="J1493" s="89" t="str">
        <f>IF('Student Record'!O1491="","",'Student Record'!O1491)</f>
        <v/>
      </c>
      <c r="K1493" s="89" t="str">
        <f>IF(StuData!$F1493="","",IF(AND(StuData!$C1493&gt;8,StuData!$C1493&lt;11,StuData!$J1493="GEN"),200,IF(AND(StuData!$C1493&gt;=11,StuData!$J1493="GEN"),300,IF(AND(StuData!$C1493&gt;8,StuData!$C1493&lt;11,StuData!$J1493&lt;&gt;"GEN"),100,IF(AND(StuData!$C1493&gt;=11,StuData!$J1493&lt;&gt;"GEN"),150,"")))))</f>
        <v/>
      </c>
      <c r="L1493" s="89" t="str">
        <f>IF(StuData!$F1493="","",IF(AND(StuData!$C1493&gt;8,StuData!$C1493&lt;11),50,""))</f>
        <v/>
      </c>
      <c r="M1493" s="89" t="str">
        <f>IF(StuData!$F1493="","",IF(AND(StuData!$C1493&gt;=11,'School Fees'!$L$3="Yes"),100,""))</f>
        <v/>
      </c>
      <c r="N1493" s="89" t="str">
        <f>IF(StuData!$F1493="","",IF(AND(StuData!$C1493&gt;8,StuData!$H1493="F"),5,IF(StuData!$C1493&lt;9,"",10)))</f>
        <v/>
      </c>
      <c r="O1493" s="89" t="str">
        <f>IF(StuData!$F1493="","",IF(StuData!$C1493&gt;8,5,""))</f>
        <v/>
      </c>
      <c r="P1493" s="89" t="str">
        <f>IF(StuData!$C1493=9,'School Fees'!$K$6,IF(StuData!$C1493=10,'School Fees'!$K$7,IF(StuData!$C1493=11,'School Fees'!$K$8,IF(StuData!$C1493=12,'School Fees'!$K$9,""))))</f>
        <v/>
      </c>
      <c r="Q1493" s="89"/>
      <c r="R1493" s="89"/>
      <c r="S1493" s="89" t="str">
        <f>IF(SUM(StuData!$K1493:$R1493)=0,"",SUM(StuData!$K1493:$R1493))</f>
        <v/>
      </c>
      <c r="T1493" s="92"/>
      <c r="U1493" s="89"/>
      <c r="V1493" s="23"/>
      <c r="W1493" s="23"/>
    </row>
    <row r="1494" ht="15.75" customHeight="1">
      <c r="A1494" s="23"/>
      <c r="B1494" s="89" t="str">
        <f t="shared" si="1"/>
        <v/>
      </c>
      <c r="C1494" s="89" t="str">
        <f>IF('Student Record'!A1492="","",'Student Record'!A1492)</f>
        <v/>
      </c>
      <c r="D1494" s="89" t="str">
        <f>IF('Student Record'!B1492="","",'Student Record'!B1492)</f>
        <v/>
      </c>
      <c r="E1494" s="89" t="str">
        <f>IF('Student Record'!C1492="","",'Student Record'!C1492)</f>
        <v/>
      </c>
      <c r="F1494" s="90" t="str">
        <f>IF('Student Record'!E1492="","",'Student Record'!E1492)</f>
        <v/>
      </c>
      <c r="G1494" s="90" t="str">
        <f>IF('Student Record'!G1492="","",'Student Record'!G1492)</f>
        <v/>
      </c>
      <c r="H1494" s="89" t="str">
        <f>IF('Student Record'!I1492="","",'Student Record'!I1492)</f>
        <v/>
      </c>
      <c r="I1494" s="91" t="str">
        <f>IF('Student Record'!J1492="","",'Student Record'!J1492)</f>
        <v/>
      </c>
      <c r="J1494" s="89" t="str">
        <f>IF('Student Record'!O1492="","",'Student Record'!O1492)</f>
        <v/>
      </c>
      <c r="K1494" s="89" t="str">
        <f>IF(StuData!$F1494="","",IF(AND(StuData!$C1494&gt;8,StuData!$C1494&lt;11,StuData!$J1494="GEN"),200,IF(AND(StuData!$C1494&gt;=11,StuData!$J1494="GEN"),300,IF(AND(StuData!$C1494&gt;8,StuData!$C1494&lt;11,StuData!$J1494&lt;&gt;"GEN"),100,IF(AND(StuData!$C1494&gt;=11,StuData!$J1494&lt;&gt;"GEN"),150,"")))))</f>
        <v/>
      </c>
      <c r="L1494" s="89" t="str">
        <f>IF(StuData!$F1494="","",IF(AND(StuData!$C1494&gt;8,StuData!$C1494&lt;11),50,""))</f>
        <v/>
      </c>
      <c r="M1494" s="89" t="str">
        <f>IF(StuData!$F1494="","",IF(AND(StuData!$C1494&gt;=11,'School Fees'!$L$3="Yes"),100,""))</f>
        <v/>
      </c>
      <c r="N1494" s="89" t="str">
        <f>IF(StuData!$F1494="","",IF(AND(StuData!$C1494&gt;8,StuData!$H1494="F"),5,IF(StuData!$C1494&lt;9,"",10)))</f>
        <v/>
      </c>
      <c r="O1494" s="89" t="str">
        <f>IF(StuData!$F1494="","",IF(StuData!$C1494&gt;8,5,""))</f>
        <v/>
      </c>
      <c r="P1494" s="89" t="str">
        <f>IF(StuData!$C1494=9,'School Fees'!$K$6,IF(StuData!$C1494=10,'School Fees'!$K$7,IF(StuData!$C1494=11,'School Fees'!$K$8,IF(StuData!$C1494=12,'School Fees'!$K$9,""))))</f>
        <v/>
      </c>
      <c r="Q1494" s="89"/>
      <c r="R1494" s="89"/>
      <c r="S1494" s="89" t="str">
        <f>IF(SUM(StuData!$K1494:$R1494)=0,"",SUM(StuData!$K1494:$R1494))</f>
        <v/>
      </c>
      <c r="T1494" s="92"/>
      <c r="U1494" s="89"/>
      <c r="V1494" s="23"/>
      <c r="W1494" s="23"/>
    </row>
    <row r="1495" ht="15.75" customHeight="1">
      <c r="A1495" s="23"/>
      <c r="B1495" s="89" t="str">
        <f t="shared" si="1"/>
        <v/>
      </c>
      <c r="C1495" s="89" t="str">
        <f>IF('Student Record'!A1493="","",'Student Record'!A1493)</f>
        <v/>
      </c>
      <c r="D1495" s="89" t="str">
        <f>IF('Student Record'!B1493="","",'Student Record'!B1493)</f>
        <v/>
      </c>
      <c r="E1495" s="89" t="str">
        <f>IF('Student Record'!C1493="","",'Student Record'!C1493)</f>
        <v/>
      </c>
      <c r="F1495" s="90" t="str">
        <f>IF('Student Record'!E1493="","",'Student Record'!E1493)</f>
        <v/>
      </c>
      <c r="G1495" s="90" t="str">
        <f>IF('Student Record'!G1493="","",'Student Record'!G1493)</f>
        <v/>
      </c>
      <c r="H1495" s="89" t="str">
        <f>IF('Student Record'!I1493="","",'Student Record'!I1493)</f>
        <v/>
      </c>
      <c r="I1495" s="91" t="str">
        <f>IF('Student Record'!J1493="","",'Student Record'!J1493)</f>
        <v/>
      </c>
      <c r="J1495" s="89" t="str">
        <f>IF('Student Record'!O1493="","",'Student Record'!O1493)</f>
        <v/>
      </c>
      <c r="K1495" s="89" t="str">
        <f>IF(StuData!$F1495="","",IF(AND(StuData!$C1495&gt;8,StuData!$C1495&lt;11,StuData!$J1495="GEN"),200,IF(AND(StuData!$C1495&gt;=11,StuData!$J1495="GEN"),300,IF(AND(StuData!$C1495&gt;8,StuData!$C1495&lt;11,StuData!$J1495&lt;&gt;"GEN"),100,IF(AND(StuData!$C1495&gt;=11,StuData!$J1495&lt;&gt;"GEN"),150,"")))))</f>
        <v/>
      </c>
      <c r="L1495" s="89" t="str">
        <f>IF(StuData!$F1495="","",IF(AND(StuData!$C1495&gt;8,StuData!$C1495&lt;11),50,""))</f>
        <v/>
      </c>
      <c r="M1495" s="89" t="str">
        <f>IF(StuData!$F1495="","",IF(AND(StuData!$C1495&gt;=11,'School Fees'!$L$3="Yes"),100,""))</f>
        <v/>
      </c>
      <c r="N1495" s="89" t="str">
        <f>IF(StuData!$F1495="","",IF(AND(StuData!$C1495&gt;8,StuData!$H1495="F"),5,IF(StuData!$C1495&lt;9,"",10)))</f>
        <v/>
      </c>
      <c r="O1495" s="89" t="str">
        <f>IF(StuData!$F1495="","",IF(StuData!$C1495&gt;8,5,""))</f>
        <v/>
      </c>
      <c r="P1495" s="89" t="str">
        <f>IF(StuData!$C1495=9,'School Fees'!$K$6,IF(StuData!$C1495=10,'School Fees'!$K$7,IF(StuData!$C1495=11,'School Fees'!$K$8,IF(StuData!$C1495=12,'School Fees'!$K$9,""))))</f>
        <v/>
      </c>
      <c r="Q1495" s="89"/>
      <c r="R1495" s="89"/>
      <c r="S1495" s="89" t="str">
        <f>IF(SUM(StuData!$K1495:$R1495)=0,"",SUM(StuData!$K1495:$R1495))</f>
        <v/>
      </c>
      <c r="T1495" s="92"/>
      <c r="U1495" s="89"/>
      <c r="V1495" s="23"/>
      <c r="W1495" s="23"/>
    </row>
    <row r="1496" ht="15.75" customHeight="1">
      <c r="A1496" s="23"/>
      <c r="B1496" s="89" t="str">
        <f t="shared" si="1"/>
        <v/>
      </c>
      <c r="C1496" s="89" t="str">
        <f>IF('Student Record'!A1494="","",'Student Record'!A1494)</f>
        <v/>
      </c>
      <c r="D1496" s="89" t="str">
        <f>IF('Student Record'!B1494="","",'Student Record'!B1494)</f>
        <v/>
      </c>
      <c r="E1496" s="89" t="str">
        <f>IF('Student Record'!C1494="","",'Student Record'!C1494)</f>
        <v/>
      </c>
      <c r="F1496" s="90" t="str">
        <f>IF('Student Record'!E1494="","",'Student Record'!E1494)</f>
        <v/>
      </c>
      <c r="G1496" s="90" t="str">
        <f>IF('Student Record'!G1494="","",'Student Record'!G1494)</f>
        <v/>
      </c>
      <c r="H1496" s="89" t="str">
        <f>IF('Student Record'!I1494="","",'Student Record'!I1494)</f>
        <v/>
      </c>
      <c r="I1496" s="91" t="str">
        <f>IF('Student Record'!J1494="","",'Student Record'!J1494)</f>
        <v/>
      </c>
      <c r="J1496" s="89" t="str">
        <f>IF('Student Record'!O1494="","",'Student Record'!O1494)</f>
        <v/>
      </c>
      <c r="K1496" s="89" t="str">
        <f>IF(StuData!$F1496="","",IF(AND(StuData!$C1496&gt;8,StuData!$C1496&lt;11,StuData!$J1496="GEN"),200,IF(AND(StuData!$C1496&gt;=11,StuData!$J1496="GEN"),300,IF(AND(StuData!$C1496&gt;8,StuData!$C1496&lt;11,StuData!$J1496&lt;&gt;"GEN"),100,IF(AND(StuData!$C1496&gt;=11,StuData!$J1496&lt;&gt;"GEN"),150,"")))))</f>
        <v/>
      </c>
      <c r="L1496" s="89" t="str">
        <f>IF(StuData!$F1496="","",IF(AND(StuData!$C1496&gt;8,StuData!$C1496&lt;11),50,""))</f>
        <v/>
      </c>
      <c r="M1496" s="89" t="str">
        <f>IF(StuData!$F1496="","",IF(AND(StuData!$C1496&gt;=11,'School Fees'!$L$3="Yes"),100,""))</f>
        <v/>
      </c>
      <c r="N1496" s="89" t="str">
        <f>IF(StuData!$F1496="","",IF(AND(StuData!$C1496&gt;8,StuData!$H1496="F"),5,IF(StuData!$C1496&lt;9,"",10)))</f>
        <v/>
      </c>
      <c r="O1496" s="89" t="str">
        <f>IF(StuData!$F1496="","",IF(StuData!$C1496&gt;8,5,""))</f>
        <v/>
      </c>
      <c r="P1496" s="89" t="str">
        <f>IF(StuData!$C1496=9,'School Fees'!$K$6,IF(StuData!$C1496=10,'School Fees'!$K$7,IF(StuData!$C1496=11,'School Fees'!$K$8,IF(StuData!$C1496=12,'School Fees'!$K$9,""))))</f>
        <v/>
      </c>
      <c r="Q1496" s="89"/>
      <c r="R1496" s="89"/>
      <c r="S1496" s="89" t="str">
        <f>IF(SUM(StuData!$K1496:$R1496)=0,"",SUM(StuData!$K1496:$R1496))</f>
        <v/>
      </c>
      <c r="T1496" s="92"/>
      <c r="U1496" s="89"/>
      <c r="V1496" s="23"/>
      <c r="W1496" s="23"/>
    </row>
    <row r="1497" ht="15.75" customHeight="1">
      <c r="A1497" s="23"/>
      <c r="B1497" s="89" t="str">
        <f t="shared" si="1"/>
        <v/>
      </c>
      <c r="C1497" s="89" t="str">
        <f>IF('Student Record'!A1495="","",'Student Record'!A1495)</f>
        <v/>
      </c>
      <c r="D1497" s="89" t="str">
        <f>IF('Student Record'!B1495="","",'Student Record'!B1495)</f>
        <v/>
      </c>
      <c r="E1497" s="89" t="str">
        <f>IF('Student Record'!C1495="","",'Student Record'!C1495)</f>
        <v/>
      </c>
      <c r="F1497" s="90" t="str">
        <f>IF('Student Record'!E1495="","",'Student Record'!E1495)</f>
        <v/>
      </c>
      <c r="G1497" s="90" t="str">
        <f>IF('Student Record'!G1495="","",'Student Record'!G1495)</f>
        <v/>
      </c>
      <c r="H1497" s="89" t="str">
        <f>IF('Student Record'!I1495="","",'Student Record'!I1495)</f>
        <v/>
      </c>
      <c r="I1497" s="91" t="str">
        <f>IF('Student Record'!J1495="","",'Student Record'!J1495)</f>
        <v/>
      </c>
      <c r="J1497" s="89" t="str">
        <f>IF('Student Record'!O1495="","",'Student Record'!O1495)</f>
        <v/>
      </c>
      <c r="K1497" s="89" t="str">
        <f>IF(StuData!$F1497="","",IF(AND(StuData!$C1497&gt;8,StuData!$C1497&lt;11,StuData!$J1497="GEN"),200,IF(AND(StuData!$C1497&gt;=11,StuData!$J1497="GEN"),300,IF(AND(StuData!$C1497&gt;8,StuData!$C1497&lt;11,StuData!$J1497&lt;&gt;"GEN"),100,IF(AND(StuData!$C1497&gt;=11,StuData!$J1497&lt;&gt;"GEN"),150,"")))))</f>
        <v/>
      </c>
      <c r="L1497" s="89" t="str">
        <f>IF(StuData!$F1497="","",IF(AND(StuData!$C1497&gt;8,StuData!$C1497&lt;11),50,""))</f>
        <v/>
      </c>
      <c r="M1497" s="89" t="str">
        <f>IF(StuData!$F1497="","",IF(AND(StuData!$C1497&gt;=11,'School Fees'!$L$3="Yes"),100,""))</f>
        <v/>
      </c>
      <c r="N1497" s="89" t="str">
        <f>IF(StuData!$F1497="","",IF(AND(StuData!$C1497&gt;8,StuData!$H1497="F"),5,IF(StuData!$C1497&lt;9,"",10)))</f>
        <v/>
      </c>
      <c r="O1497" s="89" t="str">
        <f>IF(StuData!$F1497="","",IF(StuData!$C1497&gt;8,5,""))</f>
        <v/>
      </c>
      <c r="P1497" s="89" t="str">
        <f>IF(StuData!$C1497=9,'School Fees'!$K$6,IF(StuData!$C1497=10,'School Fees'!$K$7,IF(StuData!$C1497=11,'School Fees'!$K$8,IF(StuData!$C1497=12,'School Fees'!$K$9,""))))</f>
        <v/>
      </c>
      <c r="Q1497" s="89"/>
      <c r="R1497" s="89"/>
      <c r="S1497" s="89" t="str">
        <f>IF(SUM(StuData!$K1497:$R1497)=0,"",SUM(StuData!$K1497:$R1497))</f>
        <v/>
      </c>
      <c r="T1497" s="92"/>
      <c r="U1497" s="89"/>
      <c r="V1497" s="23"/>
      <c r="W1497" s="23"/>
    </row>
    <row r="1498" ht="15.75" customHeight="1">
      <c r="A1498" s="23"/>
      <c r="B1498" s="89" t="str">
        <f t="shared" si="1"/>
        <v/>
      </c>
      <c r="C1498" s="89" t="str">
        <f>IF('Student Record'!A1496="","",'Student Record'!A1496)</f>
        <v/>
      </c>
      <c r="D1498" s="89" t="str">
        <f>IF('Student Record'!B1496="","",'Student Record'!B1496)</f>
        <v/>
      </c>
      <c r="E1498" s="89" t="str">
        <f>IF('Student Record'!C1496="","",'Student Record'!C1496)</f>
        <v/>
      </c>
      <c r="F1498" s="90" t="str">
        <f>IF('Student Record'!E1496="","",'Student Record'!E1496)</f>
        <v/>
      </c>
      <c r="G1498" s="90" t="str">
        <f>IF('Student Record'!G1496="","",'Student Record'!G1496)</f>
        <v/>
      </c>
      <c r="H1498" s="89" t="str">
        <f>IF('Student Record'!I1496="","",'Student Record'!I1496)</f>
        <v/>
      </c>
      <c r="I1498" s="91" t="str">
        <f>IF('Student Record'!J1496="","",'Student Record'!J1496)</f>
        <v/>
      </c>
      <c r="J1498" s="89" t="str">
        <f>IF('Student Record'!O1496="","",'Student Record'!O1496)</f>
        <v/>
      </c>
      <c r="K1498" s="89" t="str">
        <f>IF(StuData!$F1498="","",IF(AND(StuData!$C1498&gt;8,StuData!$C1498&lt;11,StuData!$J1498="GEN"),200,IF(AND(StuData!$C1498&gt;=11,StuData!$J1498="GEN"),300,IF(AND(StuData!$C1498&gt;8,StuData!$C1498&lt;11,StuData!$J1498&lt;&gt;"GEN"),100,IF(AND(StuData!$C1498&gt;=11,StuData!$J1498&lt;&gt;"GEN"),150,"")))))</f>
        <v/>
      </c>
      <c r="L1498" s="89" t="str">
        <f>IF(StuData!$F1498="","",IF(AND(StuData!$C1498&gt;8,StuData!$C1498&lt;11),50,""))</f>
        <v/>
      </c>
      <c r="M1498" s="89" t="str">
        <f>IF(StuData!$F1498="","",IF(AND(StuData!$C1498&gt;=11,'School Fees'!$L$3="Yes"),100,""))</f>
        <v/>
      </c>
      <c r="N1498" s="89" t="str">
        <f>IF(StuData!$F1498="","",IF(AND(StuData!$C1498&gt;8,StuData!$H1498="F"),5,IF(StuData!$C1498&lt;9,"",10)))</f>
        <v/>
      </c>
      <c r="O1498" s="89" t="str">
        <f>IF(StuData!$F1498="","",IF(StuData!$C1498&gt;8,5,""))</f>
        <v/>
      </c>
      <c r="P1498" s="89" t="str">
        <f>IF(StuData!$C1498=9,'School Fees'!$K$6,IF(StuData!$C1498=10,'School Fees'!$K$7,IF(StuData!$C1498=11,'School Fees'!$K$8,IF(StuData!$C1498=12,'School Fees'!$K$9,""))))</f>
        <v/>
      </c>
      <c r="Q1498" s="89"/>
      <c r="R1498" s="89"/>
      <c r="S1498" s="89" t="str">
        <f>IF(SUM(StuData!$K1498:$R1498)=0,"",SUM(StuData!$K1498:$R1498))</f>
        <v/>
      </c>
      <c r="T1498" s="92"/>
      <c r="U1498" s="89"/>
      <c r="V1498" s="23"/>
      <c r="W1498" s="23"/>
    </row>
    <row r="1499" ht="15.75" customHeight="1">
      <c r="A1499" s="23"/>
      <c r="B1499" s="89" t="str">
        <f t="shared" si="1"/>
        <v/>
      </c>
      <c r="C1499" s="89" t="str">
        <f>IF('Student Record'!A1497="","",'Student Record'!A1497)</f>
        <v/>
      </c>
      <c r="D1499" s="89" t="str">
        <f>IF('Student Record'!B1497="","",'Student Record'!B1497)</f>
        <v/>
      </c>
      <c r="E1499" s="89" t="str">
        <f>IF('Student Record'!C1497="","",'Student Record'!C1497)</f>
        <v/>
      </c>
      <c r="F1499" s="90" t="str">
        <f>IF('Student Record'!E1497="","",'Student Record'!E1497)</f>
        <v/>
      </c>
      <c r="G1499" s="90" t="str">
        <f>IF('Student Record'!G1497="","",'Student Record'!G1497)</f>
        <v/>
      </c>
      <c r="H1499" s="89" t="str">
        <f>IF('Student Record'!I1497="","",'Student Record'!I1497)</f>
        <v/>
      </c>
      <c r="I1499" s="91" t="str">
        <f>IF('Student Record'!J1497="","",'Student Record'!J1497)</f>
        <v/>
      </c>
      <c r="J1499" s="89" t="str">
        <f>IF('Student Record'!O1497="","",'Student Record'!O1497)</f>
        <v/>
      </c>
      <c r="K1499" s="89" t="str">
        <f>IF(StuData!$F1499="","",IF(AND(StuData!$C1499&gt;8,StuData!$C1499&lt;11,StuData!$J1499="GEN"),200,IF(AND(StuData!$C1499&gt;=11,StuData!$J1499="GEN"),300,IF(AND(StuData!$C1499&gt;8,StuData!$C1499&lt;11,StuData!$J1499&lt;&gt;"GEN"),100,IF(AND(StuData!$C1499&gt;=11,StuData!$J1499&lt;&gt;"GEN"),150,"")))))</f>
        <v/>
      </c>
      <c r="L1499" s="89" t="str">
        <f>IF(StuData!$F1499="","",IF(AND(StuData!$C1499&gt;8,StuData!$C1499&lt;11),50,""))</f>
        <v/>
      </c>
      <c r="M1499" s="89" t="str">
        <f>IF(StuData!$F1499="","",IF(AND(StuData!$C1499&gt;=11,'School Fees'!$L$3="Yes"),100,""))</f>
        <v/>
      </c>
      <c r="N1499" s="89" t="str">
        <f>IF(StuData!$F1499="","",IF(AND(StuData!$C1499&gt;8,StuData!$H1499="F"),5,IF(StuData!$C1499&lt;9,"",10)))</f>
        <v/>
      </c>
      <c r="O1499" s="89" t="str">
        <f>IF(StuData!$F1499="","",IF(StuData!$C1499&gt;8,5,""))</f>
        <v/>
      </c>
      <c r="P1499" s="89" t="str">
        <f>IF(StuData!$C1499=9,'School Fees'!$K$6,IF(StuData!$C1499=10,'School Fees'!$K$7,IF(StuData!$C1499=11,'School Fees'!$K$8,IF(StuData!$C1499=12,'School Fees'!$K$9,""))))</f>
        <v/>
      </c>
      <c r="Q1499" s="89"/>
      <c r="R1499" s="89"/>
      <c r="S1499" s="89" t="str">
        <f>IF(SUM(StuData!$K1499:$R1499)=0,"",SUM(StuData!$K1499:$R1499))</f>
        <v/>
      </c>
      <c r="T1499" s="92"/>
      <c r="U1499" s="89"/>
      <c r="V1499" s="23"/>
      <c r="W1499" s="23"/>
    </row>
    <row r="1500" ht="15.75" customHeight="1">
      <c r="A1500" s="23"/>
      <c r="B1500" s="89" t="str">
        <f t="shared" si="1"/>
        <v/>
      </c>
      <c r="C1500" s="89" t="str">
        <f>IF('Student Record'!A1498="","",'Student Record'!A1498)</f>
        <v/>
      </c>
      <c r="D1500" s="89" t="str">
        <f>IF('Student Record'!B1498="","",'Student Record'!B1498)</f>
        <v/>
      </c>
      <c r="E1500" s="89" t="str">
        <f>IF('Student Record'!C1498="","",'Student Record'!C1498)</f>
        <v/>
      </c>
      <c r="F1500" s="90" t="str">
        <f>IF('Student Record'!E1498="","",'Student Record'!E1498)</f>
        <v/>
      </c>
      <c r="G1500" s="90" t="str">
        <f>IF('Student Record'!G1498="","",'Student Record'!G1498)</f>
        <v/>
      </c>
      <c r="H1500" s="89" t="str">
        <f>IF('Student Record'!I1498="","",'Student Record'!I1498)</f>
        <v/>
      </c>
      <c r="I1500" s="91" t="str">
        <f>IF('Student Record'!J1498="","",'Student Record'!J1498)</f>
        <v/>
      </c>
      <c r="J1500" s="89" t="str">
        <f>IF('Student Record'!O1498="","",'Student Record'!O1498)</f>
        <v/>
      </c>
      <c r="K1500" s="89" t="str">
        <f>IF(StuData!$F1500="","",IF(AND(StuData!$C1500&gt;8,StuData!$C1500&lt;11,StuData!$J1500="GEN"),200,IF(AND(StuData!$C1500&gt;=11,StuData!$J1500="GEN"),300,IF(AND(StuData!$C1500&gt;8,StuData!$C1500&lt;11,StuData!$J1500&lt;&gt;"GEN"),100,IF(AND(StuData!$C1500&gt;=11,StuData!$J1500&lt;&gt;"GEN"),150,"")))))</f>
        <v/>
      </c>
      <c r="L1500" s="89" t="str">
        <f>IF(StuData!$F1500="","",IF(AND(StuData!$C1500&gt;8,StuData!$C1500&lt;11),50,""))</f>
        <v/>
      </c>
      <c r="M1500" s="89" t="str">
        <f>IF(StuData!$F1500="","",IF(AND(StuData!$C1500&gt;=11,'School Fees'!$L$3="Yes"),100,""))</f>
        <v/>
      </c>
      <c r="N1500" s="89" t="str">
        <f>IF(StuData!$F1500="","",IF(AND(StuData!$C1500&gt;8,StuData!$H1500="F"),5,IF(StuData!$C1500&lt;9,"",10)))</f>
        <v/>
      </c>
      <c r="O1500" s="89" t="str">
        <f>IF(StuData!$F1500="","",IF(StuData!$C1500&gt;8,5,""))</f>
        <v/>
      </c>
      <c r="P1500" s="89" t="str">
        <f>IF(StuData!$C1500=9,'School Fees'!$K$6,IF(StuData!$C1500=10,'School Fees'!$K$7,IF(StuData!$C1500=11,'School Fees'!$K$8,IF(StuData!$C1500=12,'School Fees'!$K$9,""))))</f>
        <v/>
      </c>
      <c r="Q1500" s="89"/>
      <c r="R1500" s="89"/>
      <c r="S1500" s="89" t="str">
        <f>IF(SUM(StuData!$K1500:$R1500)=0,"",SUM(StuData!$K1500:$R1500))</f>
        <v/>
      </c>
      <c r="T1500" s="92"/>
      <c r="U1500" s="89"/>
      <c r="V1500" s="23"/>
      <c r="W1500" s="23"/>
    </row>
    <row r="1501" ht="15.75" customHeight="1">
      <c r="A1501" s="23"/>
      <c r="B1501" s="89" t="str">
        <f t="shared" si="1"/>
        <v/>
      </c>
      <c r="C1501" s="89" t="str">
        <f>IF('Student Record'!A1499="","",'Student Record'!A1499)</f>
        <v/>
      </c>
      <c r="D1501" s="89" t="str">
        <f>IF('Student Record'!B1499="","",'Student Record'!B1499)</f>
        <v/>
      </c>
      <c r="E1501" s="89" t="str">
        <f>IF('Student Record'!C1499="","",'Student Record'!C1499)</f>
        <v/>
      </c>
      <c r="F1501" s="90" t="str">
        <f>IF('Student Record'!E1499="","",'Student Record'!E1499)</f>
        <v/>
      </c>
      <c r="G1501" s="90" t="str">
        <f>IF('Student Record'!G1499="","",'Student Record'!G1499)</f>
        <v/>
      </c>
      <c r="H1501" s="89" t="str">
        <f>IF('Student Record'!I1499="","",'Student Record'!I1499)</f>
        <v/>
      </c>
      <c r="I1501" s="91" t="str">
        <f>IF('Student Record'!J1499="","",'Student Record'!J1499)</f>
        <v/>
      </c>
      <c r="J1501" s="89" t="str">
        <f>IF('Student Record'!O1499="","",'Student Record'!O1499)</f>
        <v/>
      </c>
      <c r="K1501" s="89" t="str">
        <f>IF(StuData!$F1501="","",IF(AND(StuData!$C1501&gt;8,StuData!$C1501&lt;11,StuData!$J1501="GEN"),200,IF(AND(StuData!$C1501&gt;=11,StuData!$J1501="GEN"),300,IF(AND(StuData!$C1501&gt;8,StuData!$C1501&lt;11,StuData!$J1501&lt;&gt;"GEN"),100,IF(AND(StuData!$C1501&gt;=11,StuData!$J1501&lt;&gt;"GEN"),150,"")))))</f>
        <v/>
      </c>
      <c r="L1501" s="89" t="str">
        <f>IF(StuData!$F1501="","",IF(AND(StuData!$C1501&gt;8,StuData!$C1501&lt;11),50,""))</f>
        <v/>
      </c>
      <c r="M1501" s="89" t="str">
        <f>IF(StuData!$F1501="","",IF(AND(StuData!$C1501&gt;=11,'School Fees'!$L$3="Yes"),100,""))</f>
        <v/>
      </c>
      <c r="N1501" s="89" t="str">
        <f>IF(StuData!$F1501="","",IF(AND(StuData!$C1501&gt;8,StuData!$H1501="F"),5,IF(StuData!$C1501&lt;9,"",10)))</f>
        <v/>
      </c>
      <c r="O1501" s="89" t="str">
        <f>IF(StuData!$F1501="","",IF(StuData!$C1501&gt;8,5,""))</f>
        <v/>
      </c>
      <c r="P1501" s="89" t="str">
        <f>IF(StuData!$C1501=9,'School Fees'!$K$6,IF(StuData!$C1501=10,'School Fees'!$K$7,IF(StuData!$C1501=11,'School Fees'!$K$8,IF(StuData!$C1501=12,'School Fees'!$K$9,""))))</f>
        <v/>
      </c>
      <c r="Q1501" s="89"/>
      <c r="R1501" s="89"/>
      <c r="S1501" s="89" t="str">
        <f>IF(SUM(StuData!$K1501:$R1501)=0,"",SUM(StuData!$K1501:$R1501))</f>
        <v/>
      </c>
      <c r="T1501" s="92"/>
      <c r="U1501" s="89"/>
      <c r="V1501" s="23"/>
      <c r="W1501" s="23"/>
    </row>
    <row r="1502" ht="15.75" customHeight="1">
      <c r="A1502" s="23"/>
      <c r="B1502" s="89" t="str">
        <f t="shared" si="1"/>
        <v/>
      </c>
      <c r="C1502" s="89" t="str">
        <f>IF('Student Record'!A1500="","",'Student Record'!A1500)</f>
        <v/>
      </c>
      <c r="D1502" s="89" t="str">
        <f>IF('Student Record'!B1500="","",'Student Record'!B1500)</f>
        <v/>
      </c>
      <c r="E1502" s="89" t="str">
        <f>IF('Student Record'!C1500="","",'Student Record'!C1500)</f>
        <v/>
      </c>
      <c r="F1502" s="90" t="str">
        <f>IF('Student Record'!E1500="","",'Student Record'!E1500)</f>
        <v/>
      </c>
      <c r="G1502" s="90" t="str">
        <f>IF('Student Record'!G1500="","",'Student Record'!G1500)</f>
        <v/>
      </c>
      <c r="H1502" s="89" t="str">
        <f>IF('Student Record'!I1500="","",'Student Record'!I1500)</f>
        <v/>
      </c>
      <c r="I1502" s="91" t="str">
        <f>IF('Student Record'!J1500="","",'Student Record'!J1500)</f>
        <v/>
      </c>
      <c r="J1502" s="89" t="str">
        <f>IF('Student Record'!O1500="","",'Student Record'!O1500)</f>
        <v/>
      </c>
      <c r="K1502" s="89" t="str">
        <f>IF(StuData!$F1502="","",IF(AND(StuData!$C1502&gt;8,StuData!$C1502&lt;11,StuData!$J1502="GEN"),200,IF(AND(StuData!$C1502&gt;=11,StuData!$J1502="GEN"),300,IF(AND(StuData!$C1502&gt;8,StuData!$C1502&lt;11,StuData!$J1502&lt;&gt;"GEN"),100,IF(AND(StuData!$C1502&gt;=11,StuData!$J1502&lt;&gt;"GEN"),150,"")))))</f>
        <v/>
      </c>
      <c r="L1502" s="89" t="str">
        <f>IF(StuData!$F1502="","",IF(AND(StuData!$C1502&gt;8,StuData!$C1502&lt;11),50,""))</f>
        <v/>
      </c>
      <c r="M1502" s="89" t="str">
        <f>IF(StuData!$F1502="","",IF(AND(StuData!$C1502&gt;=11,'School Fees'!$L$3="Yes"),100,""))</f>
        <v/>
      </c>
      <c r="N1502" s="89" t="str">
        <f>IF(StuData!$F1502="","",IF(AND(StuData!$C1502&gt;8,StuData!$H1502="F"),5,IF(StuData!$C1502&lt;9,"",10)))</f>
        <v/>
      </c>
      <c r="O1502" s="89" t="str">
        <f>IF(StuData!$F1502="","",IF(StuData!$C1502&gt;8,5,""))</f>
        <v/>
      </c>
      <c r="P1502" s="89" t="str">
        <f>IF(StuData!$C1502=9,'School Fees'!$K$6,IF(StuData!$C1502=10,'School Fees'!$K$7,IF(StuData!$C1502=11,'School Fees'!$K$8,IF(StuData!$C1502=12,'School Fees'!$K$9,""))))</f>
        <v/>
      </c>
      <c r="Q1502" s="89"/>
      <c r="R1502" s="89"/>
      <c r="S1502" s="89" t="str">
        <f>IF(SUM(StuData!$K1502:$R1502)=0,"",SUM(StuData!$K1502:$R1502))</f>
        <v/>
      </c>
      <c r="T1502" s="92"/>
      <c r="U1502" s="89"/>
      <c r="V1502" s="23"/>
      <c r="W1502" s="23"/>
    </row>
    <row r="1503" ht="15.75" customHeight="1">
      <c r="A1503" s="23"/>
      <c r="B1503" s="89" t="str">
        <f t="shared" si="1"/>
        <v/>
      </c>
      <c r="C1503" s="89" t="str">
        <f>IF('Student Record'!A1501="","",'Student Record'!A1501)</f>
        <v/>
      </c>
      <c r="D1503" s="89" t="str">
        <f>IF('Student Record'!B1501="","",'Student Record'!B1501)</f>
        <v/>
      </c>
      <c r="E1503" s="89" t="str">
        <f>IF('Student Record'!C1501="","",'Student Record'!C1501)</f>
        <v/>
      </c>
      <c r="F1503" s="90" t="str">
        <f>IF('Student Record'!E1501="","",'Student Record'!E1501)</f>
        <v/>
      </c>
      <c r="G1503" s="90" t="str">
        <f>IF('Student Record'!G1501="","",'Student Record'!G1501)</f>
        <v/>
      </c>
      <c r="H1503" s="89" t="str">
        <f>IF('Student Record'!I1501="","",'Student Record'!I1501)</f>
        <v/>
      </c>
      <c r="I1503" s="91" t="str">
        <f>IF('Student Record'!J1501="","",'Student Record'!J1501)</f>
        <v/>
      </c>
      <c r="J1503" s="89" t="str">
        <f>IF('Student Record'!O1501="","",'Student Record'!O1501)</f>
        <v/>
      </c>
      <c r="K1503" s="89" t="str">
        <f>IF(StuData!$F1503="","",IF(AND(StuData!$C1503&gt;8,StuData!$C1503&lt;11,StuData!$J1503="GEN"),200,IF(AND(StuData!$C1503&gt;=11,StuData!$J1503="GEN"),300,IF(AND(StuData!$C1503&gt;8,StuData!$C1503&lt;11,StuData!$J1503&lt;&gt;"GEN"),100,IF(AND(StuData!$C1503&gt;=11,StuData!$J1503&lt;&gt;"GEN"),150,"")))))</f>
        <v/>
      </c>
      <c r="L1503" s="89" t="str">
        <f>IF(StuData!$F1503="","",IF(AND(StuData!$C1503&gt;8,StuData!$C1503&lt;11),50,""))</f>
        <v/>
      </c>
      <c r="M1503" s="89" t="str">
        <f>IF(StuData!$F1503="","",IF(AND(StuData!$C1503&gt;=11,'School Fees'!$L$3="Yes"),100,""))</f>
        <v/>
      </c>
      <c r="N1503" s="89" t="str">
        <f>IF(StuData!$F1503="","",IF(AND(StuData!$C1503&gt;8,StuData!$H1503="F"),5,IF(StuData!$C1503&lt;9,"",10)))</f>
        <v/>
      </c>
      <c r="O1503" s="89" t="str">
        <f>IF(StuData!$F1503="","",IF(StuData!$C1503&gt;8,5,""))</f>
        <v/>
      </c>
      <c r="P1503" s="89" t="str">
        <f>IF(StuData!$C1503=9,'School Fees'!$K$6,IF(StuData!$C1503=10,'School Fees'!$K$7,IF(StuData!$C1503=11,'School Fees'!$K$8,IF(StuData!$C1503=12,'School Fees'!$K$9,""))))</f>
        <v/>
      </c>
      <c r="Q1503" s="89"/>
      <c r="R1503" s="89"/>
      <c r="S1503" s="89" t="str">
        <f>IF(SUM(StuData!$K1503:$R1503)=0,"",SUM(StuData!$K1503:$R1503))</f>
        <v/>
      </c>
      <c r="T1503" s="92"/>
      <c r="U1503" s="89"/>
      <c r="V1503" s="23"/>
      <c r="W1503" s="23"/>
    </row>
    <row r="1504" ht="15.75" customHeight="1">
      <c r="A1504" s="23"/>
      <c r="B1504" s="89" t="str">
        <f t="shared" si="1"/>
        <v/>
      </c>
      <c r="C1504" s="89" t="str">
        <f>IF('Student Record'!A1502="","",'Student Record'!A1502)</f>
        <v/>
      </c>
      <c r="D1504" s="89" t="str">
        <f>IF('Student Record'!B1502="","",'Student Record'!B1502)</f>
        <v/>
      </c>
      <c r="E1504" s="89" t="str">
        <f>IF('Student Record'!C1502="","",'Student Record'!C1502)</f>
        <v/>
      </c>
      <c r="F1504" s="90" t="str">
        <f>IF('Student Record'!E1502="","",'Student Record'!E1502)</f>
        <v/>
      </c>
      <c r="G1504" s="90" t="str">
        <f>IF('Student Record'!G1502="","",'Student Record'!G1502)</f>
        <v/>
      </c>
      <c r="H1504" s="89" t="str">
        <f>IF('Student Record'!I1502="","",'Student Record'!I1502)</f>
        <v/>
      </c>
      <c r="I1504" s="91" t="str">
        <f>IF('Student Record'!J1502="","",'Student Record'!J1502)</f>
        <v/>
      </c>
      <c r="J1504" s="89" t="str">
        <f>IF('Student Record'!O1502="","",'Student Record'!O1502)</f>
        <v/>
      </c>
      <c r="K1504" s="89" t="str">
        <f>IF(StuData!$F1504="","",IF(AND(StuData!$C1504&gt;8,StuData!$C1504&lt;11,StuData!$J1504="GEN"),200,IF(AND(StuData!$C1504&gt;=11,StuData!$J1504="GEN"),300,IF(AND(StuData!$C1504&gt;8,StuData!$C1504&lt;11,StuData!$J1504&lt;&gt;"GEN"),100,IF(AND(StuData!$C1504&gt;=11,StuData!$J1504&lt;&gt;"GEN"),150,"")))))</f>
        <v/>
      </c>
      <c r="L1504" s="89" t="str">
        <f>IF(StuData!$F1504="","",IF(AND(StuData!$C1504&gt;8,StuData!$C1504&lt;11),50,""))</f>
        <v/>
      </c>
      <c r="M1504" s="89" t="str">
        <f>IF(StuData!$F1504="","",IF(AND(StuData!$C1504&gt;=11,'School Fees'!$L$3="Yes"),100,""))</f>
        <v/>
      </c>
      <c r="N1504" s="89" t="str">
        <f>IF(StuData!$F1504="","",IF(AND(StuData!$C1504&gt;8,StuData!$H1504="F"),5,IF(StuData!$C1504&lt;9,"",10)))</f>
        <v/>
      </c>
      <c r="O1504" s="89" t="str">
        <f>IF(StuData!$F1504="","",IF(StuData!$C1504&gt;8,5,""))</f>
        <v/>
      </c>
      <c r="P1504" s="89" t="str">
        <f>IF(StuData!$C1504=9,'School Fees'!$K$6,IF(StuData!$C1504=10,'School Fees'!$K$7,IF(StuData!$C1504=11,'School Fees'!$K$8,IF(StuData!$C1504=12,'School Fees'!$K$9,""))))</f>
        <v/>
      </c>
      <c r="Q1504" s="89"/>
      <c r="R1504" s="89"/>
      <c r="S1504" s="89" t="str">
        <f>IF(SUM(StuData!$K1504:$R1504)=0,"",SUM(StuData!$K1504:$R1504))</f>
        <v/>
      </c>
      <c r="T1504" s="92"/>
      <c r="U1504" s="89"/>
      <c r="V1504" s="23"/>
      <c r="W1504" s="23"/>
    </row>
    <row r="1505" ht="15.75" customHeight="1">
      <c r="A1505" s="23"/>
      <c r="B1505" s="89" t="str">
        <f t="shared" si="1"/>
        <v/>
      </c>
      <c r="C1505" s="89" t="str">
        <f>IF('Student Record'!A1503="","",'Student Record'!A1503)</f>
        <v/>
      </c>
      <c r="D1505" s="89" t="str">
        <f>IF('Student Record'!B1503="","",'Student Record'!B1503)</f>
        <v/>
      </c>
      <c r="E1505" s="89" t="str">
        <f>IF('Student Record'!C1503="","",'Student Record'!C1503)</f>
        <v/>
      </c>
      <c r="F1505" s="90" t="str">
        <f>IF('Student Record'!E1503="","",'Student Record'!E1503)</f>
        <v/>
      </c>
      <c r="G1505" s="90" t="str">
        <f>IF('Student Record'!G1503="","",'Student Record'!G1503)</f>
        <v/>
      </c>
      <c r="H1505" s="89" t="str">
        <f>IF('Student Record'!I1503="","",'Student Record'!I1503)</f>
        <v/>
      </c>
      <c r="I1505" s="91" t="str">
        <f>IF('Student Record'!J1503="","",'Student Record'!J1503)</f>
        <v/>
      </c>
      <c r="J1505" s="89" t="str">
        <f>IF('Student Record'!O1503="","",'Student Record'!O1503)</f>
        <v/>
      </c>
      <c r="K1505" s="89" t="str">
        <f>IF(StuData!$F1505="","",IF(AND(StuData!$C1505&gt;8,StuData!$C1505&lt;11,StuData!$J1505="GEN"),200,IF(AND(StuData!$C1505&gt;=11,StuData!$J1505="GEN"),300,IF(AND(StuData!$C1505&gt;8,StuData!$C1505&lt;11,StuData!$J1505&lt;&gt;"GEN"),100,IF(AND(StuData!$C1505&gt;=11,StuData!$J1505&lt;&gt;"GEN"),150,"")))))</f>
        <v/>
      </c>
      <c r="L1505" s="89" t="str">
        <f>IF(StuData!$F1505="","",IF(AND(StuData!$C1505&gt;8,StuData!$C1505&lt;11),50,""))</f>
        <v/>
      </c>
      <c r="M1505" s="89" t="str">
        <f>IF(StuData!$F1505="","",IF(AND(StuData!$C1505&gt;=11,'School Fees'!$L$3="Yes"),100,""))</f>
        <v/>
      </c>
      <c r="N1505" s="89" t="str">
        <f>IF(StuData!$F1505="","",IF(AND(StuData!$C1505&gt;8,StuData!$H1505="F"),5,IF(StuData!$C1505&lt;9,"",10)))</f>
        <v/>
      </c>
      <c r="O1505" s="89" t="str">
        <f>IF(StuData!$F1505="","",IF(StuData!$C1505&gt;8,5,""))</f>
        <v/>
      </c>
      <c r="P1505" s="89" t="str">
        <f>IF(StuData!$C1505=9,'School Fees'!$K$6,IF(StuData!$C1505=10,'School Fees'!$K$7,IF(StuData!$C1505=11,'School Fees'!$K$8,IF(StuData!$C1505=12,'School Fees'!$K$9,""))))</f>
        <v/>
      </c>
      <c r="Q1505" s="89"/>
      <c r="R1505" s="89"/>
      <c r="S1505" s="89" t="str">
        <f>IF(SUM(StuData!$K1505:$R1505)=0,"",SUM(StuData!$K1505:$R1505))</f>
        <v/>
      </c>
      <c r="T1505" s="92"/>
      <c r="U1505" s="89"/>
      <c r="V1505" s="23"/>
      <c r="W1505" s="23"/>
    </row>
    <row r="1506" ht="15.75" customHeight="1">
      <c r="A1506" s="23"/>
      <c r="B1506" s="89" t="str">
        <f t="shared" si="1"/>
        <v/>
      </c>
      <c r="C1506" s="89" t="str">
        <f>IF('Student Record'!A1504="","",'Student Record'!A1504)</f>
        <v/>
      </c>
      <c r="D1506" s="89" t="str">
        <f>IF('Student Record'!B1504="","",'Student Record'!B1504)</f>
        <v/>
      </c>
      <c r="E1506" s="89" t="str">
        <f>IF('Student Record'!C1504="","",'Student Record'!C1504)</f>
        <v/>
      </c>
      <c r="F1506" s="90" t="str">
        <f>IF('Student Record'!E1504="","",'Student Record'!E1504)</f>
        <v/>
      </c>
      <c r="G1506" s="90" t="str">
        <f>IF('Student Record'!G1504="","",'Student Record'!G1504)</f>
        <v/>
      </c>
      <c r="H1506" s="89" t="str">
        <f>IF('Student Record'!I1504="","",'Student Record'!I1504)</f>
        <v/>
      </c>
      <c r="I1506" s="91" t="str">
        <f>IF('Student Record'!J1504="","",'Student Record'!J1504)</f>
        <v/>
      </c>
      <c r="J1506" s="89" t="str">
        <f>IF('Student Record'!O1504="","",'Student Record'!O1504)</f>
        <v/>
      </c>
      <c r="K1506" s="89" t="str">
        <f>IF(StuData!$F1506="","",IF(AND(StuData!$C1506&gt;8,StuData!$C1506&lt;11,StuData!$J1506="GEN"),200,IF(AND(StuData!$C1506&gt;=11,StuData!$J1506="GEN"),300,IF(AND(StuData!$C1506&gt;8,StuData!$C1506&lt;11,StuData!$J1506&lt;&gt;"GEN"),100,IF(AND(StuData!$C1506&gt;=11,StuData!$J1506&lt;&gt;"GEN"),150,"")))))</f>
        <v/>
      </c>
      <c r="L1506" s="89" t="str">
        <f>IF(StuData!$F1506="","",IF(AND(StuData!$C1506&gt;8,StuData!$C1506&lt;11),50,""))</f>
        <v/>
      </c>
      <c r="M1506" s="89" t="str">
        <f>IF(StuData!$F1506="","",IF(AND(StuData!$C1506&gt;=11,'School Fees'!$L$3="Yes"),100,""))</f>
        <v/>
      </c>
      <c r="N1506" s="89" t="str">
        <f>IF(StuData!$F1506="","",IF(AND(StuData!$C1506&gt;8,StuData!$H1506="F"),5,IF(StuData!$C1506&lt;9,"",10)))</f>
        <v/>
      </c>
      <c r="O1506" s="89" t="str">
        <f>IF(StuData!$F1506="","",IF(StuData!$C1506&gt;8,5,""))</f>
        <v/>
      </c>
      <c r="P1506" s="89" t="str">
        <f>IF(StuData!$C1506=9,'School Fees'!$K$6,IF(StuData!$C1506=10,'School Fees'!$K$7,IF(StuData!$C1506=11,'School Fees'!$K$8,IF(StuData!$C1506=12,'School Fees'!$K$9,""))))</f>
        <v/>
      </c>
      <c r="Q1506" s="89"/>
      <c r="R1506" s="89"/>
      <c r="S1506" s="89" t="str">
        <f>IF(SUM(StuData!$K1506:$R1506)=0,"",SUM(StuData!$K1506:$R1506))</f>
        <v/>
      </c>
      <c r="T1506" s="92"/>
      <c r="U1506" s="89"/>
      <c r="V1506" s="23"/>
      <c r="W1506" s="23"/>
    </row>
    <row r="1507" ht="15.75" customHeight="1">
      <c r="A1507" s="23"/>
      <c r="B1507" s="89" t="str">
        <f t="shared" si="1"/>
        <v/>
      </c>
      <c r="C1507" s="89" t="str">
        <f>IF('Student Record'!A1505="","",'Student Record'!A1505)</f>
        <v/>
      </c>
      <c r="D1507" s="89" t="str">
        <f>IF('Student Record'!B1505="","",'Student Record'!B1505)</f>
        <v/>
      </c>
      <c r="E1507" s="89" t="str">
        <f>IF('Student Record'!C1505="","",'Student Record'!C1505)</f>
        <v/>
      </c>
      <c r="F1507" s="90" t="str">
        <f>IF('Student Record'!E1505="","",'Student Record'!E1505)</f>
        <v/>
      </c>
      <c r="G1507" s="90" t="str">
        <f>IF('Student Record'!G1505="","",'Student Record'!G1505)</f>
        <v/>
      </c>
      <c r="H1507" s="89" t="str">
        <f>IF('Student Record'!I1505="","",'Student Record'!I1505)</f>
        <v/>
      </c>
      <c r="I1507" s="91" t="str">
        <f>IF('Student Record'!J1505="","",'Student Record'!J1505)</f>
        <v/>
      </c>
      <c r="J1507" s="89" t="str">
        <f>IF('Student Record'!O1505="","",'Student Record'!O1505)</f>
        <v/>
      </c>
      <c r="K1507" s="89" t="str">
        <f>IF(StuData!$F1507="","",IF(AND(StuData!$C1507&gt;8,StuData!$C1507&lt;11,StuData!$J1507="GEN"),200,IF(AND(StuData!$C1507&gt;=11,StuData!$J1507="GEN"),300,IF(AND(StuData!$C1507&gt;8,StuData!$C1507&lt;11,StuData!$J1507&lt;&gt;"GEN"),100,IF(AND(StuData!$C1507&gt;=11,StuData!$J1507&lt;&gt;"GEN"),150,"")))))</f>
        <v/>
      </c>
      <c r="L1507" s="89" t="str">
        <f>IF(StuData!$F1507="","",IF(AND(StuData!$C1507&gt;8,StuData!$C1507&lt;11),50,""))</f>
        <v/>
      </c>
      <c r="M1507" s="89" t="str">
        <f>IF(StuData!$F1507="","",IF(AND(StuData!$C1507&gt;=11,'School Fees'!$L$3="Yes"),100,""))</f>
        <v/>
      </c>
      <c r="N1507" s="89" t="str">
        <f>IF(StuData!$F1507="","",IF(AND(StuData!$C1507&gt;8,StuData!$H1507="F"),5,IF(StuData!$C1507&lt;9,"",10)))</f>
        <v/>
      </c>
      <c r="O1507" s="89" t="str">
        <f>IF(StuData!$F1507="","",IF(StuData!$C1507&gt;8,5,""))</f>
        <v/>
      </c>
      <c r="P1507" s="89" t="str">
        <f>IF(StuData!$C1507=9,'School Fees'!$K$6,IF(StuData!$C1507=10,'School Fees'!$K$7,IF(StuData!$C1507=11,'School Fees'!$K$8,IF(StuData!$C1507=12,'School Fees'!$K$9,""))))</f>
        <v/>
      </c>
      <c r="Q1507" s="89"/>
      <c r="R1507" s="89"/>
      <c r="S1507" s="89" t="str">
        <f>IF(SUM(StuData!$K1507:$R1507)=0,"",SUM(StuData!$K1507:$R1507))</f>
        <v/>
      </c>
      <c r="T1507" s="92"/>
      <c r="U1507" s="89"/>
      <c r="V1507" s="23"/>
      <c r="W1507" s="23"/>
    </row>
    <row r="1508" ht="15.75" customHeight="1">
      <c r="A1508" s="23"/>
      <c r="B1508" s="89" t="str">
        <f t="shared" si="1"/>
        <v/>
      </c>
      <c r="C1508" s="89" t="str">
        <f>IF('Student Record'!A1506="","",'Student Record'!A1506)</f>
        <v/>
      </c>
      <c r="D1508" s="89" t="str">
        <f>IF('Student Record'!B1506="","",'Student Record'!B1506)</f>
        <v/>
      </c>
      <c r="E1508" s="89" t="str">
        <f>IF('Student Record'!C1506="","",'Student Record'!C1506)</f>
        <v/>
      </c>
      <c r="F1508" s="90" t="str">
        <f>IF('Student Record'!E1506="","",'Student Record'!E1506)</f>
        <v/>
      </c>
      <c r="G1508" s="90" t="str">
        <f>IF('Student Record'!G1506="","",'Student Record'!G1506)</f>
        <v/>
      </c>
      <c r="H1508" s="89" t="str">
        <f>IF('Student Record'!I1506="","",'Student Record'!I1506)</f>
        <v/>
      </c>
      <c r="I1508" s="91" t="str">
        <f>IF('Student Record'!J1506="","",'Student Record'!J1506)</f>
        <v/>
      </c>
      <c r="J1508" s="89" t="str">
        <f>IF('Student Record'!O1506="","",'Student Record'!O1506)</f>
        <v/>
      </c>
      <c r="K1508" s="89" t="str">
        <f>IF(StuData!$F1508="","",IF(AND(StuData!$C1508&gt;8,StuData!$C1508&lt;11,StuData!$J1508="GEN"),200,IF(AND(StuData!$C1508&gt;=11,StuData!$J1508="GEN"),300,IF(AND(StuData!$C1508&gt;8,StuData!$C1508&lt;11,StuData!$J1508&lt;&gt;"GEN"),100,IF(AND(StuData!$C1508&gt;=11,StuData!$J1508&lt;&gt;"GEN"),150,"")))))</f>
        <v/>
      </c>
      <c r="L1508" s="89" t="str">
        <f>IF(StuData!$F1508="","",IF(AND(StuData!$C1508&gt;8,StuData!$C1508&lt;11),50,""))</f>
        <v/>
      </c>
      <c r="M1508" s="89" t="str">
        <f>IF(StuData!$F1508="","",IF(AND(StuData!$C1508&gt;=11,'School Fees'!$L$3="Yes"),100,""))</f>
        <v/>
      </c>
      <c r="N1508" s="89" t="str">
        <f>IF(StuData!$F1508="","",IF(AND(StuData!$C1508&gt;8,StuData!$H1508="F"),5,IF(StuData!$C1508&lt;9,"",10)))</f>
        <v/>
      </c>
      <c r="O1508" s="89" t="str">
        <f>IF(StuData!$F1508="","",IF(StuData!$C1508&gt;8,5,""))</f>
        <v/>
      </c>
      <c r="P1508" s="89" t="str">
        <f>IF(StuData!$C1508=9,'School Fees'!$K$6,IF(StuData!$C1508=10,'School Fees'!$K$7,IF(StuData!$C1508=11,'School Fees'!$K$8,IF(StuData!$C1508=12,'School Fees'!$K$9,""))))</f>
        <v/>
      </c>
      <c r="Q1508" s="89"/>
      <c r="R1508" s="89"/>
      <c r="S1508" s="89" t="str">
        <f>IF(SUM(StuData!$K1508:$R1508)=0,"",SUM(StuData!$K1508:$R1508))</f>
        <v/>
      </c>
      <c r="T1508" s="92"/>
      <c r="U1508" s="89"/>
      <c r="V1508" s="23"/>
      <c r="W1508" s="23"/>
    </row>
    <row r="1509" ht="15.75" customHeight="1">
      <c r="A1509" s="23"/>
      <c r="B1509" s="89" t="str">
        <f t="shared" si="1"/>
        <v/>
      </c>
      <c r="C1509" s="89" t="str">
        <f>IF('Student Record'!A1507="","",'Student Record'!A1507)</f>
        <v/>
      </c>
      <c r="D1509" s="89" t="str">
        <f>IF('Student Record'!B1507="","",'Student Record'!B1507)</f>
        <v/>
      </c>
      <c r="E1509" s="89" t="str">
        <f>IF('Student Record'!C1507="","",'Student Record'!C1507)</f>
        <v/>
      </c>
      <c r="F1509" s="90" t="str">
        <f>IF('Student Record'!E1507="","",'Student Record'!E1507)</f>
        <v/>
      </c>
      <c r="G1509" s="90" t="str">
        <f>IF('Student Record'!G1507="","",'Student Record'!G1507)</f>
        <v/>
      </c>
      <c r="H1509" s="89" t="str">
        <f>IF('Student Record'!I1507="","",'Student Record'!I1507)</f>
        <v/>
      </c>
      <c r="I1509" s="91" t="str">
        <f>IF('Student Record'!J1507="","",'Student Record'!J1507)</f>
        <v/>
      </c>
      <c r="J1509" s="89" t="str">
        <f>IF('Student Record'!O1507="","",'Student Record'!O1507)</f>
        <v/>
      </c>
      <c r="K1509" s="89" t="str">
        <f>IF(StuData!$F1509="","",IF(AND(StuData!$C1509&gt;8,StuData!$C1509&lt;11,StuData!$J1509="GEN"),200,IF(AND(StuData!$C1509&gt;=11,StuData!$J1509="GEN"),300,IF(AND(StuData!$C1509&gt;8,StuData!$C1509&lt;11,StuData!$J1509&lt;&gt;"GEN"),100,IF(AND(StuData!$C1509&gt;=11,StuData!$J1509&lt;&gt;"GEN"),150,"")))))</f>
        <v/>
      </c>
      <c r="L1509" s="89" t="str">
        <f>IF(StuData!$F1509="","",IF(AND(StuData!$C1509&gt;8,StuData!$C1509&lt;11),50,""))</f>
        <v/>
      </c>
      <c r="M1509" s="89" t="str">
        <f>IF(StuData!$F1509="","",IF(AND(StuData!$C1509&gt;=11,'School Fees'!$L$3="Yes"),100,""))</f>
        <v/>
      </c>
      <c r="N1509" s="89" t="str">
        <f>IF(StuData!$F1509="","",IF(AND(StuData!$C1509&gt;8,StuData!$H1509="F"),5,IF(StuData!$C1509&lt;9,"",10)))</f>
        <v/>
      </c>
      <c r="O1509" s="89" t="str">
        <f>IF(StuData!$F1509="","",IF(StuData!$C1509&gt;8,5,""))</f>
        <v/>
      </c>
      <c r="P1509" s="89" t="str">
        <f>IF(StuData!$C1509=9,'School Fees'!$K$6,IF(StuData!$C1509=10,'School Fees'!$K$7,IF(StuData!$C1509=11,'School Fees'!$K$8,IF(StuData!$C1509=12,'School Fees'!$K$9,""))))</f>
        <v/>
      </c>
      <c r="Q1509" s="89"/>
      <c r="R1509" s="89"/>
      <c r="S1509" s="89" t="str">
        <f>IF(SUM(StuData!$K1509:$R1509)=0,"",SUM(StuData!$K1509:$R1509))</f>
        <v/>
      </c>
      <c r="T1509" s="92"/>
      <c r="U1509" s="89"/>
      <c r="V1509" s="23"/>
      <c r="W1509" s="23"/>
    </row>
    <row r="1510" ht="15.75" customHeight="1">
      <c r="A1510" s="23"/>
      <c r="B1510" s="89" t="str">
        <f t="shared" si="1"/>
        <v/>
      </c>
      <c r="C1510" s="89" t="str">
        <f>IF('Student Record'!A1508="","",'Student Record'!A1508)</f>
        <v/>
      </c>
      <c r="D1510" s="89" t="str">
        <f>IF('Student Record'!B1508="","",'Student Record'!B1508)</f>
        <v/>
      </c>
      <c r="E1510" s="89" t="str">
        <f>IF('Student Record'!C1508="","",'Student Record'!C1508)</f>
        <v/>
      </c>
      <c r="F1510" s="90" t="str">
        <f>IF('Student Record'!E1508="","",'Student Record'!E1508)</f>
        <v/>
      </c>
      <c r="G1510" s="90" t="str">
        <f>IF('Student Record'!G1508="","",'Student Record'!G1508)</f>
        <v/>
      </c>
      <c r="H1510" s="89" t="str">
        <f>IF('Student Record'!I1508="","",'Student Record'!I1508)</f>
        <v/>
      </c>
      <c r="I1510" s="91" t="str">
        <f>IF('Student Record'!J1508="","",'Student Record'!J1508)</f>
        <v/>
      </c>
      <c r="J1510" s="89" t="str">
        <f>IF('Student Record'!O1508="","",'Student Record'!O1508)</f>
        <v/>
      </c>
      <c r="K1510" s="89" t="str">
        <f>IF(StuData!$F1510="","",IF(AND(StuData!$C1510&gt;8,StuData!$C1510&lt;11,StuData!$J1510="GEN"),200,IF(AND(StuData!$C1510&gt;=11,StuData!$J1510="GEN"),300,IF(AND(StuData!$C1510&gt;8,StuData!$C1510&lt;11,StuData!$J1510&lt;&gt;"GEN"),100,IF(AND(StuData!$C1510&gt;=11,StuData!$J1510&lt;&gt;"GEN"),150,"")))))</f>
        <v/>
      </c>
      <c r="L1510" s="89" t="str">
        <f>IF(StuData!$F1510="","",IF(AND(StuData!$C1510&gt;8,StuData!$C1510&lt;11),50,""))</f>
        <v/>
      </c>
      <c r="M1510" s="89" t="str">
        <f>IF(StuData!$F1510="","",IF(AND(StuData!$C1510&gt;=11,'School Fees'!$L$3="Yes"),100,""))</f>
        <v/>
      </c>
      <c r="N1510" s="89" t="str">
        <f>IF(StuData!$F1510="","",IF(AND(StuData!$C1510&gt;8,StuData!$H1510="F"),5,IF(StuData!$C1510&lt;9,"",10)))</f>
        <v/>
      </c>
      <c r="O1510" s="89" t="str">
        <f>IF(StuData!$F1510="","",IF(StuData!$C1510&gt;8,5,""))</f>
        <v/>
      </c>
      <c r="P1510" s="89" t="str">
        <f>IF(StuData!$C1510=9,'School Fees'!$K$6,IF(StuData!$C1510=10,'School Fees'!$K$7,IF(StuData!$C1510=11,'School Fees'!$K$8,IF(StuData!$C1510=12,'School Fees'!$K$9,""))))</f>
        <v/>
      </c>
      <c r="Q1510" s="89"/>
      <c r="R1510" s="89"/>
      <c r="S1510" s="89" t="str">
        <f>IF(SUM(StuData!$K1510:$R1510)=0,"",SUM(StuData!$K1510:$R1510))</f>
        <v/>
      </c>
      <c r="T1510" s="92"/>
      <c r="U1510" s="89"/>
      <c r="V1510" s="23"/>
      <c r="W1510" s="23"/>
    </row>
    <row r="1511" ht="15.75" customHeight="1">
      <c r="A1511" s="23"/>
      <c r="B1511" s="89" t="str">
        <f t="shared" si="1"/>
        <v/>
      </c>
      <c r="C1511" s="89" t="str">
        <f>IF('Student Record'!A1509="","",'Student Record'!A1509)</f>
        <v/>
      </c>
      <c r="D1511" s="89" t="str">
        <f>IF('Student Record'!B1509="","",'Student Record'!B1509)</f>
        <v/>
      </c>
      <c r="E1511" s="89" t="str">
        <f>IF('Student Record'!C1509="","",'Student Record'!C1509)</f>
        <v/>
      </c>
      <c r="F1511" s="90" t="str">
        <f>IF('Student Record'!E1509="","",'Student Record'!E1509)</f>
        <v/>
      </c>
      <c r="G1511" s="90" t="str">
        <f>IF('Student Record'!G1509="","",'Student Record'!G1509)</f>
        <v/>
      </c>
      <c r="H1511" s="89" t="str">
        <f>IF('Student Record'!I1509="","",'Student Record'!I1509)</f>
        <v/>
      </c>
      <c r="I1511" s="91" t="str">
        <f>IF('Student Record'!J1509="","",'Student Record'!J1509)</f>
        <v/>
      </c>
      <c r="J1511" s="89" t="str">
        <f>IF('Student Record'!O1509="","",'Student Record'!O1509)</f>
        <v/>
      </c>
      <c r="K1511" s="89" t="str">
        <f>IF(StuData!$F1511="","",IF(AND(StuData!$C1511&gt;8,StuData!$C1511&lt;11,StuData!$J1511="GEN"),200,IF(AND(StuData!$C1511&gt;=11,StuData!$J1511="GEN"),300,IF(AND(StuData!$C1511&gt;8,StuData!$C1511&lt;11,StuData!$J1511&lt;&gt;"GEN"),100,IF(AND(StuData!$C1511&gt;=11,StuData!$J1511&lt;&gt;"GEN"),150,"")))))</f>
        <v/>
      </c>
      <c r="L1511" s="89" t="str">
        <f>IF(StuData!$F1511="","",IF(AND(StuData!$C1511&gt;8,StuData!$C1511&lt;11),50,""))</f>
        <v/>
      </c>
      <c r="M1511" s="89" t="str">
        <f>IF(StuData!$F1511="","",IF(AND(StuData!$C1511&gt;=11,'School Fees'!$L$3="Yes"),100,""))</f>
        <v/>
      </c>
      <c r="N1511" s="89" t="str">
        <f>IF(StuData!$F1511="","",IF(AND(StuData!$C1511&gt;8,StuData!$H1511="F"),5,IF(StuData!$C1511&lt;9,"",10)))</f>
        <v/>
      </c>
      <c r="O1511" s="89" t="str">
        <f>IF(StuData!$F1511="","",IF(StuData!$C1511&gt;8,5,""))</f>
        <v/>
      </c>
      <c r="P1511" s="89" t="str">
        <f>IF(StuData!$C1511=9,'School Fees'!$K$6,IF(StuData!$C1511=10,'School Fees'!$K$7,IF(StuData!$C1511=11,'School Fees'!$K$8,IF(StuData!$C1511=12,'School Fees'!$K$9,""))))</f>
        <v/>
      </c>
      <c r="Q1511" s="89"/>
      <c r="R1511" s="89"/>
      <c r="S1511" s="89" t="str">
        <f>IF(SUM(StuData!$K1511:$R1511)=0,"",SUM(StuData!$K1511:$R1511))</f>
        <v/>
      </c>
      <c r="T1511" s="92"/>
      <c r="U1511" s="89"/>
      <c r="V1511" s="23"/>
      <c r="W1511" s="23"/>
    </row>
    <row r="1512" ht="15.75" customHeight="1">
      <c r="A1512" s="23"/>
      <c r="B1512" s="89" t="str">
        <f t="shared" si="1"/>
        <v/>
      </c>
      <c r="C1512" s="89" t="str">
        <f>IF('Student Record'!A1510="","",'Student Record'!A1510)</f>
        <v/>
      </c>
      <c r="D1512" s="89" t="str">
        <f>IF('Student Record'!B1510="","",'Student Record'!B1510)</f>
        <v/>
      </c>
      <c r="E1512" s="89" t="str">
        <f>IF('Student Record'!C1510="","",'Student Record'!C1510)</f>
        <v/>
      </c>
      <c r="F1512" s="90" t="str">
        <f>IF('Student Record'!E1510="","",'Student Record'!E1510)</f>
        <v/>
      </c>
      <c r="G1512" s="90" t="str">
        <f>IF('Student Record'!G1510="","",'Student Record'!G1510)</f>
        <v/>
      </c>
      <c r="H1512" s="89" t="str">
        <f>IF('Student Record'!I1510="","",'Student Record'!I1510)</f>
        <v/>
      </c>
      <c r="I1512" s="91" t="str">
        <f>IF('Student Record'!J1510="","",'Student Record'!J1510)</f>
        <v/>
      </c>
      <c r="J1512" s="89" t="str">
        <f>IF('Student Record'!O1510="","",'Student Record'!O1510)</f>
        <v/>
      </c>
      <c r="K1512" s="89" t="str">
        <f>IF(StuData!$F1512="","",IF(AND(StuData!$C1512&gt;8,StuData!$C1512&lt;11,StuData!$J1512="GEN"),200,IF(AND(StuData!$C1512&gt;=11,StuData!$J1512="GEN"),300,IF(AND(StuData!$C1512&gt;8,StuData!$C1512&lt;11,StuData!$J1512&lt;&gt;"GEN"),100,IF(AND(StuData!$C1512&gt;=11,StuData!$J1512&lt;&gt;"GEN"),150,"")))))</f>
        <v/>
      </c>
      <c r="L1512" s="89" t="str">
        <f>IF(StuData!$F1512="","",IF(AND(StuData!$C1512&gt;8,StuData!$C1512&lt;11),50,""))</f>
        <v/>
      </c>
      <c r="M1512" s="89" t="str">
        <f>IF(StuData!$F1512="","",IF(AND(StuData!$C1512&gt;=11,'School Fees'!$L$3="Yes"),100,""))</f>
        <v/>
      </c>
      <c r="N1512" s="89" t="str">
        <f>IF(StuData!$F1512="","",IF(AND(StuData!$C1512&gt;8,StuData!$H1512="F"),5,IF(StuData!$C1512&lt;9,"",10)))</f>
        <v/>
      </c>
      <c r="O1512" s="89" t="str">
        <f>IF(StuData!$F1512="","",IF(StuData!$C1512&gt;8,5,""))</f>
        <v/>
      </c>
      <c r="P1512" s="89" t="str">
        <f>IF(StuData!$C1512=9,'School Fees'!$K$6,IF(StuData!$C1512=10,'School Fees'!$K$7,IF(StuData!$C1512=11,'School Fees'!$K$8,IF(StuData!$C1512=12,'School Fees'!$K$9,""))))</f>
        <v/>
      </c>
      <c r="Q1512" s="89"/>
      <c r="R1512" s="89"/>
      <c r="S1512" s="89" t="str">
        <f>IF(SUM(StuData!$K1512:$R1512)=0,"",SUM(StuData!$K1512:$R1512))</f>
        <v/>
      </c>
      <c r="T1512" s="92"/>
      <c r="U1512" s="89"/>
      <c r="V1512" s="23"/>
      <c r="W1512" s="23"/>
    </row>
    <row r="1513" ht="15.75" customHeight="1">
      <c r="A1513" s="23"/>
      <c r="B1513" s="89" t="str">
        <f t="shared" si="1"/>
        <v/>
      </c>
      <c r="C1513" s="89" t="str">
        <f>IF('Student Record'!A1511="","",'Student Record'!A1511)</f>
        <v/>
      </c>
      <c r="D1513" s="89" t="str">
        <f>IF('Student Record'!B1511="","",'Student Record'!B1511)</f>
        <v/>
      </c>
      <c r="E1513" s="89" t="str">
        <f>IF('Student Record'!C1511="","",'Student Record'!C1511)</f>
        <v/>
      </c>
      <c r="F1513" s="90" t="str">
        <f>IF('Student Record'!E1511="","",'Student Record'!E1511)</f>
        <v/>
      </c>
      <c r="G1513" s="90" t="str">
        <f>IF('Student Record'!G1511="","",'Student Record'!G1511)</f>
        <v/>
      </c>
      <c r="H1513" s="89" t="str">
        <f>IF('Student Record'!I1511="","",'Student Record'!I1511)</f>
        <v/>
      </c>
      <c r="I1513" s="91" t="str">
        <f>IF('Student Record'!J1511="","",'Student Record'!J1511)</f>
        <v/>
      </c>
      <c r="J1513" s="89" t="str">
        <f>IF('Student Record'!O1511="","",'Student Record'!O1511)</f>
        <v/>
      </c>
      <c r="K1513" s="89" t="str">
        <f>IF(StuData!$F1513="","",IF(AND(StuData!$C1513&gt;8,StuData!$C1513&lt;11,StuData!$J1513="GEN"),200,IF(AND(StuData!$C1513&gt;=11,StuData!$J1513="GEN"),300,IF(AND(StuData!$C1513&gt;8,StuData!$C1513&lt;11,StuData!$J1513&lt;&gt;"GEN"),100,IF(AND(StuData!$C1513&gt;=11,StuData!$J1513&lt;&gt;"GEN"),150,"")))))</f>
        <v/>
      </c>
      <c r="L1513" s="89" t="str">
        <f>IF(StuData!$F1513="","",IF(AND(StuData!$C1513&gt;8,StuData!$C1513&lt;11),50,""))</f>
        <v/>
      </c>
      <c r="M1513" s="89" t="str">
        <f>IF(StuData!$F1513="","",IF(AND(StuData!$C1513&gt;=11,'School Fees'!$L$3="Yes"),100,""))</f>
        <v/>
      </c>
      <c r="N1513" s="89" t="str">
        <f>IF(StuData!$F1513="","",IF(AND(StuData!$C1513&gt;8,StuData!$H1513="F"),5,IF(StuData!$C1513&lt;9,"",10)))</f>
        <v/>
      </c>
      <c r="O1513" s="89" t="str">
        <f>IF(StuData!$F1513="","",IF(StuData!$C1513&gt;8,5,""))</f>
        <v/>
      </c>
      <c r="P1513" s="89" t="str">
        <f>IF(StuData!$C1513=9,'School Fees'!$K$6,IF(StuData!$C1513=10,'School Fees'!$K$7,IF(StuData!$C1513=11,'School Fees'!$K$8,IF(StuData!$C1513=12,'School Fees'!$K$9,""))))</f>
        <v/>
      </c>
      <c r="Q1513" s="89"/>
      <c r="R1513" s="89"/>
      <c r="S1513" s="89" t="str">
        <f>IF(SUM(StuData!$K1513:$R1513)=0,"",SUM(StuData!$K1513:$R1513))</f>
        <v/>
      </c>
      <c r="T1513" s="92"/>
      <c r="U1513" s="89"/>
      <c r="V1513" s="23"/>
      <c r="W1513" s="23"/>
    </row>
    <row r="1514" ht="15.75" customHeight="1">
      <c r="A1514" s="23"/>
      <c r="B1514" s="89" t="str">
        <f t="shared" si="1"/>
        <v/>
      </c>
      <c r="C1514" s="89" t="str">
        <f>IF('Student Record'!A1512="","",'Student Record'!A1512)</f>
        <v/>
      </c>
      <c r="D1514" s="89" t="str">
        <f>IF('Student Record'!B1512="","",'Student Record'!B1512)</f>
        <v/>
      </c>
      <c r="E1514" s="89" t="str">
        <f>IF('Student Record'!C1512="","",'Student Record'!C1512)</f>
        <v/>
      </c>
      <c r="F1514" s="90" t="str">
        <f>IF('Student Record'!E1512="","",'Student Record'!E1512)</f>
        <v/>
      </c>
      <c r="G1514" s="90" t="str">
        <f>IF('Student Record'!G1512="","",'Student Record'!G1512)</f>
        <v/>
      </c>
      <c r="H1514" s="89" t="str">
        <f>IF('Student Record'!I1512="","",'Student Record'!I1512)</f>
        <v/>
      </c>
      <c r="I1514" s="91" t="str">
        <f>IF('Student Record'!J1512="","",'Student Record'!J1512)</f>
        <v/>
      </c>
      <c r="J1514" s="89" t="str">
        <f>IF('Student Record'!O1512="","",'Student Record'!O1512)</f>
        <v/>
      </c>
      <c r="K1514" s="89" t="str">
        <f>IF(StuData!$F1514="","",IF(AND(StuData!$C1514&gt;8,StuData!$C1514&lt;11,StuData!$J1514="GEN"),200,IF(AND(StuData!$C1514&gt;=11,StuData!$J1514="GEN"),300,IF(AND(StuData!$C1514&gt;8,StuData!$C1514&lt;11,StuData!$J1514&lt;&gt;"GEN"),100,IF(AND(StuData!$C1514&gt;=11,StuData!$J1514&lt;&gt;"GEN"),150,"")))))</f>
        <v/>
      </c>
      <c r="L1514" s="89" t="str">
        <f>IF(StuData!$F1514="","",IF(AND(StuData!$C1514&gt;8,StuData!$C1514&lt;11),50,""))</f>
        <v/>
      </c>
      <c r="M1514" s="89" t="str">
        <f>IF(StuData!$F1514="","",IF(AND(StuData!$C1514&gt;=11,'School Fees'!$L$3="Yes"),100,""))</f>
        <v/>
      </c>
      <c r="N1514" s="89" t="str">
        <f>IF(StuData!$F1514="","",IF(AND(StuData!$C1514&gt;8,StuData!$H1514="F"),5,IF(StuData!$C1514&lt;9,"",10)))</f>
        <v/>
      </c>
      <c r="O1514" s="89" t="str">
        <f>IF(StuData!$F1514="","",IF(StuData!$C1514&gt;8,5,""))</f>
        <v/>
      </c>
      <c r="P1514" s="89" t="str">
        <f>IF(StuData!$C1514=9,'School Fees'!$K$6,IF(StuData!$C1514=10,'School Fees'!$K$7,IF(StuData!$C1514=11,'School Fees'!$K$8,IF(StuData!$C1514=12,'School Fees'!$K$9,""))))</f>
        <v/>
      </c>
      <c r="Q1514" s="89"/>
      <c r="R1514" s="89"/>
      <c r="S1514" s="89" t="str">
        <f>IF(SUM(StuData!$K1514:$R1514)=0,"",SUM(StuData!$K1514:$R1514))</f>
        <v/>
      </c>
      <c r="T1514" s="92"/>
      <c r="U1514" s="89"/>
      <c r="V1514" s="23"/>
      <c r="W1514" s="23"/>
    </row>
    <row r="1515" ht="15.75" customHeight="1">
      <c r="A1515" s="23"/>
      <c r="B1515" s="89" t="str">
        <f t="shared" si="1"/>
        <v/>
      </c>
      <c r="C1515" s="89" t="str">
        <f>IF('Student Record'!A1513="","",'Student Record'!A1513)</f>
        <v/>
      </c>
      <c r="D1515" s="89" t="str">
        <f>IF('Student Record'!B1513="","",'Student Record'!B1513)</f>
        <v/>
      </c>
      <c r="E1515" s="89" t="str">
        <f>IF('Student Record'!C1513="","",'Student Record'!C1513)</f>
        <v/>
      </c>
      <c r="F1515" s="90" t="str">
        <f>IF('Student Record'!E1513="","",'Student Record'!E1513)</f>
        <v/>
      </c>
      <c r="G1515" s="90" t="str">
        <f>IF('Student Record'!G1513="","",'Student Record'!G1513)</f>
        <v/>
      </c>
      <c r="H1515" s="89" t="str">
        <f>IF('Student Record'!I1513="","",'Student Record'!I1513)</f>
        <v/>
      </c>
      <c r="I1515" s="91" t="str">
        <f>IF('Student Record'!J1513="","",'Student Record'!J1513)</f>
        <v/>
      </c>
      <c r="J1515" s="89" t="str">
        <f>IF('Student Record'!O1513="","",'Student Record'!O1513)</f>
        <v/>
      </c>
      <c r="K1515" s="89" t="str">
        <f>IF(StuData!$F1515="","",IF(AND(StuData!$C1515&gt;8,StuData!$C1515&lt;11,StuData!$J1515="GEN"),200,IF(AND(StuData!$C1515&gt;=11,StuData!$J1515="GEN"),300,IF(AND(StuData!$C1515&gt;8,StuData!$C1515&lt;11,StuData!$J1515&lt;&gt;"GEN"),100,IF(AND(StuData!$C1515&gt;=11,StuData!$J1515&lt;&gt;"GEN"),150,"")))))</f>
        <v/>
      </c>
      <c r="L1515" s="89" t="str">
        <f>IF(StuData!$F1515="","",IF(AND(StuData!$C1515&gt;8,StuData!$C1515&lt;11),50,""))</f>
        <v/>
      </c>
      <c r="M1515" s="89" t="str">
        <f>IF(StuData!$F1515="","",IF(AND(StuData!$C1515&gt;=11,'School Fees'!$L$3="Yes"),100,""))</f>
        <v/>
      </c>
      <c r="N1515" s="89" t="str">
        <f>IF(StuData!$F1515="","",IF(AND(StuData!$C1515&gt;8,StuData!$H1515="F"),5,IF(StuData!$C1515&lt;9,"",10)))</f>
        <v/>
      </c>
      <c r="O1515" s="89" t="str">
        <f>IF(StuData!$F1515="","",IF(StuData!$C1515&gt;8,5,""))</f>
        <v/>
      </c>
      <c r="P1515" s="89" t="str">
        <f>IF(StuData!$C1515=9,'School Fees'!$K$6,IF(StuData!$C1515=10,'School Fees'!$K$7,IF(StuData!$C1515=11,'School Fees'!$K$8,IF(StuData!$C1515=12,'School Fees'!$K$9,""))))</f>
        <v/>
      </c>
      <c r="Q1515" s="89"/>
      <c r="R1515" s="89"/>
      <c r="S1515" s="89" t="str">
        <f>IF(SUM(StuData!$K1515:$R1515)=0,"",SUM(StuData!$K1515:$R1515))</f>
        <v/>
      </c>
      <c r="T1515" s="92"/>
      <c r="U1515" s="89"/>
      <c r="V1515" s="23"/>
      <c r="W1515" s="23"/>
    </row>
    <row r="1516" ht="15.75" customHeight="1">
      <c r="A1516" s="23"/>
      <c r="B1516" s="89" t="str">
        <f t="shared" si="1"/>
        <v/>
      </c>
      <c r="C1516" s="89" t="str">
        <f>IF('Student Record'!A1514="","",'Student Record'!A1514)</f>
        <v/>
      </c>
      <c r="D1516" s="89" t="str">
        <f>IF('Student Record'!B1514="","",'Student Record'!B1514)</f>
        <v/>
      </c>
      <c r="E1516" s="89" t="str">
        <f>IF('Student Record'!C1514="","",'Student Record'!C1514)</f>
        <v/>
      </c>
      <c r="F1516" s="90" t="str">
        <f>IF('Student Record'!E1514="","",'Student Record'!E1514)</f>
        <v/>
      </c>
      <c r="G1516" s="90" t="str">
        <f>IF('Student Record'!G1514="","",'Student Record'!G1514)</f>
        <v/>
      </c>
      <c r="H1516" s="89" t="str">
        <f>IF('Student Record'!I1514="","",'Student Record'!I1514)</f>
        <v/>
      </c>
      <c r="I1516" s="91" t="str">
        <f>IF('Student Record'!J1514="","",'Student Record'!J1514)</f>
        <v/>
      </c>
      <c r="J1516" s="89" t="str">
        <f>IF('Student Record'!O1514="","",'Student Record'!O1514)</f>
        <v/>
      </c>
      <c r="K1516" s="89" t="str">
        <f>IF(StuData!$F1516="","",IF(AND(StuData!$C1516&gt;8,StuData!$C1516&lt;11,StuData!$J1516="GEN"),200,IF(AND(StuData!$C1516&gt;=11,StuData!$J1516="GEN"),300,IF(AND(StuData!$C1516&gt;8,StuData!$C1516&lt;11,StuData!$J1516&lt;&gt;"GEN"),100,IF(AND(StuData!$C1516&gt;=11,StuData!$J1516&lt;&gt;"GEN"),150,"")))))</f>
        <v/>
      </c>
      <c r="L1516" s="89" t="str">
        <f>IF(StuData!$F1516="","",IF(AND(StuData!$C1516&gt;8,StuData!$C1516&lt;11),50,""))</f>
        <v/>
      </c>
      <c r="M1516" s="89" t="str">
        <f>IF(StuData!$F1516="","",IF(AND(StuData!$C1516&gt;=11,'School Fees'!$L$3="Yes"),100,""))</f>
        <v/>
      </c>
      <c r="N1516" s="89" t="str">
        <f>IF(StuData!$F1516="","",IF(AND(StuData!$C1516&gt;8,StuData!$H1516="F"),5,IF(StuData!$C1516&lt;9,"",10)))</f>
        <v/>
      </c>
      <c r="O1516" s="89" t="str">
        <f>IF(StuData!$F1516="","",IF(StuData!$C1516&gt;8,5,""))</f>
        <v/>
      </c>
      <c r="P1516" s="89" t="str">
        <f>IF(StuData!$C1516=9,'School Fees'!$K$6,IF(StuData!$C1516=10,'School Fees'!$K$7,IF(StuData!$C1516=11,'School Fees'!$K$8,IF(StuData!$C1516=12,'School Fees'!$K$9,""))))</f>
        <v/>
      </c>
      <c r="Q1516" s="89"/>
      <c r="R1516" s="89"/>
      <c r="S1516" s="89" t="str">
        <f>IF(SUM(StuData!$K1516:$R1516)=0,"",SUM(StuData!$K1516:$R1516))</f>
        <v/>
      </c>
      <c r="T1516" s="92"/>
      <c r="U1516" s="89"/>
      <c r="V1516" s="23"/>
      <c r="W1516" s="23"/>
    </row>
    <row r="1517" ht="15.75" customHeight="1">
      <c r="A1517" s="23"/>
      <c r="B1517" s="89" t="str">
        <f t="shared" si="1"/>
        <v/>
      </c>
      <c r="C1517" s="89" t="str">
        <f>IF('Student Record'!A1515="","",'Student Record'!A1515)</f>
        <v/>
      </c>
      <c r="D1517" s="89" t="str">
        <f>IF('Student Record'!B1515="","",'Student Record'!B1515)</f>
        <v/>
      </c>
      <c r="E1517" s="89" t="str">
        <f>IF('Student Record'!C1515="","",'Student Record'!C1515)</f>
        <v/>
      </c>
      <c r="F1517" s="90" t="str">
        <f>IF('Student Record'!E1515="","",'Student Record'!E1515)</f>
        <v/>
      </c>
      <c r="G1517" s="90" t="str">
        <f>IF('Student Record'!G1515="","",'Student Record'!G1515)</f>
        <v/>
      </c>
      <c r="H1517" s="89" t="str">
        <f>IF('Student Record'!I1515="","",'Student Record'!I1515)</f>
        <v/>
      </c>
      <c r="I1517" s="91" t="str">
        <f>IF('Student Record'!J1515="","",'Student Record'!J1515)</f>
        <v/>
      </c>
      <c r="J1517" s="89" t="str">
        <f>IF('Student Record'!O1515="","",'Student Record'!O1515)</f>
        <v/>
      </c>
      <c r="K1517" s="89" t="str">
        <f>IF(StuData!$F1517="","",IF(AND(StuData!$C1517&gt;8,StuData!$C1517&lt;11,StuData!$J1517="GEN"),200,IF(AND(StuData!$C1517&gt;=11,StuData!$J1517="GEN"),300,IF(AND(StuData!$C1517&gt;8,StuData!$C1517&lt;11,StuData!$J1517&lt;&gt;"GEN"),100,IF(AND(StuData!$C1517&gt;=11,StuData!$J1517&lt;&gt;"GEN"),150,"")))))</f>
        <v/>
      </c>
      <c r="L1517" s="89" t="str">
        <f>IF(StuData!$F1517="","",IF(AND(StuData!$C1517&gt;8,StuData!$C1517&lt;11),50,""))</f>
        <v/>
      </c>
      <c r="M1517" s="89" t="str">
        <f>IF(StuData!$F1517="","",IF(AND(StuData!$C1517&gt;=11,'School Fees'!$L$3="Yes"),100,""))</f>
        <v/>
      </c>
      <c r="N1517" s="89" t="str">
        <f>IF(StuData!$F1517="","",IF(AND(StuData!$C1517&gt;8,StuData!$H1517="F"),5,IF(StuData!$C1517&lt;9,"",10)))</f>
        <v/>
      </c>
      <c r="O1517" s="89" t="str">
        <f>IF(StuData!$F1517="","",IF(StuData!$C1517&gt;8,5,""))</f>
        <v/>
      </c>
      <c r="P1517" s="89" t="str">
        <f>IF(StuData!$C1517=9,'School Fees'!$K$6,IF(StuData!$C1517=10,'School Fees'!$K$7,IF(StuData!$C1517=11,'School Fees'!$K$8,IF(StuData!$C1517=12,'School Fees'!$K$9,""))))</f>
        <v/>
      </c>
      <c r="Q1517" s="89"/>
      <c r="R1517" s="89"/>
      <c r="S1517" s="89" t="str">
        <f>IF(SUM(StuData!$K1517:$R1517)=0,"",SUM(StuData!$K1517:$R1517))</f>
        <v/>
      </c>
      <c r="T1517" s="92"/>
      <c r="U1517" s="89"/>
      <c r="V1517" s="23"/>
      <c r="W1517" s="23"/>
    </row>
    <row r="1518" ht="15.75" customHeight="1">
      <c r="A1518" s="23"/>
      <c r="B1518" s="89" t="str">
        <f t="shared" si="1"/>
        <v/>
      </c>
      <c r="C1518" s="89" t="str">
        <f>IF('Student Record'!A1516="","",'Student Record'!A1516)</f>
        <v/>
      </c>
      <c r="D1518" s="89" t="str">
        <f>IF('Student Record'!B1516="","",'Student Record'!B1516)</f>
        <v/>
      </c>
      <c r="E1518" s="89" t="str">
        <f>IF('Student Record'!C1516="","",'Student Record'!C1516)</f>
        <v/>
      </c>
      <c r="F1518" s="90" t="str">
        <f>IF('Student Record'!E1516="","",'Student Record'!E1516)</f>
        <v/>
      </c>
      <c r="G1518" s="90" t="str">
        <f>IF('Student Record'!G1516="","",'Student Record'!G1516)</f>
        <v/>
      </c>
      <c r="H1518" s="89" t="str">
        <f>IF('Student Record'!I1516="","",'Student Record'!I1516)</f>
        <v/>
      </c>
      <c r="I1518" s="91" t="str">
        <f>IF('Student Record'!J1516="","",'Student Record'!J1516)</f>
        <v/>
      </c>
      <c r="J1518" s="89" t="str">
        <f>IF('Student Record'!O1516="","",'Student Record'!O1516)</f>
        <v/>
      </c>
      <c r="K1518" s="89" t="str">
        <f>IF(StuData!$F1518="","",IF(AND(StuData!$C1518&gt;8,StuData!$C1518&lt;11,StuData!$J1518="GEN"),200,IF(AND(StuData!$C1518&gt;=11,StuData!$J1518="GEN"),300,IF(AND(StuData!$C1518&gt;8,StuData!$C1518&lt;11,StuData!$J1518&lt;&gt;"GEN"),100,IF(AND(StuData!$C1518&gt;=11,StuData!$J1518&lt;&gt;"GEN"),150,"")))))</f>
        <v/>
      </c>
      <c r="L1518" s="89" t="str">
        <f>IF(StuData!$F1518="","",IF(AND(StuData!$C1518&gt;8,StuData!$C1518&lt;11),50,""))</f>
        <v/>
      </c>
      <c r="M1518" s="89" t="str">
        <f>IF(StuData!$F1518="","",IF(AND(StuData!$C1518&gt;=11,'School Fees'!$L$3="Yes"),100,""))</f>
        <v/>
      </c>
      <c r="N1518" s="89" t="str">
        <f>IF(StuData!$F1518="","",IF(AND(StuData!$C1518&gt;8,StuData!$H1518="F"),5,IF(StuData!$C1518&lt;9,"",10)))</f>
        <v/>
      </c>
      <c r="O1518" s="89" t="str">
        <f>IF(StuData!$F1518="","",IF(StuData!$C1518&gt;8,5,""))</f>
        <v/>
      </c>
      <c r="P1518" s="89" t="str">
        <f>IF(StuData!$C1518=9,'School Fees'!$K$6,IF(StuData!$C1518=10,'School Fees'!$K$7,IF(StuData!$C1518=11,'School Fees'!$K$8,IF(StuData!$C1518=12,'School Fees'!$K$9,""))))</f>
        <v/>
      </c>
      <c r="Q1518" s="89"/>
      <c r="R1518" s="89"/>
      <c r="S1518" s="89" t="str">
        <f>IF(SUM(StuData!$K1518:$R1518)=0,"",SUM(StuData!$K1518:$R1518))</f>
        <v/>
      </c>
      <c r="T1518" s="92"/>
      <c r="U1518" s="89"/>
      <c r="V1518" s="23"/>
      <c r="W1518" s="23"/>
    </row>
    <row r="1519" ht="15.75" customHeight="1">
      <c r="A1519" s="23"/>
      <c r="B1519" s="89" t="str">
        <f t="shared" si="1"/>
        <v/>
      </c>
      <c r="C1519" s="89" t="str">
        <f>IF('Student Record'!A1517="","",'Student Record'!A1517)</f>
        <v/>
      </c>
      <c r="D1519" s="89" t="str">
        <f>IF('Student Record'!B1517="","",'Student Record'!B1517)</f>
        <v/>
      </c>
      <c r="E1519" s="89" t="str">
        <f>IF('Student Record'!C1517="","",'Student Record'!C1517)</f>
        <v/>
      </c>
      <c r="F1519" s="90" t="str">
        <f>IF('Student Record'!E1517="","",'Student Record'!E1517)</f>
        <v/>
      </c>
      <c r="G1519" s="90" t="str">
        <f>IF('Student Record'!G1517="","",'Student Record'!G1517)</f>
        <v/>
      </c>
      <c r="H1519" s="89" t="str">
        <f>IF('Student Record'!I1517="","",'Student Record'!I1517)</f>
        <v/>
      </c>
      <c r="I1519" s="91" t="str">
        <f>IF('Student Record'!J1517="","",'Student Record'!J1517)</f>
        <v/>
      </c>
      <c r="J1519" s="89" t="str">
        <f>IF('Student Record'!O1517="","",'Student Record'!O1517)</f>
        <v/>
      </c>
      <c r="K1519" s="89" t="str">
        <f>IF(StuData!$F1519="","",IF(AND(StuData!$C1519&gt;8,StuData!$C1519&lt;11,StuData!$J1519="GEN"),200,IF(AND(StuData!$C1519&gt;=11,StuData!$J1519="GEN"),300,IF(AND(StuData!$C1519&gt;8,StuData!$C1519&lt;11,StuData!$J1519&lt;&gt;"GEN"),100,IF(AND(StuData!$C1519&gt;=11,StuData!$J1519&lt;&gt;"GEN"),150,"")))))</f>
        <v/>
      </c>
      <c r="L1519" s="89" t="str">
        <f>IF(StuData!$F1519="","",IF(AND(StuData!$C1519&gt;8,StuData!$C1519&lt;11),50,""))</f>
        <v/>
      </c>
      <c r="M1519" s="89" t="str">
        <f>IF(StuData!$F1519="","",IF(AND(StuData!$C1519&gt;=11,'School Fees'!$L$3="Yes"),100,""))</f>
        <v/>
      </c>
      <c r="N1519" s="89" t="str">
        <f>IF(StuData!$F1519="","",IF(AND(StuData!$C1519&gt;8,StuData!$H1519="F"),5,IF(StuData!$C1519&lt;9,"",10)))</f>
        <v/>
      </c>
      <c r="O1519" s="89" t="str">
        <f>IF(StuData!$F1519="","",IF(StuData!$C1519&gt;8,5,""))</f>
        <v/>
      </c>
      <c r="P1519" s="89" t="str">
        <f>IF(StuData!$C1519=9,'School Fees'!$K$6,IF(StuData!$C1519=10,'School Fees'!$K$7,IF(StuData!$C1519=11,'School Fees'!$K$8,IF(StuData!$C1519=12,'School Fees'!$K$9,""))))</f>
        <v/>
      </c>
      <c r="Q1519" s="89"/>
      <c r="R1519" s="89"/>
      <c r="S1519" s="89" t="str">
        <f>IF(SUM(StuData!$K1519:$R1519)=0,"",SUM(StuData!$K1519:$R1519))</f>
        <v/>
      </c>
      <c r="T1519" s="92"/>
      <c r="U1519" s="89"/>
      <c r="V1519" s="23"/>
      <c r="W1519" s="23"/>
    </row>
    <row r="1520" ht="15.75" customHeight="1">
      <c r="A1520" s="23"/>
      <c r="B1520" s="89" t="str">
        <f t="shared" si="1"/>
        <v/>
      </c>
      <c r="C1520" s="89" t="str">
        <f>IF('Student Record'!A1518="","",'Student Record'!A1518)</f>
        <v/>
      </c>
      <c r="D1520" s="89" t="str">
        <f>IF('Student Record'!B1518="","",'Student Record'!B1518)</f>
        <v/>
      </c>
      <c r="E1520" s="89" t="str">
        <f>IF('Student Record'!C1518="","",'Student Record'!C1518)</f>
        <v/>
      </c>
      <c r="F1520" s="90" t="str">
        <f>IF('Student Record'!E1518="","",'Student Record'!E1518)</f>
        <v/>
      </c>
      <c r="G1520" s="90" t="str">
        <f>IF('Student Record'!G1518="","",'Student Record'!G1518)</f>
        <v/>
      </c>
      <c r="H1520" s="89" t="str">
        <f>IF('Student Record'!I1518="","",'Student Record'!I1518)</f>
        <v/>
      </c>
      <c r="I1520" s="91" t="str">
        <f>IF('Student Record'!J1518="","",'Student Record'!J1518)</f>
        <v/>
      </c>
      <c r="J1520" s="89" t="str">
        <f>IF('Student Record'!O1518="","",'Student Record'!O1518)</f>
        <v/>
      </c>
      <c r="K1520" s="89" t="str">
        <f>IF(StuData!$F1520="","",IF(AND(StuData!$C1520&gt;8,StuData!$C1520&lt;11,StuData!$J1520="GEN"),200,IF(AND(StuData!$C1520&gt;=11,StuData!$J1520="GEN"),300,IF(AND(StuData!$C1520&gt;8,StuData!$C1520&lt;11,StuData!$J1520&lt;&gt;"GEN"),100,IF(AND(StuData!$C1520&gt;=11,StuData!$J1520&lt;&gt;"GEN"),150,"")))))</f>
        <v/>
      </c>
      <c r="L1520" s="89" t="str">
        <f>IF(StuData!$F1520="","",IF(AND(StuData!$C1520&gt;8,StuData!$C1520&lt;11),50,""))</f>
        <v/>
      </c>
      <c r="M1520" s="89" t="str">
        <f>IF(StuData!$F1520="","",IF(AND(StuData!$C1520&gt;=11,'School Fees'!$L$3="Yes"),100,""))</f>
        <v/>
      </c>
      <c r="N1520" s="89" t="str">
        <f>IF(StuData!$F1520="","",IF(AND(StuData!$C1520&gt;8,StuData!$H1520="F"),5,IF(StuData!$C1520&lt;9,"",10)))</f>
        <v/>
      </c>
      <c r="O1520" s="89" t="str">
        <f>IF(StuData!$F1520="","",IF(StuData!$C1520&gt;8,5,""))</f>
        <v/>
      </c>
      <c r="P1520" s="89" t="str">
        <f>IF(StuData!$C1520=9,'School Fees'!$K$6,IF(StuData!$C1520=10,'School Fees'!$K$7,IF(StuData!$C1520=11,'School Fees'!$K$8,IF(StuData!$C1520=12,'School Fees'!$K$9,""))))</f>
        <v/>
      </c>
      <c r="Q1520" s="89"/>
      <c r="R1520" s="89"/>
      <c r="S1520" s="89" t="str">
        <f>IF(SUM(StuData!$K1520:$R1520)=0,"",SUM(StuData!$K1520:$R1520))</f>
        <v/>
      </c>
      <c r="T1520" s="92"/>
      <c r="U1520" s="89"/>
      <c r="V1520" s="23"/>
      <c r="W1520" s="23"/>
    </row>
    <row r="1521" ht="15.75" customHeight="1">
      <c r="A1521" s="23"/>
      <c r="B1521" s="89" t="str">
        <f t="shared" si="1"/>
        <v/>
      </c>
      <c r="C1521" s="89" t="str">
        <f>IF('Student Record'!A1519="","",'Student Record'!A1519)</f>
        <v/>
      </c>
      <c r="D1521" s="89" t="str">
        <f>IF('Student Record'!B1519="","",'Student Record'!B1519)</f>
        <v/>
      </c>
      <c r="E1521" s="89" t="str">
        <f>IF('Student Record'!C1519="","",'Student Record'!C1519)</f>
        <v/>
      </c>
      <c r="F1521" s="90" t="str">
        <f>IF('Student Record'!E1519="","",'Student Record'!E1519)</f>
        <v/>
      </c>
      <c r="G1521" s="90" t="str">
        <f>IF('Student Record'!G1519="","",'Student Record'!G1519)</f>
        <v/>
      </c>
      <c r="H1521" s="89" t="str">
        <f>IF('Student Record'!I1519="","",'Student Record'!I1519)</f>
        <v/>
      </c>
      <c r="I1521" s="91" t="str">
        <f>IF('Student Record'!J1519="","",'Student Record'!J1519)</f>
        <v/>
      </c>
      <c r="J1521" s="89" t="str">
        <f>IF('Student Record'!O1519="","",'Student Record'!O1519)</f>
        <v/>
      </c>
      <c r="K1521" s="89" t="str">
        <f>IF(StuData!$F1521="","",IF(AND(StuData!$C1521&gt;8,StuData!$C1521&lt;11,StuData!$J1521="GEN"),200,IF(AND(StuData!$C1521&gt;=11,StuData!$J1521="GEN"),300,IF(AND(StuData!$C1521&gt;8,StuData!$C1521&lt;11,StuData!$J1521&lt;&gt;"GEN"),100,IF(AND(StuData!$C1521&gt;=11,StuData!$J1521&lt;&gt;"GEN"),150,"")))))</f>
        <v/>
      </c>
      <c r="L1521" s="89" t="str">
        <f>IF(StuData!$F1521="","",IF(AND(StuData!$C1521&gt;8,StuData!$C1521&lt;11),50,""))</f>
        <v/>
      </c>
      <c r="M1521" s="89" t="str">
        <f>IF(StuData!$F1521="","",IF(AND(StuData!$C1521&gt;=11,'School Fees'!$L$3="Yes"),100,""))</f>
        <v/>
      </c>
      <c r="N1521" s="89" t="str">
        <f>IF(StuData!$F1521="","",IF(AND(StuData!$C1521&gt;8,StuData!$H1521="F"),5,IF(StuData!$C1521&lt;9,"",10)))</f>
        <v/>
      </c>
      <c r="O1521" s="89" t="str">
        <f>IF(StuData!$F1521="","",IF(StuData!$C1521&gt;8,5,""))</f>
        <v/>
      </c>
      <c r="P1521" s="89" t="str">
        <f>IF(StuData!$C1521=9,'School Fees'!$K$6,IF(StuData!$C1521=10,'School Fees'!$K$7,IF(StuData!$C1521=11,'School Fees'!$K$8,IF(StuData!$C1521=12,'School Fees'!$K$9,""))))</f>
        <v/>
      </c>
      <c r="Q1521" s="89"/>
      <c r="R1521" s="89"/>
      <c r="S1521" s="89" t="str">
        <f>IF(SUM(StuData!$K1521:$R1521)=0,"",SUM(StuData!$K1521:$R1521))</f>
        <v/>
      </c>
      <c r="T1521" s="92"/>
      <c r="U1521" s="89"/>
      <c r="V1521" s="23"/>
      <c r="W1521" s="23"/>
    </row>
    <row r="1522" ht="15.75" customHeight="1">
      <c r="A1522" s="23"/>
      <c r="B1522" s="89" t="str">
        <f t="shared" si="1"/>
        <v/>
      </c>
      <c r="C1522" s="89" t="str">
        <f>IF('Student Record'!A1520="","",'Student Record'!A1520)</f>
        <v/>
      </c>
      <c r="D1522" s="89" t="str">
        <f>IF('Student Record'!B1520="","",'Student Record'!B1520)</f>
        <v/>
      </c>
      <c r="E1522" s="89" t="str">
        <f>IF('Student Record'!C1520="","",'Student Record'!C1520)</f>
        <v/>
      </c>
      <c r="F1522" s="90" t="str">
        <f>IF('Student Record'!E1520="","",'Student Record'!E1520)</f>
        <v/>
      </c>
      <c r="G1522" s="90" t="str">
        <f>IF('Student Record'!G1520="","",'Student Record'!G1520)</f>
        <v/>
      </c>
      <c r="H1522" s="89" t="str">
        <f>IF('Student Record'!I1520="","",'Student Record'!I1520)</f>
        <v/>
      </c>
      <c r="I1522" s="91" t="str">
        <f>IF('Student Record'!J1520="","",'Student Record'!J1520)</f>
        <v/>
      </c>
      <c r="J1522" s="89" t="str">
        <f>IF('Student Record'!O1520="","",'Student Record'!O1520)</f>
        <v/>
      </c>
      <c r="K1522" s="89" t="str">
        <f>IF(StuData!$F1522="","",IF(AND(StuData!$C1522&gt;8,StuData!$C1522&lt;11,StuData!$J1522="GEN"),200,IF(AND(StuData!$C1522&gt;=11,StuData!$J1522="GEN"),300,IF(AND(StuData!$C1522&gt;8,StuData!$C1522&lt;11,StuData!$J1522&lt;&gt;"GEN"),100,IF(AND(StuData!$C1522&gt;=11,StuData!$J1522&lt;&gt;"GEN"),150,"")))))</f>
        <v/>
      </c>
      <c r="L1522" s="89" t="str">
        <f>IF(StuData!$F1522="","",IF(AND(StuData!$C1522&gt;8,StuData!$C1522&lt;11),50,""))</f>
        <v/>
      </c>
      <c r="M1522" s="89" t="str">
        <f>IF(StuData!$F1522="","",IF(AND(StuData!$C1522&gt;=11,'School Fees'!$L$3="Yes"),100,""))</f>
        <v/>
      </c>
      <c r="N1522" s="89" t="str">
        <f>IF(StuData!$F1522="","",IF(AND(StuData!$C1522&gt;8,StuData!$H1522="F"),5,IF(StuData!$C1522&lt;9,"",10)))</f>
        <v/>
      </c>
      <c r="O1522" s="89" t="str">
        <f>IF(StuData!$F1522="","",IF(StuData!$C1522&gt;8,5,""))</f>
        <v/>
      </c>
      <c r="P1522" s="89" t="str">
        <f>IF(StuData!$C1522=9,'School Fees'!$K$6,IF(StuData!$C1522=10,'School Fees'!$K$7,IF(StuData!$C1522=11,'School Fees'!$K$8,IF(StuData!$C1522=12,'School Fees'!$K$9,""))))</f>
        <v/>
      </c>
      <c r="Q1522" s="89"/>
      <c r="R1522" s="89"/>
      <c r="S1522" s="89" t="str">
        <f>IF(SUM(StuData!$K1522:$R1522)=0,"",SUM(StuData!$K1522:$R1522))</f>
        <v/>
      </c>
      <c r="T1522" s="92"/>
      <c r="U1522" s="89"/>
      <c r="V1522" s="23"/>
      <c r="W1522" s="23"/>
    </row>
    <row r="1523" ht="15.75" customHeight="1">
      <c r="A1523" s="23"/>
      <c r="B1523" s="89" t="str">
        <f t="shared" si="1"/>
        <v/>
      </c>
      <c r="C1523" s="89" t="str">
        <f>IF('Student Record'!A1521="","",'Student Record'!A1521)</f>
        <v/>
      </c>
      <c r="D1523" s="89" t="str">
        <f>IF('Student Record'!B1521="","",'Student Record'!B1521)</f>
        <v/>
      </c>
      <c r="E1523" s="89" t="str">
        <f>IF('Student Record'!C1521="","",'Student Record'!C1521)</f>
        <v/>
      </c>
      <c r="F1523" s="90" t="str">
        <f>IF('Student Record'!E1521="","",'Student Record'!E1521)</f>
        <v/>
      </c>
      <c r="G1523" s="90" t="str">
        <f>IF('Student Record'!G1521="","",'Student Record'!G1521)</f>
        <v/>
      </c>
      <c r="H1523" s="89" t="str">
        <f>IF('Student Record'!I1521="","",'Student Record'!I1521)</f>
        <v/>
      </c>
      <c r="I1523" s="91" t="str">
        <f>IF('Student Record'!J1521="","",'Student Record'!J1521)</f>
        <v/>
      </c>
      <c r="J1523" s="89" t="str">
        <f>IF('Student Record'!O1521="","",'Student Record'!O1521)</f>
        <v/>
      </c>
      <c r="K1523" s="89" t="str">
        <f>IF(StuData!$F1523="","",IF(AND(StuData!$C1523&gt;8,StuData!$C1523&lt;11,StuData!$J1523="GEN"),200,IF(AND(StuData!$C1523&gt;=11,StuData!$J1523="GEN"),300,IF(AND(StuData!$C1523&gt;8,StuData!$C1523&lt;11,StuData!$J1523&lt;&gt;"GEN"),100,IF(AND(StuData!$C1523&gt;=11,StuData!$J1523&lt;&gt;"GEN"),150,"")))))</f>
        <v/>
      </c>
      <c r="L1523" s="89" t="str">
        <f>IF(StuData!$F1523="","",IF(AND(StuData!$C1523&gt;8,StuData!$C1523&lt;11),50,""))</f>
        <v/>
      </c>
      <c r="M1523" s="89" t="str">
        <f>IF(StuData!$F1523="","",IF(AND(StuData!$C1523&gt;=11,'School Fees'!$L$3="Yes"),100,""))</f>
        <v/>
      </c>
      <c r="N1523" s="89" t="str">
        <f>IF(StuData!$F1523="","",IF(AND(StuData!$C1523&gt;8,StuData!$H1523="F"),5,IF(StuData!$C1523&lt;9,"",10)))</f>
        <v/>
      </c>
      <c r="O1523" s="89" t="str">
        <f>IF(StuData!$F1523="","",IF(StuData!$C1523&gt;8,5,""))</f>
        <v/>
      </c>
      <c r="P1523" s="89" t="str">
        <f>IF(StuData!$C1523=9,'School Fees'!$K$6,IF(StuData!$C1523=10,'School Fees'!$K$7,IF(StuData!$C1523=11,'School Fees'!$K$8,IF(StuData!$C1523=12,'School Fees'!$K$9,""))))</f>
        <v/>
      </c>
      <c r="Q1523" s="89"/>
      <c r="R1523" s="89"/>
      <c r="S1523" s="89" t="str">
        <f>IF(SUM(StuData!$K1523:$R1523)=0,"",SUM(StuData!$K1523:$R1523))</f>
        <v/>
      </c>
      <c r="T1523" s="92"/>
      <c r="U1523" s="89"/>
      <c r="V1523" s="23"/>
      <c r="W1523" s="23"/>
    </row>
    <row r="1524" ht="15.75" customHeight="1">
      <c r="A1524" s="23"/>
      <c r="B1524" s="89" t="str">
        <f t="shared" si="1"/>
        <v/>
      </c>
      <c r="C1524" s="89" t="str">
        <f>IF('Student Record'!A1522="","",'Student Record'!A1522)</f>
        <v/>
      </c>
      <c r="D1524" s="89" t="str">
        <f>IF('Student Record'!B1522="","",'Student Record'!B1522)</f>
        <v/>
      </c>
      <c r="E1524" s="89" t="str">
        <f>IF('Student Record'!C1522="","",'Student Record'!C1522)</f>
        <v/>
      </c>
      <c r="F1524" s="90" t="str">
        <f>IF('Student Record'!E1522="","",'Student Record'!E1522)</f>
        <v/>
      </c>
      <c r="G1524" s="90" t="str">
        <f>IF('Student Record'!G1522="","",'Student Record'!G1522)</f>
        <v/>
      </c>
      <c r="H1524" s="89" t="str">
        <f>IF('Student Record'!I1522="","",'Student Record'!I1522)</f>
        <v/>
      </c>
      <c r="I1524" s="91" t="str">
        <f>IF('Student Record'!J1522="","",'Student Record'!J1522)</f>
        <v/>
      </c>
      <c r="J1524" s="89" t="str">
        <f>IF('Student Record'!O1522="","",'Student Record'!O1522)</f>
        <v/>
      </c>
      <c r="K1524" s="89" t="str">
        <f>IF(StuData!$F1524="","",IF(AND(StuData!$C1524&gt;8,StuData!$C1524&lt;11,StuData!$J1524="GEN"),200,IF(AND(StuData!$C1524&gt;=11,StuData!$J1524="GEN"),300,IF(AND(StuData!$C1524&gt;8,StuData!$C1524&lt;11,StuData!$J1524&lt;&gt;"GEN"),100,IF(AND(StuData!$C1524&gt;=11,StuData!$J1524&lt;&gt;"GEN"),150,"")))))</f>
        <v/>
      </c>
      <c r="L1524" s="89" t="str">
        <f>IF(StuData!$F1524="","",IF(AND(StuData!$C1524&gt;8,StuData!$C1524&lt;11),50,""))</f>
        <v/>
      </c>
      <c r="M1524" s="89" t="str">
        <f>IF(StuData!$F1524="","",IF(AND(StuData!$C1524&gt;=11,'School Fees'!$L$3="Yes"),100,""))</f>
        <v/>
      </c>
      <c r="N1524" s="89" t="str">
        <f>IF(StuData!$F1524="","",IF(AND(StuData!$C1524&gt;8,StuData!$H1524="F"),5,IF(StuData!$C1524&lt;9,"",10)))</f>
        <v/>
      </c>
      <c r="O1524" s="89" t="str">
        <f>IF(StuData!$F1524="","",IF(StuData!$C1524&gt;8,5,""))</f>
        <v/>
      </c>
      <c r="P1524" s="89" t="str">
        <f>IF(StuData!$C1524=9,'School Fees'!$K$6,IF(StuData!$C1524=10,'School Fees'!$K$7,IF(StuData!$C1524=11,'School Fees'!$K$8,IF(StuData!$C1524=12,'School Fees'!$K$9,""))))</f>
        <v/>
      </c>
      <c r="Q1524" s="89"/>
      <c r="R1524" s="89"/>
      <c r="S1524" s="89" t="str">
        <f>IF(SUM(StuData!$K1524:$R1524)=0,"",SUM(StuData!$K1524:$R1524))</f>
        <v/>
      </c>
      <c r="T1524" s="92"/>
      <c r="U1524" s="89"/>
      <c r="V1524" s="23"/>
      <c r="W1524" s="23"/>
    </row>
    <row r="1525" ht="15.75" customHeight="1">
      <c r="A1525" s="23"/>
      <c r="B1525" s="89" t="str">
        <f t="shared" si="1"/>
        <v/>
      </c>
      <c r="C1525" s="89" t="str">
        <f>IF('Student Record'!A1523="","",'Student Record'!A1523)</f>
        <v/>
      </c>
      <c r="D1525" s="89" t="str">
        <f>IF('Student Record'!B1523="","",'Student Record'!B1523)</f>
        <v/>
      </c>
      <c r="E1525" s="89" t="str">
        <f>IF('Student Record'!C1523="","",'Student Record'!C1523)</f>
        <v/>
      </c>
      <c r="F1525" s="90" t="str">
        <f>IF('Student Record'!E1523="","",'Student Record'!E1523)</f>
        <v/>
      </c>
      <c r="G1525" s="90" t="str">
        <f>IF('Student Record'!G1523="","",'Student Record'!G1523)</f>
        <v/>
      </c>
      <c r="H1525" s="89" t="str">
        <f>IF('Student Record'!I1523="","",'Student Record'!I1523)</f>
        <v/>
      </c>
      <c r="I1525" s="91" t="str">
        <f>IF('Student Record'!J1523="","",'Student Record'!J1523)</f>
        <v/>
      </c>
      <c r="J1525" s="89" t="str">
        <f>IF('Student Record'!O1523="","",'Student Record'!O1523)</f>
        <v/>
      </c>
      <c r="K1525" s="89" t="str">
        <f>IF(StuData!$F1525="","",IF(AND(StuData!$C1525&gt;8,StuData!$C1525&lt;11,StuData!$J1525="GEN"),200,IF(AND(StuData!$C1525&gt;=11,StuData!$J1525="GEN"),300,IF(AND(StuData!$C1525&gt;8,StuData!$C1525&lt;11,StuData!$J1525&lt;&gt;"GEN"),100,IF(AND(StuData!$C1525&gt;=11,StuData!$J1525&lt;&gt;"GEN"),150,"")))))</f>
        <v/>
      </c>
      <c r="L1525" s="89" t="str">
        <f>IF(StuData!$F1525="","",IF(AND(StuData!$C1525&gt;8,StuData!$C1525&lt;11),50,""))</f>
        <v/>
      </c>
      <c r="M1525" s="89" t="str">
        <f>IF(StuData!$F1525="","",IF(AND(StuData!$C1525&gt;=11,'School Fees'!$L$3="Yes"),100,""))</f>
        <v/>
      </c>
      <c r="N1525" s="89" t="str">
        <f>IF(StuData!$F1525="","",IF(AND(StuData!$C1525&gt;8,StuData!$H1525="F"),5,IF(StuData!$C1525&lt;9,"",10)))</f>
        <v/>
      </c>
      <c r="O1525" s="89" t="str">
        <f>IF(StuData!$F1525="","",IF(StuData!$C1525&gt;8,5,""))</f>
        <v/>
      </c>
      <c r="P1525" s="89" t="str">
        <f>IF(StuData!$C1525=9,'School Fees'!$K$6,IF(StuData!$C1525=10,'School Fees'!$K$7,IF(StuData!$C1525=11,'School Fees'!$K$8,IF(StuData!$C1525=12,'School Fees'!$K$9,""))))</f>
        <v/>
      </c>
      <c r="Q1525" s="89"/>
      <c r="R1525" s="89"/>
      <c r="S1525" s="89" t="str">
        <f>IF(SUM(StuData!$K1525:$R1525)=0,"",SUM(StuData!$K1525:$R1525))</f>
        <v/>
      </c>
      <c r="T1525" s="92"/>
      <c r="U1525" s="89"/>
      <c r="V1525" s="23"/>
      <c r="W1525" s="23"/>
    </row>
    <row r="1526" ht="15.75" customHeight="1">
      <c r="A1526" s="23"/>
      <c r="B1526" s="89" t="str">
        <f t="shared" si="1"/>
        <v/>
      </c>
      <c r="C1526" s="89" t="str">
        <f>IF('Student Record'!A1524="","",'Student Record'!A1524)</f>
        <v/>
      </c>
      <c r="D1526" s="89" t="str">
        <f>IF('Student Record'!B1524="","",'Student Record'!B1524)</f>
        <v/>
      </c>
      <c r="E1526" s="89" t="str">
        <f>IF('Student Record'!C1524="","",'Student Record'!C1524)</f>
        <v/>
      </c>
      <c r="F1526" s="90" t="str">
        <f>IF('Student Record'!E1524="","",'Student Record'!E1524)</f>
        <v/>
      </c>
      <c r="G1526" s="90" t="str">
        <f>IF('Student Record'!G1524="","",'Student Record'!G1524)</f>
        <v/>
      </c>
      <c r="H1526" s="89" t="str">
        <f>IF('Student Record'!I1524="","",'Student Record'!I1524)</f>
        <v/>
      </c>
      <c r="I1526" s="91" t="str">
        <f>IF('Student Record'!J1524="","",'Student Record'!J1524)</f>
        <v/>
      </c>
      <c r="J1526" s="89" t="str">
        <f>IF('Student Record'!O1524="","",'Student Record'!O1524)</f>
        <v/>
      </c>
      <c r="K1526" s="89" t="str">
        <f>IF(StuData!$F1526="","",IF(AND(StuData!$C1526&gt;8,StuData!$C1526&lt;11,StuData!$J1526="GEN"),200,IF(AND(StuData!$C1526&gt;=11,StuData!$J1526="GEN"),300,IF(AND(StuData!$C1526&gt;8,StuData!$C1526&lt;11,StuData!$J1526&lt;&gt;"GEN"),100,IF(AND(StuData!$C1526&gt;=11,StuData!$J1526&lt;&gt;"GEN"),150,"")))))</f>
        <v/>
      </c>
      <c r="L1526" s="89" t="str">
        <f>IF(StuData!$F1526="","",IF(AND(StuData!$C1526&gt;8,StuData!$C1526&lt;11),50,""))</f>
        <v/>
      </c>
      <c r="M1526" s="89" t="str">
        <f>IF(StuData!$F1526="","",IF(AND(StuData!$C1526&gt;=11,'School Fees'!$L$3="Yes"),100,""))</f>
        <v/>
      </c>
      <c r="N1526" s="89" t="str">
        <f>IF(StuData!$F1526="","",IF(AND(StuData!$C1526&gt;8,StuData!$H1526="F"),5,IF(StuData!$C1526&lt;9,"",10)))</f>
        <v/>
      </c>
      <c r="O1526" s="89" t="str">
        <f>IF(StuData!$F1526="","",IF(StuData!$C1526&gt;8,5,""))</f>
        <v/>
      </c>
      <c r="P1526" s="89" t="str">
        <f>IF(StuData!$C1526=9,'School Fees'!$K$6,IF(StuData!$C1526=10,'School Fees'!$K$7,IF(StuData!$C1526=11,'School Fees'!$K$8,IF(StuData!$C1526=12,'School Fees'!$K$9,""))))</f>
        <v/>
      </c>
      <c r="Q1526" s="89"/>
      <c r="R1526" s="89"/>
      <c r="S1526" s="89" t="str">
        <f>IF(SUM(StuData!$K1526:$R1526)=0,"",SUM(StuData!$K1526:$R1526))</f>
        <v/>
      </c>
      <c r="T1526" s="92"/>
      <c r="U1526" s="89"/>
      <c r="V1526" s="23"/>
      <c r="W1526" s="23"/>
    </row>
    <row r="1527" ht="15.75" customHeight="1">
      <c r="A1527" s="23"/>
      <c r="B1527" s="89" t="str">
        <f t="shared" si="1"/>
        <v/>
      </c>
      <c r="C1527" s="89" t="str">
        <f>IF('Student Record'!A1525="","",'Student Record'!A1525)</f>
        <v/>
      </c>
      <c r="D1527" s="89" t="str">
        <f>IF('Student Record'!B1525="","",'Student Record'!B1525)</f>
        <v/>
      </c>
      <c r="E1527" s="89" t="str">
        <f>IF('Student Record'!C1525="","",'Student Record'!C1525)</f>
        <v/>
      </c>
      <c r="F1527" s="90" t="str">
        <f>IF('Student Record'!E1525="","",'Student Record'!E1525)</f>
        <v/>
      </c>
      <c r="G1527" s="90" t="str">
        <f>IF('Student Record'!G1525="","",'Student Record'!G1525)</f>
        <v/>
      </c>
      <c r="H1527" s="89" t="str">
        <f>IF('Student Record'!I1525="","",'Student Record'!I1525)</f>
        <v/>
      </c>
      <c r="I1527" s="91" t="str">
        <f>IF('Student Record'!J1525="","",'Student Record'!J1525)</f>
        <v/>
      </c>
      <c r="J1527" s="89" t="str">
        <f>IF('Student Record'!O1525="","",'Student Record'!O1525)</f>
        <v/>
      </c>
      <c r="K1527" s="89" t="str">
        <f>IF(StuData!$F1527="","",IF(AND(StuData!$C1527&gt;8,StuData!$C1527&lt;11,StuData!$J1527="GEN"),200,IF(AND(StuData!$C1527&gt;=11,StuData!$J1527="GEN"),300,IF(AND(StuData!$C1527&gt;8,StuData!$C1527&lt;11,StuData!$J1527&lt;&gt;"GEN"),100,IF(AND(StuData!$C1527&gt;=11,StuData!$J1527&lt;&gt;"GEN"),150,"")))))</f>
        <v/>
      </c>
      <c r="L1527" s="89" t="str">
        <f>IF(StuData!$F1527="","",IF(AND(StuData!$C1527&gt;8,StuData!$C1527&lt;11),50,""))</f>
        <v/>
      </c>
      <c r="M1527" s="89" t="str">
        <f>IF(StuData!$F1527="","",IF(AND(StuData!$C1527&gt;=11,'School Fees'!$L$3="Yes"),100,""))</f>
        <v/>
      </c>
      <c r="N1527" s="89" t="str">
        <f>IF(StuData!$F1527="","",IF(AND(StuData!$C1527&gt;8,StuData!$H1527="F"),5,IF(StuData!$C1527&lt;9,"",10)))</f>
        <v/>
      </c>
      <c r="O1527" s="89" t="str">
        <f>IF(StuData!$F1527="","",IF(StuData!$C1527&gt;8,5,""))</f>
        <v/>
      </c>
      <c r="P1527" s="89" t="str">
        <f>IF(StuData!$C1527=9,'School Fees'!$K$6,IF(StuData!$C1527=10,'School Fees'!$K$7,IF(StuData!$C1527=11,'School Fees'!$K$8,IF(StuData!$C1527=12,'School Fees'!$K$9,""))))</f>
        <v/>
      </c>
      <c r="Q1527" s="89"/>
      <c r="R1527" s="89"/>
      <c r="S1527" s="89" t="str">
        <f>IF(SUM(StuData!$K1527:$R1527)=0,"",SUM(StuData!$K1527:$R1527))</f>
        <v/>
      </c>
      <c r="T1527" s="92"/>
      <c r="U1527" s="89"/>
      <c r="V1527" s="23"/>
      <c r="W1527" s="23"/>
    </row>
    <row r="1528" ht="15.75" customHeight="1">
      <c r="A1528" s="23"/>
      <c r="B1528" s="89" t="str">
        <f t="shared" si="1"/>
        <v/>
      </c>
      <c r="C1528" s="89" t="str">
        <f>IF('Student Record'!A1526="","",'Student Record'!A1526)</f>
        <v/>
      </c>
      <c r="D1528" s="89" t="str">
        <f>IF('Student Record'!B1526="","",'Student Record'!B1526)</f>
        <v/>
      </c>
      <c r="E1528" s="89" t="str">
        <f>IF('Student Record'!C1526="","",'Student Record'!C1526)</f>
        <v/>
      </c>
      <c r="F1528" s="90" t="str">
        <f>IF('Student Record'!E1526="","",'Student Record'!E1526)</f>
        <v/>
      </c>
      <c r="G1528" s="90" t="str">
        <f>IF('Student Record'!G1526="","",'Student Record'!G1526)</f>
        <v/>
      </c>
      <c r="H1528" s="89" t="str">
        <f>IF('Student Record'!I1526="","",'Student Record'!I1526)</f>
        <v/>
      </c>
      <c r="I1528" s="91" t="str">
        <f>IF('Student Record'!J1526="","",'Student Record'!J1526)</f>
        <v/>
      </c>
      <c r="J1528" s="89" t="str">
        <f>IF('Student Record'!O1526="","",'Student Record'!O1526)</f>
        <v/>
      </c>
      <c r="K1528" s="89" t="str">
        <f>IF(StuData!$F1528="","",IF(AND(StuData!$C1528&gt;8,StuData!$C1528&lt;11,StuData!$J1528="GEN"),200,IF(AND(StuData!$C1528&gt;=11,StuData!$J1528="GEN"),300,IF(AND(StuData!$C1528&gt;8,StuData!$C1528&lt;11,StuData!$J1528&lt;&gt;"GEN"),100,IF(AND(StuData!$C1528&gt;=11,StuData!$J1528&lt;&gt;"GEN"),150,"")))))</f>
        <v/>
      </c>
      <c r="L1528" s="89" t="str">
        <f>IF(StuData!$F1528="","",IF(AND(StuData!$C1528&gt;8,StuData!$C1528&lt;11),50,""))</f>
        <v/>
      </c>
      <c r="M1528" s="89" t="str">
        <f>IF(StuData!$F1528="","",IF(AND(StuData!$C1528&gt;=11,'School Fees'!$L$3="Yes"),100,""))</f>
        <v/>
      </c>
      <c r="N1528" s="89" t="str">
        <f>IF(StuData!$F1528="","",IF(AND(StuData!$C1528&gt;8,StuData!$H1528="F"),5,IF(StuData!$C1528&lt;9,"",10)))</f>
        <v/>
      </c>
      <c r="O1528" s="89" t="str">
        <f>IF(StuData!$F1528="","",IF(StuData!$C1528&gt;8,5,""))</f>
        <v/>
      </c>
      <c r="P1528" s="89" t="str">
        <f>IF(StuData!$C1528=9,'School Fees'!$K$6,IF(StuData!$C1528=10,'School Fees'!$K$7,IF(StuData!$C1528=11,'School Fees'!$K$8,IF(StuData!$C1528=12,'School Fees'!$K$9,""))))</f>
        <v/>
      </c>
      <c r="Q1528" s="89"/>
      <c r="R1528" s="89"/>
      <c r="S1528" s="89" t="str">
        <f>IF(SUM(StuData!$K1528:$R1528)=0,"",SUM(StuData!$K1528:$R1528))</f>
        <v/>
      </c>
      <c r="T1528" s="92"/>
      <c r="U1528" s="89"/>
      <c r="V1528" s="23"/>
      <c r="W1528" s="23"/>
    </row>
    <row r="1529" ht="15.75" customHeight="1">
      <c r="A1529" s="23"/>
      <c r="B1529" s="89" t="str">
        <f t="shared" si="1"/>
        <v/>
      </c>
      <c r="C1529" s="89" t="str">
        <f>IF('Student Record'!A1527="","",'Student Record'!A1527)</f>
        <v/>
      </c>
      <c r="D1529" s="89" t="str">
        <f>IF('Student Record'!B1527="","",'Student Record'!B1527)</f>
        <v/>
      </c>
      <c r="E1529" s="89" t="str">
        <f>IF('Student Record'!C1527="","",'Student Record'!C1527)</f>
        <v/>
      </c>
      <c r="F1529" s="90" t="str">
        <f>IF('Student Record'!E1527="","",'Student Record'!E1527)</f>
        <v/>
      </c>
      <c r="G1529" s="90" t="str">
        <f>IF('Student Record'!G1527="","",'Student Record'!G1527)</f>
        <v/>
      </c>
      <c r="H1529" s="89" t="str">
        <f>IF('Student Record'!I1527="","",'Student Record'!I1527)</f>
        <v/>
      </c>
      <c r="I1529" s="91" t="str">
        <f>IF('Student Record'!J1527="","",'Student Record'!J1527)</f>
        <v/>
      </c>
      <c r="J1529" s="89" t="str">
        <f>IF('Student Record'!O1527="","",'Student Record'!O1527)</f>
        <v/>
      </c>
      <c r="K1529" s="89" t="str">
        <f>IF(StuData!$F1529="","",IF(AND(StuData!$C1529&gt;8,StuData!$C1529&lt;11,StuData!$J1529="GEN"),200,IF(AND(StuData!$C1529&gt;=11,StuData!$J1529="GEN"),300,IF(AND(StuData!$C1529&gt;8,StuData!$C1529&lt;11,StuData!$J1529&lt;&gt;"GEN"),100,IF(AND(StuData!$C1529&gt;=11,StuData!$J1529&lt;&gt;"GEN"),150,"")))))</f>
        <v/>
      </c>
      <c r="L1529" s="89" t="str">
        <f>IF(StuData!$F1529="","",IF(AND(StuData!$C1529&gt;8,StuData!$C1529&lt;11),50,""))</f>
        <v/>
      </c>
      <c r="M1529" s="89" t="str">
        <f>IF(StuData!$F1529="","",IF(AND(StuData!$C1529&gt;=11,'School Fees'!$L$3="Yes"),100,""))</f>
        <v/>
      </c>
      <c r="N1529" s="89" t="str">
        <f>IF(StuData!$F1529="","",IF(AND(StuData!$C1529&gt;8,StuData!$H1529="F"),5,IF(StuData!$C1529&lt;9,"",10)))</f>
        <v/>
      </c>
      <c r="O1529" s="89" t="str">
        <f>IF(StuData!$F1529="","",IF(StuData!$C1529&gt;8,5,""))</f>
        <v/>
      </c>
      <c r="P1529" s="89" t="str">
        <f>IF(StuData!$C1529=9,'School Fees'!$K$6,IF(StuData!$C1529=10,'School Fees'!$K$7,IF(StuData!$C1529=11,'School Fees'!$K$8,IF(StuData!$C1529=12,'School Fees'!$K$9,""))))</f>
        <v/>
      </c>
      <c r="Q1529" s="89"/>
      <c r="R1529" s="89"/>
      <c r="S1529" s="89" t="str">
        <f>IF(SUM(StuData!$K1529:$R1529)=0,"",SUM(StuData!$K1529:$R1529))</f>
        <v/>
      </c>
      <c r="T1529" s="92"/>
      <c r="U1529" s="89"/>
      <c r="V1529" s="23"/>
      <c r="W1529" s="23"/>
    </row>
    <row r="1530" ht="15.75" customHeight="1">
      <c r="A1530" s="23"/>
      <c r="B1530" s="89" t="str">
        <f t="shared" si="1"/>
        <v/>
      </c>
      <c r="C1530" s="89" t="str">
        <f>IF('Student Record'!A1528="","",'Student Record'!A1528)</f>
        <v/>
      </c>
      <c r="D1530" s="89" t="str">
        <f>IF('Student Record'!B1528="","",'Student Record'!B1528)</f>
        <v/>
      </c>
      <c r="E1530" s="89" t="str">
        <f>IF('Student Record'!C1528="","",'Student Record'!C1528)</f>
        <v/>
      </c>
      <c r="F1530" s="90" t="str">
        <f>IF('Student Record'!E1528="","",'Student Record'!E1528)</f>
        <v/>
      </c>
      <c r="G1530" s="90" t="str">
        <f>IF('Student Record'!G1528="","",'Student Record'!G1528)</f>
        <v/>
      </c>
      <c r="H1530" s="89" t="str">
        <f>IF('Student Record'!I1528="","",'Student Record'!I1528)</f>
        <v/>
      </c>
      <c r="I1530" s="91" t="str">
        <f>IF('Student Record'!J1528="","",'Student Record'!J1528)</f>
        <v/>
      </c>
      <c r="J1530" s="89" t="str">
        <f>IF('Student Record'!O1528="","",'Student Record'!O1528)</f>
        <v/>
      </c>
      <c r="K1530" s="89" t="str">
        <f>IF(StuData!$F1530="","",IF(AND(StuData!$C1530&gt;8,StuData!$C1530&lt;11,StuData!$J1530="GEN"),200,IF(AND(StuData!$C1530&gt;=11,StuData!$J1530="GEN"),300,IF(AND(StuData!$C1530&gt;8,StuData!$C1530&lt;11,StuData!$J1530&lt;&gt;"GEN"),100,IF(AND(StuData!$C1530&gt;=11,StuData!$J1530&lt;&gt;"GEN"),150,"")))))</f>
        <v/>
      </c>
      <c r="L1530" s="89" t="str">
        <f>IF(StuData!$F1530="","",IF(AND(StuData!$C1530&gt;8,StuData!$C1530&lt;11),50,""))</f>
        <v/>
      </c>
      <c r="M1530" s="89" t="str">
        <f>IF(StuData!$F1530="","",IF(AND(StuData!$C1530&gt;=11,'School Fees'!$L$3="Yes"),100,""))</f>
        <v/>
      </c>
      <c r="N1530" s="89" t="str">
        <f>IF(StuData!$F1530="","",IF(AND(StuData!$C1530&gt;8,StuData!$H1530="F"),5,IF(StuData!$C1530&lt;9,"",10)))</f>
        <v/>
      </c>
      <c r="O1530" s="89" t="str">
        <f>IF(StuData!$F1530="","",IF(StuData!$C1530&gt;8,5,""))</f>
        <v/>
      </c>
      <c r="P1530" s="89" t="str">
        <f>IF(StuData!$C1530=9,'School Fees'!$K$6,IF(StuData!$C1530=10,'School Fees'!$K$7,IF(StuData!$C1530=11,'School Fees'!$K$8,IF(StuData!$C1530=12,'School Fees'!$K$9,""))))</f>
        <v/>
      </c>
      <c r="Q1530" s="89"/>
      <c r="R1530" s="89"/>
      <c r="S1530" s="89" t="str">
        <f>IF(SUM(StuData!$K1530:$R1530)=0,"",SUM(StuData!$K1530:$R1530))</f>
        <v/>
      </c>
      <c r="T1530" s="92"/>
      <c r="U1530" s="89"/>
      <c r="V1530" s="23"/>
      <c r="W1530" s="23"/>
    </row>
    <row r="1531" ht="15.75" customHeight="1">
      <c r="A1531" s="23"/>
      <c r="B1531" s="89" t="str">
        <f t="shared" si="1"/>
        <v/>
      </c>
      <c r="C1531" s="89" t="str">
        <f>IF('Student Record'!A1529="","",'Student Record'!A1529)</f>
        <v/>
      </c>
      <c r="D1531" s="89" t="str">
        <f>IF('Student Record'!B1529="","",'Student Record'!B1529)</f>
        <v/>
      </c>
      <c r="E1531" s="89" t="str">
        <f>IF('Student Record'!C1529="","",'Student Record'!C1529)</f>
        <v/>
      </c>
      <c r="F1531" s="90" t="str">
        <f>IF('Student Record'!E1529="","",'Student Record'!E1529)</f>
        <v/>
      </c>
      <c r="G1531" s="90" t="str">
        <f>IF('Student Record'!G1529="","",'Student Record'!G1529)</f>
        <v/>
      </c>
      <c r="H1531" s="89" t="str">
        <f>IF('Student Record'!I1529="","",'Student Record'!I1529)</f>
        <v/>
      </c>
      <c r="I1531" s="91" t="str">
        <f>IF('Student Record'!J1529="","",'Student Record'!J1529)</f>
        <v/>
      </c>
      <c r="J1531" s="89" t="str">
        <f>IF('Student Record'!O1529="","",'Student Record'!O1529)</f>
        <v/>
      </c>
      <c r="K1531" s="89" t="str">
        <f>IF(StuData!$F1531="","",IF(AND(StuData!$C1531&gt;8,StuData!$C1531&lt;11,StuData!$J1531="GEN"),200,IF(AND(StuData!$C1531&gt;=11,StuData!$J1531="GEN"),300,IF(AND(StuData!$C1531&gt;8,StuData!$C1531&lt;11,StuData!$J1531&lt;&gt;"GEN"),100,IF(AND(StuData!$C1531&gt;=11,StuData!$J1531&lt;&gt;"GEN"),150,"")))))</f>
        <v/>
      </c>
      <c r="L1531" s="89" t="str">
        <f>IF(StuData!$F1531="","",IF(AND(StuData!$C1531&gt;8,StuData!$C1531&lt;11),50,""))</f>
        <v/>
      </c>
      <c r="M1531" s="89" t="str">
        <f>IF(StuData!$F1531="","",IF(AND(StuData!$C1531&gt;=11,'School Fees'!$L$3="Yes"),100,""))</f>
        <v/>
      </c>
      <c r="N1531" s="89" t="str">
        <f>IF(StuData!$F1531="","",IF(AND(StuData!$C1531&gt;8,StuData!$H1531="F"),5,IF(StuData!$C1531&lt;9,"",10)))</f>
        <v/>
      </c>
      <c r="O1531" s="89" t="str">
        <f>IF(StuData!$F1531="","",IF(StuData!$C1531&gt;8,5,""))</f>
        <v/>
      </c>
      <c r="P1531" s="89" t="str">
        <f>IF(StuData!$C1531=9,'School Fees'!$K$6,IF(StuData!$C1531=10,'School Fees'!$K$7,IF(StuData!$C1531=11,'School Fees'!$K$8,IF(StuData!$C1531=12,'School Fees'!$K$9,""))))</f>
        <v/>
      </c>
      <c r="Q1531" s="89"/>
      <c r="R1531" s="89"/>
      <c r="S1531" s="89" t="str">
        <f>IF(SUM(StuData!$K1531:$R1531)=0,"",SUM(StuData!$K1531:$R1531))</f>
        <v/>
      </c>
      <c r="T1531" s="92"/>
      <c r="U1531" s="89"/>
      <c r="V1531" s="23"/>
      <c r="W1531" s="23"/>
    </row>
    <row r="1532" ht="15.75" customHeight="1">
      <c r="A1532" s="23"/>
      <c r="B1532" s="89" t="str">
        <f t="shared" si="1"/>
        <v/>
      </c>
      <c r="C1532" s="89" t="str">
        <f>IF('Student Record'!A1530="","",'Student Record'!A1530)</f>
        <v/>
      </c>
      <c r="D1532" s="89" t="str">
        <f>IF('Student Record'!B1530="","",'Student Record'!B1530)</f>
        <v/>
      </c>
      <c r="E1532" s="89" t="str">
        <f>IF('Student Record'!C1530="","",'Student Record'!C1530)</f>
        <v/>
      </c>
      <c r="F1532" s="90" t="str">
        <f>IF('Student Record'!E1530="","",'Student Record'!E1530)</f>
        <v/>
      </c>
      <c r="G1532" s="90" t="str">
        <f>IF('Student Record'!G1530="","",'Student Record'!G1530)</f>
        <v/>
      </c>
      <c r="H1532" s="89" t="str">
        <f>IF('Student Record'!I1530="","",'Student Record'!I1530)</f>
        <v/>
      </c>
      <c r="I1532" s="91" t="str">
        <f>IF('Student Record'!J1530="","",'Student Record'!J1530)</f>
        <v/>
      </c>
      <c r="J1532" s="89" t="str">
        <f>IF('Student Record'!O1530="","",'Student Record'!O1530)</f>
        <v/>
      </c>
      <c r="K1532" s="89" t="str">
        <f>IF(StuData!$F1532="","",IF(AND(StuData!$C1532&gt;8,StuData!$C1532&lt;11,StuData!$J1532="GEN"),200,IF(AND(StuData!$C1532&gt;=11,StuData!$J1532="GEN"),300,IF(AND(StuData!$C1532&gt;8,StuData!$C1532&lt;11,StuData!$J1532&lt;&gt;"GEN"),100,IF(AND(StuData!$C1532&gt;=11,StuData!$J1532&lt;&gt;"GEN"),150,"")))))</f>
        <v/>
      </c>
      <c r="L1532" s="89" t="str">
        <f>IF(StuData!$F1532="","",IF(AND(StuData!$C1532&gt;8,StuData!$C1532&lt;11),50,""))</f>
        <v/>
      </c>
      <c r="M1532" s="89" t="str">
        <f>IF(StuData!$F1532="","",IF(AND(StuData!$C1532&gt;=11,'School Fees'!$L$3="Yes"),100,""))</f>
        <v/>
      </c>
      <c r="N1532" s="89" t="str">
        <f>IF(StuData!$F1532="","",IF(AND(StuData!$C1532&gt;8,StuData!$H1532="F"),5,IF(StuData!$C1532&lt;9,"",10)))</f>
        <v/>
      </c>
      <c r="O1532" s="89" t="str">
        <f>IF(StuData!$F1532="","",IF(StuData!$C1532&gt;8,5,""))</f>
        <v/>
      </c>
      <c r="P1532" s="89" t="str">
        <f>IF(StuData!$C1532=9,'School Fees'!$K$6,IF(StuData!$C1532=10,'School Fees'!$K$7,IF(StuData!$C1532=11,'School Fees'!$K$8,IF(StuData!$C1532=12,'School Fees'!$K$9,""))))</f>
        <v/>
      </c>
      <c r="Q1532" s="89"/>
      <c r="R1532" s="89"/>
      <c r="S1532" s="89" t="str">
        <f>IF(SUM(StuData!$K1532:$R1532)=0,"",SUM(StuData!$K1532:$R1532))</f>
        <v/>
      </c>
      <c r="T1532" s="92"/>
      <c r="U1532" s="89"/>
      <c r="V1532" s="23"/>
      <c r="W1532" s="23"/>
    </row>
    <row r="1533" ht="15.75" customHeight="1">
      <c r="A1533" s="23"/>
      <c r="B1533" s="89" t="str">
        <f t="shared" si="1"/>
        <v/>
      </c>
      <c r="C1533" s="89" t="str">
        <f>IF('Student Record'!A1531="","",'Student Record'!A1531)</f>
        <v/>
      </c>
      <c r="D1533" s="89" t="str">
        <f>IF('Student Record'!B1531="","",'Student Record'!B1531)</f>
        <v/>
      </c>
      <c r="E1533" s="89" t="str">
        <f>IF('Student Record'!C1531="","",'Student Record'!C1531)</f>
        <v/>
      </c>
      <c r="F1533" s="90" t="str">
        <f>IF('Student Record'!E1531="","",'Student Record'!E1531)</f>
        <v/>
      </c>
      <c r="G1533" s="90" t="str">
        <f>IF('Student Record'!G1531="","",'Student Record'!G1531)</f>
        <v/>
      </c>
      <c r="H1533" s="89" t="str">
        <f>IF('Student Record'!I1531="","",'Student Record'!I1531)</f>
        <v/>
      </c>
      <c r="I1533" s="91" t="str">
        <f>IF('Student Record'!J1531="","",'Student Record'!J1531)</f>
        <v/>
      </c>
      <c r="J1533" s="89" t="str">
        <f>IF('Student Record'!O1531="","",'Student Record'!O1531)</f>
        <v/>
      </c>
      <c r="K1533" s="89" t="str">
        <f>IF(StuData!$F1533="","",IF(AND(StuData!$C1533&gt;8,StuData!$C1533&lt;11,StuData!$J1533="GEN"),200,IF(AND(StuData!$C1533&gt;=11,StuData!$J1533="GEN"),300,IF(AND(StuData!$C1533&gt;8,StuData!$C1533&lt;11,StuData!$J1533&lt;&gt;"GEN"),100,IF(AND(StuData!$C1533&gt;=11,StuData!$J1533&lt;&gt;"GEN"),150,"")))))</f>
        <v/>
      </c>
      <c r="L1533" s="89" t="str">
        <f>IF(StuData!$F1533="","",IF(AND(StuData!$C1533&gt;8,StuData!$C1533&lt;11),50,""))</f>
        <v/>
      </c>
      <c r="M1533" s="89" t="str">
        <f>IF(StuData!$F1533="","",IF(AND(StuData!$C1533&gt;=11,'School Fees'!$L$3="Yes"),100,""))</f>
        <v/>
      </c>
      <c r="N1533" s="89" t="str">
        <f>IF(StuData!$F1533="","",IF(AND(StuData!$C1533&gt;8,StuData!$H1533="F"),5,IF(StuData!$C1533&lt;9,"",10)))</f>
        <v/>
      </c>
      <c r="O1533" s="89" t="str">
        <f>IF(StuData!$F1533="","",IF(StuData!$C1533&gt;8,5,""))</f>
        <v/>
      </c>
      <c r="P1533" s="89" t="str">
        <f>IF(StuData!$C1533=9,'School Fees'!$K$6,IF(StuData!$C1533=10,'School Fees'!$K$7,IF(StuData!$C1533=11,'School Fees'!$K$8,IF(StuData!$C1533=12,'School Fees'!$K$9,""))))</f>
        <v/>
      </c>
      <c r="Q1533" s="89"/>
      <c r="R1533" s="89"/>
      <c r="S1533" s="89" t="str">
        <f>IF(SUM(StuData!$K1533:$R1533)=0,"",SUM(StuData!$K1533:$R1533))</f>
        <v/>
      </c>
      <c r="T1533" s="92"/>
      <c r="U1533" s="89"/>
      <c r="V1533" s="23"/>
      <c r="W1533" s="23"/>
    </row>
    <row r="1534" ht="15.75" customHeight="1">
      <c r="A1534" s="23"/>
      <c r="B1534" s="89" t="str">
        <f t="shared" si="1"/>
        <v/>
      </c>
      <c r="C1534" s="89" t="str">
        <f>IF('Student Record'!A1532="","",'Student Record'!A1532)</f>
        <v/>
      </c>
      <c r="D1534" s="89" t="str">
        <f>IF('Student Record'!B1532="","",'Student Record'!B1532)</f>
        <v/>
      </c>
      <c r="E1534" s="89" t="str">
        <f>IF('Student Record'!C1532="","",'Student Record'!C1532)</f>
        <v/>
      </c>
      <c r="F1534" s="90" t="str">
        <f>IF('Student Record'!E1532="","",'Student Record'!E1532)</f>
        <v/>
      </c>
      <c r="G1534" s="90" t="str">
        <f>IF('Student Record'!G1532="","",'Student Record'!G1532)</f>
        <v/>
      </c>
      <c r="H1534" s="89" t="str">
        <f>IF('Student Record'!I1532="","",'Student Record'!I1532)</f>
        <v/>
      </c>
      <c r="I1534" s="91" t="str">
        <f>IF('Student Record'!J1532="","",'Student Record'!J1532)</f>
        <v/>
      </c>
      <c r="J1534" s="89" t="str">
        <f>IF('Student Record'!O1532="","",'Student Record'!O1532)</f>
        <v/>
      </c>
      <c r="K1534" s="89" t="str">
        <f>IF(StuData!$F1534="","",IF(AND(StuData!$C1534&gt;8,StuData!$C1534&lt;11,StuData!$J1534="GEN"),200,IF(AND(StuData!$C1534&gt;=11,StuData!$J1534="GEN"),300,IF(AND(StuData!$C1534&gt;8,StuData!$C1534&lt;11,StuData!$J1534&lt;&gt;"GEN"),100,IF(AND(StuData!$C1534&gt;=11,StuData!$J1534&lt;&gt;"GEN"),150,"")))))</f>
        <v/>
      </c>
      <c r="L1534" s="89" t="str">
        <f>IF(StuData!$F1534="","",IF(AND(StuData!$C1534&gt;8,StuData!$C1534&lt;11),50,""))</f>
        <v/>
      </c>
      <c r="M1534" s="89" t="str">
        <f>IF(StuData!$F1534="","",IF(AND(StuData!$C1534&gt;=11,'School Fees'!$L$3="Yes"),100,""))</f>
        <v/>
      </c>
      <c r="N1534" s="89" t="str">
        <f>IF(StuData!$F1534="","",IF(AND(StuData!$C1534&gt;8,StuData!$H1534="F"),5,IF(StuData!$C1534&lt;9,"",10)))</f>
        <v/>
      </c>
      <c r="O1534" s="89" t="str">
        <f>IF(StuData!$F1534="","",IF(StuData!$C1534&gt;8,5,""))</f>
        <v/>
      </c>
      <c r="P1534" s="89" t="str">
        <f>IF(StuData!$C1534=9,'School Fees'!$K$6,IF(StuData!$C1534=10,'School Fees'!$K$7,IF(StuData!$C1534=11,'School Fees'!$K$8,IF(StuData!$C1534=12,'School Fees'!$K$9,""))))</f>
        <v/>
      </c>
      <c r="Q1534" s="89"/>
      <c r="R1534" s="89"/>
      <c r="S1534" s="89" t="str">
        <f>IF(SUM(StuData!$K1534:$R1534)=0,"",SUM(StuData!$K1534:$R1534))</f>
        <v/>
      </c>
      <c r="T1534" s="92"/>
      <c r="U1534" s="89"/>
      <c r="V1534" s="23"/>
      <c r="W1534" s="23"/>
    </row>
    <row r="1535" ht="15.75" customHeight="1">
      <c r="A1535" s="23"/>
      <c r="B1535" s="89" t="str">
        <f t="shared" si="1"/>
        <v/>
      </c>
      <c r="C1535" s="89" t="str">
        <f>IF('Student Record'!A1533="","",'Student Record'!A1533)</f>
        <v/>
      </c>
      <c r="D1535" s="89" t="str">
        <f>IF('Student Record'!B1533="","",'Student Record'!B1533)</f>
        <v/>
      </c>
      <c r="E1535" s="89" t="str">
        <f>IF('Student Record'!C1533="","",'Student Record'!C1533)</f>
        <v/>
      </c>
      <c r="F1535" s="90" t="str">
        <f>IF('Student Record'!E1533="","",'Student Record'!E1533)</f>
        <v/>
      </c>
      <c r="G1535" s="90" t="str">
        <f>IF('Student Record'!G1533="","",'Student Record'!G1533)</f>
        <v/>
      </c>
      <c r="H1535" s="89" t="str">
        <f>IF('Student Record'!I1533="","",'Student Record'!I1533)</f>
        <v/>
      </c>
      <c r="I1535" s="91" t="str">
        <f>IF('Student Record'!J1533="","",'Student Record'!J1533)</f>
        <v/>
      </c>
      <c r="J1535" s="89" t="str">
        <f>IF('Student Record'!O1533="","",'Student Record'!O1533)</f>
        <v/>
      </c>
      <c r="K1535" s="89" t="str">
        <f>IF(StuData!$F1535="","",IF(AND(StuData!$C1535&gt;8,StuData!$C1535&lt;11,StuData!$J1535="GEN"),200,IF(AND(StuData!$C1535&gt;=11,StuData!$J1535="GEN"),300,IF(AND(StuData!$C1535&gt;8,StuData!$C1535&lt;11,StuData!$J1535&lt;&gt;"GEN"),100,IF(AND(StuData!$C1535&gt;=11,StuData!$J1535&lt;&gt;"GEN"),150,"")))))</f>
        <v/>
      </c>
      <c r="L1535" s="89" t="str">
        <f>IF(StuData!$F1535="","",IF(AND(StuData!$C1535&gt;8,StuData!$C1535&lt;11),50,""))</f>
        <v/>
      </c>
      <c r="M1535" s="89" t="str">
        <f>IF(StuData!$F1535="","",IF(AND(StuData!$C1535&gt;=11,'School Fees'!$L$3="Yes"),100,""))</f>
        <v/>
      </c>
      <c r="N1535" s="89" t="str">
        <f>IF(StuData!$F1535="","",IF(AND(StuData!$C1535&gt;8,StuData!$H1535="F"),5,IF(StuData!$C1535&lt;9,"",10)))</f>
        <v/>
      </c>
      <c r="O1535" s="89" t="str">
        <f>IF(StuData!$F1535="","",IF(StuData!$C1535&gt;8,5,""))</f>
        <v/>
      </c>
      <c r="P1535" s="89" t="str">
        <f>IF(StuData!$C1535=9,'School Fees'!$K$6,IF(StuData!$C1535=10,'School Fees'!$K$7,IF(StuData!$C1535=11,'School Fees'!$K$8,IF(StuData!$C1535=12,'School Fees'!$K$9,""))))</f>
        <v/>
      </c>
      <c r="Q1535" s="89"/>
      <c r="R1535" s="89"/>
      <c r="S1535" s="89" t="str">
        <f>IF(SUM(StuData!$K1535:$R1535)=0,"",SUM(StuData!$K1535:$R1535))</f>
        <v/>
      </c>
      <c r="T1535" s="92"/>
      <c r="U1535" s="89"/>
      <c r="V1535" s="23"/>
      <c r="W1535" s="23"/>
    </row>
    <row r="1536" ht="15.75" customHeight="1">
      <c r="A1536" s="23"/>
      <c r="B1536" s="89" t="str">
        <f t="shared" si="1"/>
        <v/>
      </c>
      <c r="C1536" s="89" t="str">
        <f>IF('Student Record'!A1534="","",'Student Record'!A1534)</f>
        <v/>
      </c>
      <c r="D1536" s="89" t="str">
        <f>IF('Student Record'!B1534="","",'Student Record'!B1534)</f>
        <v/>
      </c>
      <c r="E1536" s="89" t="str">
        <f>IF('Student Record'!C1534="","",'Student Record'!C1534)</f>
        <v/>
      </c>
      <c r="F1536" s="90" t="str">
        <f>IF('Student Record'!E1534="","",'Student Record'!E1534)</f>
        <v/>
      </c>
      <c r="G1536" s="90" t="str">
        <f>IF('Student Record'!G1534="","",'Student Record'!G1534)</f>
        <v/>
      </c>
      <c r="H1536" s="89" t="str">
        <f>IF('Student Record'!I1534="","",'Student Record'!I1534)</f>
        <v/>
      </c>
      <c r="I1536" s="91" t="str">
        <f>IF('Student Record'!J1534="","",'Student Record'!J1534)</f>
        <v/>
      </c>
      <c r="J1536" s="89" t="str">
        <f>IF('Student Record'!O1534="","",'Student Record'!O1534)</f>
        <v/>
      </c>
      <c r="K1536" s="89" t="str">
        <f>IF(StuData!$F1536="","",IF(AND(StuData!$C1536&gt;8,StuData!$C1536&lt;11,StuData!$J1536="GEN"),200,IF(AND(StuData!$C1536&gt;=11,StuData!$J1536="GEN"),300,IF(AND(StuData!$C1536&gt;8,StuData!$C1536&lt;11,StuData!$J1536&lt;&gt;"GEN"),100,IF(AND(StuData!$C1536&gt;=11,StuData!$J1536&lt;&gt;"GEN"),150,"")))))</f>
        <v/>
      </c>
      <c r="L1536" s="89" t="str">
        <f>IF(StuData!$F1536="","",IF(AND(StuData!$C1536&gt;8,StuData!$C1536&lt;11),50,""))</f>
        <v/>
      </c>
      <c r="M1536" s="89" t="str">
        <f>IF(StuData!$F1536="","",IF(AND(StuData!$C1536&gt;=11,'School Fees'!$L$3="Yes"),100,""))</f>
        <v/>
      </c>
      <c r="N1536" s="89" t="str">
        <f>IF(StuData!$F1536="","",IF(AND(StuData!$C1536&gt;8,StuData!$H1536="F"),5,IF(StuData!$C1536&lt;9,"",10)))</f>
        <v/>
      </c>
      <c r="O1536" s="89" t="str">
        <f>IF(StuData!$F1536="","",IF(StuData!$C1536&gt;8,5,""))</f>
        <v/>
      </c>
      <c r="P1536" s="89" t="str">
        <f>IF(StuData!$C1536=9,'School Fees'!$K$6,IF(StuData!$C1536=10,'School Fees'!$K$7,IF(StuData!$C1536=11,'School Fees'!$K$8,IF(StuData!$C1536=12,'School Fees'!$K$9,""))))</f>
        <v/>
      </c>
      <c r="Q1536" s="89"/>
      <c r="R1536" s="89"/>
      <c r="S1536" s="89" t="str">
        <f>IF(SUM(StuData!$K1536:$R1536)=0,"",SUM(StuData!$K1536:$R1536))</f>
        <v/>
      </c>
      <c r="T1536" s="92"/>
      <c r="U1536" s="89"/>
      <c r="V1536" s="23"/>
      <c r="W1536" s="23"/>
    </row>
    <row r="1537" ht="15.75" customHeight="1">
      <c r="A1537" s="23"/>
      <c r="B1537" s="89" t="str">
        <f t="shared" si="1"/>
        <v/>
      </c>
      <c r="C1537" s="89" t="str">
        <f>IF('Student Record'!A1535="","",'Student Record'!A1535)</f>
        <v/>
      </c>
      <c r="D1537" s="89" t="str">
        <f>IF('Student Record'!B1535="","",'Student Record'!B1535)</f>
        <v/>
      </c>
      <c r="E1537" s="89" t="str">
        <f>IF('Student Record'!C1535="","",'Student Record'!C1535)</f>
        <v/>
      </c>
      <c r="F1537" s="90" t="str">
        <f>IF('Student Record'!E1535="","",'Student Record'!E1535)</f>
        <v/>
      </c>
      <c r="G1537" s="90" t="str">
        <f>IF('Student Record'!G1535="","",'Student Record'!G1535)</f>
        <v/>
      </c>
      <c r="H1537" s="89" t="str">
        <f>IF('Student Record'!I1535="","",'Student Record'!I1535)</f>
        <v/>
      </c>
      <c r="I1537" s="91" t="str">
        <f>IF('Student Record'!J1535="","",'Student Record'!J1535)</f>
        <v/>
      </c>
      <c r="J1537" s="89" t="str">
        <f>IF('Student Record'!O1535="","",'Student Record'!O1535)</f>
        <v/>
      </c>
      <c r="K1537" s="89" t="str">
        <f>IF(StuData!$F1537="","",IF(AND(StuData!$C1537&gt;8,StuData!$C1537&lt;11,StuData!$J1537="GEN"),200,IF(AND(StuData!$C1537&gt;=11,StuData!$J1537="GEN"),300,IF(AND(StuData!$C1537&gt;8,StuData!$C1537&lt;11,StuData!$J1537&lt;&gt;"GEN"),100,IF(AND(StuData!$C1537&gt;=11,StuData!$J1537&lt;&gt;"GEN"),150,"")))))</f>
        <v/>
      </c>
      <c r="L1537" s="89" t="str">
        <f>IF(StuData!$F1537="","",IF(AND(StuData!$C1537&gt;8,StuData!$C1537&lt;11),50,""))</f>
        <v/>
      </c>
      <c r="M1537" s="89" t="str">
        <f>IF(StuData!$F1537="","",IF(AND(StuData!$C1537&gt;=11,'School Fees'!$L$3="Yes"),100,""))</f>
        <v/>
      </c>
      <c r="N1537" s="89" t="str">
        <f>IF(StuData!$F1537="","",IF(AND(StuData!$C1537&gt;8,StuData!$H1537="F"),5,IF(StuData!$C1537&lt;9,"",10)))</f>
        <v/>
      </c>
      <c r="O1537" s="89" t="str">
        <f>IF(StuData!$F1537="","",IF(StuData!$C1537&gt;8,5,""))</f>
        <v/>
      </c>
      <c r="P1537" s="89" t="str">
        <f>IF(StuData!$C1537=9,'School Fees'!$K$6,IF(StuData!$C1537=10,'School Fees'!$K$7,IF(StuData!$C1537=11,'School Fees'!$K$8,IF(StuData!$C1537=12,'School Fees'!$K$9,""))))</f>
        <v/>
      </c>
      <c r="Q1537" s="89"/>
      <c r="R1537" s="89"/>
      <c r="S1537" s="89" t="str">
        <f>IF(SUM(StuData!$K1537:$R1537)=0,"",SUM(StuData!$K1537:$R1537))</f>
        <v/>
      </c>
      <c r="T1537" s="92"/>
      <c r="U1537" s="89"/>
      <c r="V1537" s="23"/>
      <c r="W1537" s="23"/>
    </row>
    <row r="1538" ht="15.75" customHeight="1">
      <c r="A1538" s="23"/>
      <c r="B1538" s="89" t="str">
        <f t="shared" si="1"/>
        <v/>
      </c>
      <c r="C1538" s="89" t="str">
        <f>IF('Student Record'!A1536="","",'Student Record'!A1536)</f>
        <v/>
      </c>
      <c r="D1538" s="89" t="str">
        <f>IF('Student Record'!B1536="","",'Student Record'!B1536)</f>
        <v/>
      </c>
      <c r="E1538" s="89" t="str">
        <f>IF('Student Record'!C1536="","",'Student Record'!C1536)</f>
        <v/>
      </c>
      <c r="F1538" s="90" t="str">
        <f>IF('Student Record'!E1536="","",'Student Record'!E1536)</f>
        <v/>
      </c>
      <c r="G1538" s="90" t="str">
        <f>IF('Student Record'!G1536="","",'Student Record'!G1536)</f>
        <v/>
      </c>
      <c r="H1538" s="89" t="str">
        <f>IF('Student Record'!I1536="","",'Student Record'!I1536)</f>
        <v/>
      </c>
      <c r="I1538" s="91" t="str">
        <f>IF('Student Record'!J1536="","",'Student Record'!J1536)</f>
        <v/>
      </c>
      <c r="J1538" s="89" t="str">
        <f>IF('Student Record'!O1536="","",'Student Record'!O1536)</f>
        <v/>
      </c>
      <c r="K1538" s="89" t="str">
        <f>IF(StuData!$F1538="","",IF(AND(StuData!$C1538&gt;8,StuData!$C1538&lt;11,StuData!$J1538="GEN"),200,IF(AND(StuData!$C1538&gt;=11,StuData!$J1538="GEN"),300,IF(AND(StuData!$C1538&gt;8,StuData!$C1538&lt;11,StuData!$J1538&lt;&gt;"GEN"),100,IF(AND(StuData!$C1538&gt;=11,StuData!$J1538&lt;&gt;"GEN"),150,"")))))</f>
        <v/>
      </c>
      <c r="L1538" s="89" t="str">
        <f>IF(StuData!$F1538="","",IF(AND(StuData!$C1538&gt;8,StuData!$C1538&lt;11),50,""))</f>
        <v/>
      </c>
      <c r="M1538" s="89" t="str">
        <f>IF(StuData!$F1538="","",IF(AND(StuData!$C1538&gt;=11,'School Fees'!$L$3="Yes"),100,""))</f>
        <v/>
      </c>
      <c r="N1538" s="89" t="str">
        <f>IF(StuData!$F1538="","",IF(AND(StuData!$C1538&gt;8,StuData!$H1538="F"),5,IF(StuData!$C1538&lt;9,"",10)))</f>
        <v/>
      </c>
      <c r="O1538" s="89" t="str">
        <f>IF(StuData!$F1538="","",IF(StuData!$C1538&gt;8,5,""))</f>
        <v/>
      </c>
      <c r="P1538" s="89" t="str">
        <f>IF(StuData!$C1538=9,'School Fees'!$K$6,IF(StuData!$C1538=10,'School Fees'!$K$7,IF(StuData!$C1538=11,'School Fees'!$K$8,IF(StuData!$C1538=12,'School Fees'!$K$9,""))))</f>
        <v/>
      </c>
      <c r="Q1538" s="89"/>
      <c r="R1538" s="89"/>
      <c r="S1538" s="89" t="str">
        <f>IF(SUM(StuData!$K1538:$R1538)=0,"",SUM(StuData!$K1538:$R1538))</f>
        <v/>
      </c>
      <c r="T1538" s="92"/>
      <c r="U1538" s="89"/>
      <c r="V1538" s="23"/>
      <c r="W1538" s="23"/>
    </row>
    <row r="1539" ht="15.75" customHeight="1">
      <c r="A1539" s="23"/>
      <c r="B1539" s="89" t="str">
        <f t="shared" si="1"/>
        <v/>
      </c>
      <c r="C1539" s="89" t="str">
        <f>IF('Student Record'!A1537="","",'Student Record'!A1537)</f>
        <v/>
      </c>
      <c r="D1539" s="89" t="str">
        <f>IF('Student Record'!B1537="","",'Student Record'!B1537)</f>
        <v/>
      </c>
      <c r="E1539" s="89" t="str">
        <f>IF('Student Record'!C1537="","",'Student Record'!C1537)</f>
        <v/>
      </c>
      <c r="F1539" s="90" t="str">
        <f>IF('Student Record'!E1537="","",'Student Record'!E1537)</f>
        <v/>
      </c>
      <c r="G1539" s="90" t="str">
        <f>IF('Student Record'!G1537="","",'Student Record'!G1537)</f>
        <v/>
      </c>
      <c r="H1539" s="89" t="str">
        <f>IF('Student Record'!I1537="","",'Student Record'!I1537)</f>
        <v/>
      </c>
      <c r="I1539" s="91" t="str">
        <f>IF('Student Record'!J1537="","",'Student Record'!J1537)</f>
        <v/>
      </c>
      <c r="J1539" s="89" t="str">
        <f>IF('Student Record'!O1537="","",'Student Record'!O1537)</f>
        <v/>
      </c>
      <c r="K1539" s="89" t="str">
        <f>IF(StuData!$F1539="","",IF(AND(StuData!$C1539&gt;8,StuData!$C1539&lt;11,StuData!$J1539="GEN"),200,IF(AND(StuData!$C1539&gt;=11,StuData!$J1539="GEN"),300,IF(AND(StuData!$C1539&gt;8,StuData!$C1539&lt;11,StuData!$J1539&lt;&gt;"GEN"),100,IF(AND(StuData!$C1539&gt;=11,StuData!$J1539&lt;&gt;"GEN"),150,"")))))</f>
        <v/>
      </c>
      <c r="L1539" s="89" t="str">
        <f>IF(StuData!$F1539="","",IF(AND(StuData!$C1539&gt;8,StuData!$C1539&lt;11),50,""))</f>
        <v/>
      </c>
      <c r="M1539" s="89" t="str">
        <f>IF(StuData!$F1539="","",IF(AND(StuData!$C1539&gt;=11,'School Fees'!$L$3="Yes"),100,""))</f>
        <v/>
      </c>
      <c r="N1539" s="89" t="str">
        <f>IF(StuData!$F1539="","",IF(AND(StuData!$C1539&gt;8,StuData!$H1539="F"),5,IF(StuData!$C1539&lt;9,"",10)))</f>
        <v/>
      </c>
      <c r="O1539" s="89" t="str">
        <f>IF(StuData!$F1539="","",IF(StuData!$C1539&gt;8,5,""))</f>
        <v/>
      </c>
      <c r="P1539" s="89" t="str">
        <f>IF(StuData!$C1539=9,'School Fees'!$K$6,IF(StuData!$C1539=10,'School Fees'!$K$7,IF(StuData!$C1539=11,'School Fees'!$K$8,IF(StuData!$C1539=12,'School Fees'!$K$9,""))))</f>
        <v/>
      </c>
      <c r="Q1539" s="89"/>
      <c r="R1539" s="89"/>
      <c r="S1539" s="89" t="str">
        <f>IF(SUM(StuData!$K1539:$R1539)=0,"",SUM(StuData!$K1539:$R1539))</f>
        <v/>
      </c>
      <c r="T1539" s="92"/>
      <c r="U1539" s="89"/>
      <c r="V1539" s="23"/>
      <c r="W1539" s="23"/>
    </row>
    <row r="1540" ht="15.75" customHeight="1">
      <c r="A1540" s="23"/>
      <c r="B1540" s="89" t="str">
        <f t="shared" si="1"/>
        <v/>
      </c>
      <c r="C1540" s="89" t="str">
        <f>IF('Student Record'!A1538="","",'Student Record'!A1538)</f>
        <v/>
      </c>
      <c r="D1540" s="89" t="str">
        <f>IF('Student Record'!B1538="","",'Student Record'!B1538)</f>
        <v/>
      </c>
      <c r="E1540" s="89" t="str">
        <f>IF('Student Record'!C1538="","",'Student Record'!C1538)</f>
        <v/>
      </c>
      <c r="F1540" s="90" t="str">
        <f>IF('Student Record'!E1538="","",'Student Record'!E1538)</f>
        <v/>
      </c>
      <c r="G1540" s="90" t="str">
        <f>IF('Student Record'!G1538="","",'Student Record'!G1538)</f>
        <v/>
      </c>
      <c r="H1540" s="89" t="str">
        <f>IF('Student Record'!I1538="","",'Student Record'!I1538)</f>
        <v/>
      </c>
      <c r="I1540" s="91" t="str">
        <f>IF('Student Record'!J1538="","",'Student Record'!J1538)</f>
        <v/>
      </c>
      <c r="J1540" s="89" t="str">
        <f>IF('Student Record'!O1538="","",'Student Record'!O1538)</f>
        <v/>
      </c>
      <c r="K1540" s="89" t="str">
        <f>IF(StuData!$F1540="","",IF(AND(StuData!$C1540&gt;8,StuData!$C1540&lt;11,StuData!$J1540="GEN"),200,IF(AND(StuData!$C1540&gt;=11,StuData!$J1540="GEN"),300,IF(AND(StuData!$C1540&gt;8,StuData!$C1540&lt;11,StuData!$J1540&lt;&gt;"GEN"),100,IF(AND(StuData!$C1540&gt;=11,StuData!$J1540&lt;&gt;"GEN"),150,"")))))</f>
        <v/>
      </c>
      <c r="L1540" s="89" t="str">
        <f>IF(StuData!$F1540="","",IF(AND(StuData!$C1540&gt;8,StuData!$C1540&lt;11),50,""))</f>
        <v/>
      </c>
      <c r="M1540" s="89" t="str">
        <f>IF(StuData!$F1540="","",IF(AND(StuData!$C1540&gt;=11,'School Fees'!$L$3="Yes"),100,""))</f>
        <v/>
      </c>
      <c r="N1540" s="89" t="str">
        <f>IF(StuData!$F1540="","",IF(AND(StuData!$C1540&gt;8,StuData!$H1540="F"),5,IF(StuData!$C1540&lt;9,"",10)))</f>
        <v/>
      </c>
      <c r="O1540" s="89" t="str">
        <f>IF(StuData!$F1540="","",IF(StuData!$C1540&gt;8,5,""))</f>
        <v/>
      </c>
      <c r="P1540" s="89" t="str">
        <f>IF(StuData!$C1540=9,'School Fees'!$K$6,IF(StuData!$C1540=10,'School Fees'!$K$7,IF(StuData!$C1540=11,'School Fees'!$K$8,IF(StuData!$C1540=12,'School Fees'!$K$9,""))))</f>
        <v/>
      </c>
      <c r="Q1540" s="89"/>
      <c r="R1540" s="89"/>
      <c r="S1540" s="89" t="str">
        <f>IF(SUM(StuData!$K1540:$R1540)=0,"",SUM(StuData!$K1540:$R1540))</f>
        <v/>
      </c>
      <c r="T1540" s="92"/>
      <c r="U1540" s="89"/>
      <c r="V1540" s="23"/>
      <c r="W1540" s="23"/>
    </row>
    <row r="1541" ht="15.75" customHeight="1">
      <c r="A1541" s="23"/>
      <c r="B1541" s="89" t="str">
        <f t="shared" si="1"/>
        <v/>
      </c>
      <c r="C1541" s="89" t="str">
        <f>IF('Student Record'!A1539="","",'Student Record'!A1539)</f>
        <v/>
      </c>
      <c r="D1541" s="89" t="str">
        <f>IF('Student Record'!B1539="","",'Student Record'!B1539)</f>
        <v/>
      </c>
      <c r="E1541" s="89" t="str">
        <f>IF('Student Record'!C1539="","",'Student Record'!C1539)</f>
        <v/>
      </c>
      <c r="F1541" s="90" t="str">
        <f>IF('Student Record'!E1539="","",'Student Record'!E1539)</f>
        <v/>
      </c>
      <c r="G1541" s="90" t="str">
        <f>IF('Student Record'!G1539="","",'Student Record'!G1539)</f>
        <v/>
      </c>
      <c r="H1541" s="89" t="str">
        <f>IF('Student Record'!I1539="","",'Student Record'!I1539)</f>
        <v/>
      </c>
      <c r="I1541" s="91" t="str">
        <f>IF('Student Record'!J1539="","",'Student Record'!J1539)</f>
        <v/>
      </c>
      <c r="J1541" s="89" t="str">
        <f>IF('Student Record'!O1539="","",'Student Record'!O1539)</f>
        <v/>
      </c>
      <c r="K1541" s="89" t="str">
        <f>IF(StuData!$F1541="","",IF(AND(StuData!$C1541&gt;8,StuData!$C1541&lt;11,StuData!$J1541="GEN"),200,IF(AND(StuData!$C1541&gt;=11,StuData!$J1541="GEN"),300,IF(AND(StuData!$C1541&gt;8,StuData!$C1541&lt;11,StuData!$J1541&lt;&gt;"GEN"),100,IF(AND(StuData!$C1541&gt;=11,StuData!$J1541&lt;&gt;"GEN"),150,"")))))</f>
        <v/>
      </c>
      <c r="L1541" s="89" t="str">
        <f>IF(StuData!$F1541="","",IF(AND(StuData!$C1541&gt;8,StuData!$C1541&lt;11),50,""))</f>
        <v/>
      </c>
      <c r="M1541" s="89" t="str">
        <f>IF(StuData!$F1541="","",IF(AND(StuData!$C1541&gt;=11,'School Fees'!$L$3="Yes"),100,""))</f>
        <v/>
      </c>
      <c r="N1541" s="89" t="str">
        <f>IF(StuData!$F1541="","",IF(AND(StuData!$C1541&gt;8,StuData!$H1541="F"),5,IF(StuData!$C1541&lt;9,"",10)))</f>
        <v/>
      </c>
      <c r="O1541" s="89" t="str">
        <f>IF(StuData!$F1541="","",IF(StuData!$C1541&gt;8,5,""))</f>
        <v/>
      </c>
      <c r="P1541" s="89" t="str">
        <f>IF(StuData!$C1541=9,'School Fees'!$K$6,IF(StuData!$C1541=10,'School Fees'!$K$7,IF(StuData!$C1541=11,'School Fees'!$K$8,IF(StuData!$C1541=12,'School Fees'!$K$9,""))))</f>
        <v/>
      </c>
      <c r="Q1541" s="89"/>
      <c r="R1541" s="89"/>
      <c r="S1541" s="89" t="str">
        <f>IF(SUM(StuData!$K1541:$R1541)=0,"",SUM(StuData!$K1541:$R1541))</f>
        <v/>
      </c>
      <c r="T1541" s="92"/>
      <c r="U1541" s="89"/>
      <c r="V1541" s="23"/>
      <c r="W1541" s="23"/>
    </row>
    <row r="1542" ht="15.75" customHeight="1">
      <c r="A1542" s="23"/>
      <c r="B1542" s="89" t="str">
        <f t="shared" si="1"/>
        <v/>
      </c>
      <c r="C1542" s="89" t="str">
        <f>IF('Student Record'!A1540="","",'Student Record'!A1540)</f>
        <v/>
      </c>
      <c r="D1542" s="89" t="str">
        <f>IF('Student Record'!B1540="","",'Student Record'!B1540)</f>
        <v/>
      </c>
      <c r="E1542" s="89" t="str">
        <f>IF('Student Record'!C1540="","",'Student Record'!C1540)</f>
        <v/>
      </c>
      <c r="F1542" s="90" t="str">
        <f>IF('Student Record'!E1540="","",'Student Record'!E1540)</f>
        <v/>
      </c>
      <c r="G1542" s="90" t="str">
        <f>IF('Student Record'!G1540="","",'Student Record'!G1540)</f>
        <v/>
      </c>
      <c r="H1542" s="89" t="str">
        <f>IF('Student Record'!I1540="","",'Student Record'!I1540)</f>
        <v/>
      </c>
      <c r="I1542" s="91" t="str">
        <f>IF('Student Record'!J1540="","",'Student Record'!J1540)</f>
        <v/>
      </c>
      <c r="J1542" s="89" t="str">
        <f>IF('Student Record'!O1540="","",'Student Record'!O1540)</f>
        <v/>
      </c>
      <c r="K1542" s="89" t="str">
        <f>IF(StuData!$F1542="","",IF(AND(StuData!$C1542&gt;8,StuData!$C1542&lt;11,StuData!$J1542="GEN"),200,IF(AND(StuData!$C1542&gt;=11,StuData!$J1542="GEN"),300,IF(AND(StuData!$C1542&gt;8,StuData!$C1542&lt;11,StuData!$J1542&lt;&gt;"GEN"),100,IF(AND(StuData!$C1542&gt;=11,StuData!$J1542&lt;&gt;"GEN"),150,"")))))</f>
        <v/>
      </c>
      <c r="L1542" s="89" t="str">
        <f>IF(StuData!$F1542="","",IF(AND(StuData!$C1542&gt;8,StuData!$C1542&lt;11),50,""))</f>
        <v/>
      </c>
      <c r="M1542" s="89" t="str">
        <f>IF(StuData!$F1542="","",IF(AND(StuData!$C1542&gt;=11,'School Fees'!$L$3="Yes"),100,""))</f>
        <v/>
      </c>
      <c r="N1542" s="89" t="str">
        <f>IF(StuData!$F1542="","",IF(AND(StuData!$C1542&gt;8,StuData!$H1542="F"),5,IF(StuData!$C1542&lt;9,"",10)))</f>
        <v/>
      </c>
      <c r="O1542" s="89" t="str">
        <f>IF(StuData!$F1542="","",IF(StuData!$C1542&gt;8,5,""))</f>
        <v/>
      </c>
      <c r="P1542" s="89" t="str">
        <f>IF(StuData!$C1542=9,'School Fees'!$K$6,IF(StuData!$C1542=10,'School Fees'!$K$7,IF(StuData!$C1542=11,'School Fees'!$K$8,IF(StuData!$C1542=12,'School Fees'!$K$9,""))))</f>
        <v/>
      </c>
      <c r="Q1542" s="89"/>
      <c r="R1542" s="89"/>
      <c r="S1542" s="89" t="str">
        <f>IF(SUM(StuData!$K1542:$R1542)=0,"",SUM(StuData!$K1542:$R1542))</f>
        <v/>
      </c>
      <c r="T1542" s="92"/>
      <c r="U1542" s="89"/>
      <c r="V1542" s="23"/>
      <c r="W1542" s="23"/>
    </row>
    <row r="1543" ht="15.75" customHeight="1">
      <c r="A1543" s="23"/>
      <c r="B1543" s="89" t="str">
        <f t="shared" si="1"/>
        <v/>
      </c>
      <c r="C1543" s="89" t="str">
        <f>IF('Student Record'!A1541="","",'Student Record'!A1541)</f>
        <v/>
      </c>
      <c r="D1543" s="89" t="str">
        <f>IF('Student Record'!B1541="","",'Student Record'!B1541)</f>
        <v/>
      </c>
      <c r="E1543" s="89" t="str">
        <f>IF('Student Record'!C1541="","",'Student Record'!C1541)</f>
        <v/>
      </c>
      <c r="F1543" s="90" t="str">
        <f>IF('Student Record'!E1541="","",'Student Record'!E1541)</f>
        <v/>
      </c>
      <c r="G1543" s="90" t="str">
        <f>IF('Student Record'!G1541="","",'Student Record'!G1541)</f>
        <v/>
      </c>
      <c r="H1543" s="89" t="str">
        <f>IF('Student Record'!I1541="","",'Student Record'!I1541)</f>
        <v/>
      </c>
      <c r="I1543" s="91" t="str">
        <f>IF('Student Record'!J1541="","",'Student Record'!J1541)</f>
        <v/>
      </c>
      <c r="J1543" s="89" t="str">
        <f>IF('Student Record'!O1541="","",'Student Record'!O1541)</f>
        <v/>
      </c>
      <c r="K1543" s="89" t="str">
        <f>IF(StuData!$F1543="","",IF(AND(StuData!$C1543&gt;8,StuData!$C1543&lt;11,StuData!$J1543="GEN"),200,IF(AND(StuData!$C1543&gt;=11,StuData!$J1543="GEN"),300,IF(AND(StuData!$C1543&gt;8,StuData!$C1543&lt;11,StuData!$J1543&lt;&gt;"GEN"),100,IF(AND(StuData!$C1543&gt;=11,StuData!$J1543&lt;&gt;"GEN"),150,"")))))</f>
        <v/>
      </c>
      <c r="L1543" s="89" t="str">
        <f>IF(StuData!$F1543="","",IF(AND(StuData!$C1543&gt;8,StuData!$C1543&lt;11),50,""))</f>
        <v/>
      </c>
      <c r="M1543" s="89" t="str">
        <f>IF(StuData!$F1543="","",IF(AND(StuData!$C1543&gt;=11,'School Fees'!$L$3="Yes"),100,""))</f>
        <v/>
      </c>
      <c r="N1543" s="89" t="str">
        <f>IF(StuData!$F1543="","",IF(AND(StuData!$C1543&gt;8,StuData!$H1543="F"),5,IF(StuData!$C1543&lt;9,"",10)))</f>
        <v/>
      </c>
      <c r="O1543" s="89" t="str">
        <f>IF(StuData!$F1543="","",IF(StuData!$C1543&gt;8,5,""))</f>
        <v/>
      </c>
      <c r="P1543" s="89" t="str">
        <f>IF(StuData!$C1543=9,'School Fees'!$K$6,IF(StuData!$C1543=10,'School Fees'!$K$7,IF(StuData!$C1543=11,'School Fees'!$K$8,IF(StuData!$C1543=12,'School Fees'!$K$9,""))))</f>
        <v/>
      </c>
      <c r="Q1543" s="89"/>
      <c r="R1543" s="89"/>
      <c r="S1543" s="89" t="str">
        <f>IF(SUM(StuData!$K1543:$R1543)=0,"",SUM(StuData!$K1543:$R1543))</f>
        <v/>
      </c>
      <c r="T1543" s="92"/>
      <c r="U1543" s="89"/>
      <c r="V1543" s="23"/>
      <c r="W1543" s="23"/>
    </row>
    <row r="1544" ht="15.75" customHeight="1">
      <c r="A1544" s="23"/>
      <c r="B1544" s="89" t="str">
        <f t="shared" si="1"/>
        <v/>
      </c>
      <c r="C1544" s="89" t="str">
        <f>IF('Student Record'!A1542="","",'Student Record'!A1542)</f>
        <v/>
      </c>
      <c r="D1544" s="89" t="str">
        <f>IF('Student Record'!B1542="","",'Student Record'!B1542)</f>
        <v/>
      </c>
      <c r="E1544" s="89" t="str">
        <f>IF('Student Record'!C1542="","",'Student Record'!C1542)</f>
        <v/>
      </c>
      <c r="F1544" s="90" t="str">
        <f>IF('Student Record'!E1542="","",'Student Record'!E1542)</f>
        <v/>
      </c>
      <c r="G1544" s="90" t="str">
        <f>IF('Student Record'!G1542="","",'Student Record'!G1542)</f>
        <v/>
      </c>
      <c r="H1544" s="89" t="str">
        <f>IF('Student Record'!I1542="","",'Student Record'!I1542)</f>
        <v/>
      </c>
      <c r="I1544" s="91" t="str">
        <f>IF('Student Record'!J1542="","",'Student Record'!J1542)</f>
        <v/>
      </c>
      <c r="J1544" s="89" t="str">
        <f>IF('Student Record'!O1542="","",'Student Record'!O1542)</f>
        <v/>
      </c>
      <c r="K1544" s="89" t="str">
        <f>IF(StuData!$F1544="","",IF(AND(StuData!$C1544&gt;8,StuData!$C1544&lt;11,StuData!$J1544="GEN"),200,IF(AND(StuData!$C1544&gt;=11,StuData!$J1544="GEN"),300,IF(AND(StuData!$C1544&gt;8,StuData!$C1544&lt;11,StuData!$J1544&lt;&gt;"GEN"),100,IF(AND(StuData!$C1544&gt;=11,StuData!$J1544&lt;&gt;"GEN"),150,"")))))</f>
        <v/>
      </c>
      <c r="L1544" s="89" t="str">
        <f>IF(StuData!$F1544="","",IF(AND(StuData!$C1544&gt;8,StuData!$C1544&lt;11),50,""))</f>
        <v/>
      </c>
      <c r="M1544" s="89" t="str">
        <f>IF(StuData!$F1544="","",IF(AND(StuData!$C1544&gt;=11,'School Fees'!$L$3="Yes"),100,""))</f>
        <v/>
      </c>
      <c r="N1544" s="89" t="str">
        <f>IF(StuData!$F1544="","",IF(AND(StuData!$C1544&gt;8,StuData!$H1544="F"),5,IF(StuData!$C1544&lt;9,"",10)))</f>
        <v/>
      </c>
      <c r="O1544" s="89" t="str">
        <f>IF(StuData!$F1544="","",IF(StuData!$C1544&gt;8,5,""))</f>
        <v/>
      </c>
      <c r="P1544" s="89" t="str">
        <f>IF(StuData!$C1544=9,'School Fees'!$K$6,IF(StuData!$C1544=10,'School Fees'!$K$7,IF(StuData!$C1544=11,'School Fees'!$K$8,IF(StuData!$C1544=12,'School Fees'!$K$9,""))))</f>
        <v/>
      </c>
      <c r="Q1544" s="89"/>
      <c r="R1544" s="89"/>
      <c r="S1544" s="89" t="str">
        <f>IF(SUM(StuData!$K1544:$R1544)=0,"",SUM(StuData!$K1544:$R1544))</f>
        <v/>
      </c>
      <c r="T1544" s="92"/>
      <c r="U1544" s="89"/>
      <c r="V1544" s="23"/>
      <c r="W1544" s="23"/>
    </row>
    <row r="1545" ht="15.75" customHeight="1">
      <c r="A1545" s="23"/>
      <c r="B1545" s="89" t="str">
        <f t="shared" si="1"/>
        <v/>
      </c>
      <c r="C1545" s="89" t="str">
        <f>IF('Student Record'!A1543="","",'Student Record'!A1543)</f>
        <v/>
      </c>
      <c r="D1545" s="89" t="str">
        <f>IF('Student Record'!B1543="","",'Student Record'!B1543)</f>
        <v/>
      </c>
      <c r="E1545" s="89" t="str">
        <f>IF('Student Record'!C1543="","",'Student Record'!C1543)</f>
        <v/>
      </c>
      <c r="F1545" s="90" t="str">
        <f>IF('Student Record'!E1543="","",'Student Record'!E1543)</f>
        <v/>
      </c>
      <c r="G1545" s="90" t="str">
        <f>IF('Student Record'!G1543="","",'Student Record'!G1543)</f>
        <v/>
      </c>
      <c r="H1545" s="89" t="str">
        <f>IF('Student Record'!I1543="","",'Student Record'!I1543)</f>
        <v/>
      </c>
      <c r="I1545" s="91" t="str">
        <f>IF('Student Record'!J1543="","",'Student Record'!J1543)</f>
        <v/>
      </c>
      <c r="J1545" s="89" t="str">
        <f>IF('Student Record'!O1543="","",'Student Record'!O1543)</f>
        <v/>
      </c>
      <c r="K1545" s="89" t="str">
        <f>IF(StuData!$F1545="","",IF(AND(StuData!$C1545&gt;8,StuData!$C1545&lt;11,StuData!$J1545="GEN"),200,IF(AND(StuData!$C1545&gt;=11,StuData!$J1545="GEN"),300,IF(AND(StuData!$C1545&gt;8,StuData!$C1545&lt;11,StuData!$J1545&lt;&gt;"GEN"),100,IF(AND(StuData!$C1545&gt;=11,StuData!$J1545&lt;&gt;"GEN"),150,"")))))</f>
        <v/>
      </c>
      <c r="L1545" s="89" t="str">
        <f>IF(StuData!$F1545="","",IF(AND(StuData!$C1545&gt;8,StuData!$C1545&lt;11),50,""))</f>
        <v/>
      </c>
      <c r="M1545" s="89" t="str">
        <f>IF(StuData!$F1545="","",IF(AND(StuData!$C1545&gt;=11,'School Fees'!$L$3="Yes"),100,""))</f>
        <v/>
      </c>
      <c r="N1545" s="89" t="str">
        <f>IF(StuData!$F1545="","",IF(AND(StuData!$C1545&gt;8,StuData!$H1545="F"),5,IF(StuData!$C1545&lt;9,"",10)))</f>
        <v/>
      </c>
      <c r="O1545" s="89" t="str">
        <f>IF(StuData!$F1545="","",IF(StuData!$C1545&gt;8,5,""))</f>
        <v/>
      </c>
      <c r="P1545" s="89" t="str">
        <f>IF(StuData!$C1545=9,'School Fees'!$K$6,IF(StuData!$C1545=10,'School Fees'!$K$7,IF(StuData!$C1545=11,'School Fees'!$K$8,IF(StuData!$C1545=12,'School Fees'!$K$9,""))))</f>
        <v/>
      </c>
      <c r="Q1545" s="89"/>
      <c r="R1545" s="89"/>
      <c r="S1545" s="89" t="str">
        <f>IF(SUM(StuData!$K1545:$R1545)=0,"",SUM(StuData!$K1545:$R1545))</f>
        <v/>
      </c>
      <c r="T1545" s="92"/>
      <c r="U1545" s="89"/>
      <c r="V1545" s="23"/>
      <c r="W1545" s="23"/>
    </row>
    <row r="1546" ht="15.75" customHeight="1">
      <c r="A1546" s="23"/>
      <c r="B1546" s="89" t="str">
        <f t="shared" si="1"/>
        <v/>
      </c>
      <c r="C1546" s="89" t="str">
        <f>IF('Student Record'!A1544="","",'Student Record'!A1544)</f>
        <v/>
      </c>
      <c r="D1546" s="89" t="str">
        <f>IF('Student Record'!B1544="","",'Student Record'!B1544)</f>
        <v/>
      </c>
      <c r="E1546" s="89" t="str">
        <f>IF('Student Record'!C1544="","",'Student Record'!C1544)</f>
        <v/>
      </c>
      <c r="F1546" s="90" t="str">
        <f>IF('Student Record'!E1544="","",'Student Record'!E1544)</f>
        <v/>
      </c>
      <c r="G1546" s="90" t="str">
        <f>IF('Student Record'!G1544="","",'Student Record'!G1544)</f>
        <v/>
      </c>
      <c r="H1546" s="89" t="str">
        <f>IF('Student Record'!I1544="","",'Student Record'!I1544)</f>
        <v/>
      </c>
      <c r="I1546" s="91" t="str">
        <f>IF('Student Record'!J1544="","",'Student Record'!J1544)</f>
        <v/>
      </c>
      <c r="J1546" s="89" t="str">
        <f>IF('Student Record'!O1544="","",'Student Record'!O1544)</f>
        <v/>
      </c>
      <c r="K1546" s="89" t="str">
        <f>IF(StuData!$F1546="","",IF(AND(StuData!$C1546&gt;8,StuData!$C1546&lt;11,StuData!$J1546="GEN"),200,IF(AND(StuData!$C1546&gt;=11,StuData!$J1546="GEN"),300,IF(AND(StuData!$C1546&gt;8,StuData!$C1546&lt;11,StuData!$J1546&lt;&gt;"GEN"),100,IF(AND(StuData!$C1546&gt;=11,StuData!$J1546&lt;&gt;"GEN"),150,"")))))</f>
        <v/>
      </c>
      <c r="L1546" s="89" t="str">
        <f>IF(StuData!$F1546="","",IF(AND(StuData!$C1546&gt;8,StuData!$C1546&lt;11),50,""))</f>
        <v/>
      </c>
      <c r="M1546" s="89" t="str">
        <f>IF(StuData!$F1546="","",IF(AND(StuData!$C1546&gt;=11,'School Fees'!$L$3="Yes"),100,""))</f>
        <v/>
      </c>
      <c r="N1546" s="89" t="str">
        <f>IF(StuData!$F1546="","",IF(AND(StuData!$C1546&gt;8,StuData!$H1546="F"),5,IF(StuData!$C1546&lt;9,"",10)))</f>
        <v/>
      </c>
      <c r="O1546" s="89" t="str">
        <f>IF(StuData!$F1546="","",IF(StuData!$C1546&gt;8,5,""))</f>
        <v/>
      </c>
      <c r="P1546" s="89" t="str">
        <f>IF(StuData!$C1546=9,'School Fees'!$K$6,IF(StuData!$C1546=10,'School Fees'!$K$7,IF(StuData!$C1546=11,'School Fees'!$K$8,IF(StuData!$C1546=12,'School Fees'!$K$9,""))))</f>
        <v/>
      </c>
      <c r="Q1546" s="89"/>
      <c r="R1546" s="89"/>
      <c r="S1546" s="89" t="str">
        <f>IF(SUM(StuData!$K1546:$R1546)=0,"",SUM(StuData!$K1546:$R1546))</f>
        <v/>
      </c>
      <c r="T1546" s="92"/>
      <c r="U1546" s="89"/>
      <c r="V1546" s="23"/>
      <c r="W1546" s="23"/>
    </row>
    <row r="1547" ht="15.75" customHeight="1">
      <c r="A1547" s="23"/>
      <c r="B1547" s="89" t="str">
        <f t="shared" si="1"/>
        <v/>
      </c>
      <c r="C1547" s="89" t="str">
        <f>IF('Student Record'!A1545="","",'Student Record'!A1545)</f>
        <v/>
      </c>
      <c r="D1547" s="89" t="str">
        <f>IF('Student Record'!B1545="","",'Student Record'!B1545)</f>
        <v/>
      </c>
      <c r="E1547" s="89" t="str">
        <f>IF('Student Record'!C1545="","",'Student Record'!C1545)</f>
        <v/>
      </c>
      <c r="F1547" s="90" t="str">
        <f>IF('Student Record'!E1545="","",'Student Record'!E1545)</f>
        <v/>
      </c>
      <c r="G1547" s="90" t="str">
        <f>IF('Student Record'!G1545="","",'Student Record'!G1545)</f>
        <v/>
      </c>
      <c r="H1547" s="89" t="str">
        <f>IF('Student Record'!I1545="","",'Student Record'!I1545)</f>
        <v/>
      </c>
      <c r="I1547" s="91" t="str">
        <f>IF('Student Record'!J1545="","",'Student Record'!J1545)</f>
        <v/>
      </c>
      <c r="J1547" s="89" t="str">
        <f>IF('Student Record'!O1545="","",'Student Record'!O1545)</f>
        <v/>
      </c>
      <c r="K1547" s="89" t="str">
        <f>IF(StuData!$F1547="","",IF(AND(StuData!$C1547&gt;8,StuData!$C1547&lt;11,StuData!$J1547="GEN"),200,IF(AND(StuData!$C1547&gt;=11,StuData!$J1547="GEN"),300,IF(AND(StuData!$C1547&gt;8,StuData!$C1547&lt;11,StuData!$J1547&lt;&gt;"GEN"),100,IF(AND(StuData!$C1547&gt;=11,StuData!$J1547&lt;&gt;"GEN"),150,"")))))</f>
        <v/>
      </c>
      <c r="L1547" s="89" t="str">
        <f>IF(StuData!$F1547="","",IF(AND(StuData!$C1547&gt;8,StuData!$C1547&lt;11),50,""))</f>
        <v/>
      </c>
      <c r="M1547" s="89" t="str">
        <f>IF(StuData!$F1547="","",IF(AND(StuData!$C1547&gt;=11,'School Fees'!$L$3="Yes"),100,""))</f>
        <v/>
      </c>
      <c r="N1547" s="89" t="str">
        <f>IF(StuData!$F1547="","",IF(AND(StuData!$C1547&gt;8,StuData!$H1547="F"),5,IF(StuData!$C1547&lt;9,"",10)))</f>
        <v/>
      </c>
      <c r="O1547" s="89" t="str">
        <f>IF(StuData!$F1547="","",IF(StuData!$C1547&gt;8,5,""))</f>
        <v/>
      </c>
      <c r="P1547" s="89" t="str">
        <f>IF(StuData!$C1547=9,'School Fees'!$K$6,IF(StuData!$C1547=10,'School Fees'!$K$7,IF(StuData!$C1547=11,'School Fees'!$K$8,IF(StuData!$C1547=12,'School Fees'!$K$9,""))))</f>
        <v/>
      </c>
      <c r="Q1547" s="89"/>
      <c r="R1547" s="89"/>
      <c r="S1547" s="89" t="str">
        <f>IF(SUM(StuData!$K1547:$R1547)=0,"",SUM(StuData!$K1547:$R1547))</f>
        <v/>
      </c>
      <c r="T1547" s="92"/>
      <c r="U1547" s="89"/>
      <c r="V1547" s="23"/>
      <c r="W1547" s="23"/>
    </row>
    <row r="1548" ht="15.75" customHeight="1">
      <c r="A1548" s="23"/>
      <c r="B1548" s="89" t="str">
        <f t="shared" si="1"/>
        <v/>
      </c>
      <c r="C1548" s="89" t="str">
        <f>IF('Student Record'!A1546="","",'Student Record'!A1546)</f>
        <v/>
      </c>
      <c r="D1548" s="89" t="str">
        <f>IF('Student Record'!B1546="","",'Student Record'!B1546)</f>
        <v/>
      </c>
      <c r="E1548" s="89" t="str">
        <f>IF('Student Record'!C1546="","",'Student Record'!C1546)</f>
        <v/>
      </c>
      <c r="F1548" s="90" t="str">
        <f>IF('Student Record'!E1546="","",'Student Record'!E1546)</f>
        <v/>
      </c>
      <c r="G1548" s="90" t="str">
        <f>IF('Student Record'!G1546="","",'Student Record'!G1546)</f>
        <v/>
      </c>
      <c r="H1548" s="89" t="str">
        <f>IF('Student Record'!I1546="","",'Student Record'!I1546)</f>
        <v/>
      </c>
      <c r="I1548" s="91" t="str">
        <f>IF('Student Record'!J1546="","",'Student Record'!J1546)</f>
        <v/>
      </c>
      <c r="J1548" s="89" t="str">
        <f>IF('Student Record'!O1546="","",'Student Record'!O1546)</f>
        <v/>
      </c>
      <c r="K1548" s="89" t="str">
        <f>IF(StuData!$F1548="","",IF(AND(StuData!$C1548&gt;8,StuData!$C1548&lt;11,StuData!$J1548="GEN"),200,IF(AND(StuData!$C1548&gt;=11,StuData!$J1548="GEN"),300,IF(AND(StuData!$C1548&gt;8,StuData!$C1548&lt;11,StuData!$J1548&lt;&gt;"GEN"),100,IF(AND(StuData!$C1548&gt;=11,StuData!$J1548&lt;&gt;"GEN"),150,"")))))</f>
        <v/>
      </c>
      <c r="L1548" s="89" t="str">
        <f>IF(StuData!$F1548="","",IF(AND(StuData!$C1548&gt;8,StuData!$C1548&lt;11),50,""))</f>
        <v/>
      </c>
      <c r="M1548" s="89" t="str">
        <f>IF(StuData!$F1548="","",IF(AND(StuData!$C1548&gt;=11,'School Fees'!$L$3="Yes"),100,""))</f>
        <v/>
      </c>
      <c r="N1548" s="89" t="str">
        <f>IF(StuData!$F1548="","",IF(AND(StuData!$C1548&gt;8,StuData!$H1548="F"),5,IF(StuData!$C1548&lt;9,"",10)))</f>
        <v/>
      </c>
      <c r="O1548" s="89" t="str">
        <f>IF(StuData!$F1548="","",IF(StuData!$C1548&gt;8,5,""))</f>
        <v/>
      </c>
      <c r="P1548" s="89" t="str">
        <f>IF(StuData!$C1548=9,'School Fees'!$K$6,IF(StuData!$C1548=10,'School Fees'!$K$7,IF(StuData!$C1548=11,'School Fees'!$K$8,IF(StuData!$C1548=12,'School Fees'!$K$9,""))))</f>
        <v/>
      </c>
      <c r="Q1548" s="89"/>
      <c r="R1548" s="89"/>
      <c r="S1548" s="89" t="str">
        <f>IF(SUM(StuData!$K1548:$R1548)=0,"",SUM(StuData!$K1548:$R1548))</f>
        <v/>
      </c>
      <c r="T1548" s="92"/>
      <c r="U1548" s="89"/>
      <c r="V1548" s="23"/>
      <c r="W1548" s="23"/>
    </row>
    <row r="1549" ht="15.75" customHeight="1">
      <c r="A1549" s="23"/>
      <c r="B1549" s="89" t="str">
        <f t="shared" si="1"/>
        <v/>
      </c>
      <c r="C1549" s="89" t="str">
        <f>IF('Student Record'!A1547="","",'Student Record'!A1547)</f>
        <v/>
      </c>
      <c r="D1549" s="89" t="str">
        <f>IF('Student Record'!B1547="","",'Student Record'!B1547)</f>
        <v/>
      </c>
      <c r="E1549" s="89" t="str">
        <f>IF('Student Record'!C1547="","",'Student Record'!C1547)</f>
        <v/>
      </c>
      <c r="F1549" s="90" t="str">
        <f>IF('Student Record'!E1547="","",'Student Record'!E1547)</f>
        <v/>
      </c>
      <c r="G1549" s="90" t="str">
        <f>IF('Student Record'!G1547="","",'Student Record'!G1547)</f>
        <v/>
      </c>
      <c r="H1549" s="89" t="str">
        <f>IF('Student Record'!I1547="","",'Student Record'!I1547)</f>
        <v/>
      </c>
      <c r="I1549" s="91" t="str">
        <f>IF('Student Record'!J1547="","",'Student Record'!J1547)</f>
        <v/>
      </c>
      <c r="J1549" s="89" t="str">
        <f>IF('Student Record'!O1547="","",'Student Record'!O1547)</f>
        <v/>
      </c>
      <c r="K1549" s="89" t="str">
        <f>IF(StuData!$F1549="","",IF(AND(StuData!$C1549&gt;8,StuData!$C1549&lt;11,StuData!$J1549="GEN"),200,IF(AND(StuData!$C1549&gt;=11,StuData!$J1549="GEN"),300,IF(AND(StuData!$C1549&gt;8,StuData!$C1549&lt;11,StuData!$J1549&lt;&gt;"GEN"),100,IF(AND(StuData!$C1549&gt;=11,StuData!$J1549&lt;&gt;"GEN"),150,"")))))</f>
        <v/>
      </c>
      <c r="L1549" s="89" t="str">
        <f>IF(StuData!$F1549="","",IF(AND(StuData!$C1549&gt;8,StuData!$C1549&lt;11),50,""))</f>
        <v/>
      </c>
      <c r="M1549" s="89" t="str">
        <f>IF(StuData!$F1549="","",IF(AND(StuData!$C1549&gt;=11,'School Fees'!$L$3="Yes"),100,""))</f>
        <v/>
      </c>
      <c r="N1549" s="89" t="str">
        <f>IF(StuData!$F1549="","",IF(AND(StuData!$C1549&gt;8,StuData!$H1549="F"),5,IF(StuData!$C1549&lt;9,"",10)))</f>
        <v/>
      </c>
      <c r="O1549" s="89" t="str">
        <f>IF(StuData!$F1549="","",IF(StuData!$C1549&gt;8,5,""))</f>
        <v/>
      </c>
      <c r="P1549" s="89" t="str">
        <f>IF(StuData!$C1549=9,'School Fees'!$K$6,IF(StuData!$C1549=10,'School Fees'!$K$7,IF(StuData!$C1549=11,'School Fees'!$K$8,IF(StuData!$C1549=12,'School Fees'!$K$9,""))))</f>
        <v/>
      </c>
      <c r="Q1549" s="89"/>
      <c r="R1549" s="89"/>
      <c r="S1549" s="89" t="str">
        <f>IF(SUM(StuData!$K1549:$R1549)=0,"",SUM(StuData!$K1549:$R1549))</f>
        <v/>
      </c>
      <c r="T1549" s="92"/>
      <c r="U1549" s="89"/>
      <c r="V1549" s="23"/>
      <c r="W1549" s="23"/>
    </row>
    <row r="1550" ht="15.75" customHeight="1">
      <c r="A1550" s="23"/>
      <c r="B1550" s="89" t="str">
        <f t="shared" si="1"/>
        <v/>
      </c>
      <c r="C1550" s="89" t="str">
        <f>IF('Student Record'!A1548="","",'Student Record'!A1548)</f>
        <v/>
      </c>
      <c r="D1550" s="89" t="str">
        <f>IF('Student Record'!B1548="","",'Student Record'!B1548)</f>
        <v/>
      </c>
      <c r="E1550" s="89" t="str">
        <f>IF('Student Record'!C1548="","",'Student Record'!C1548)</f>
        <v/>
      </c>
      <c r="F1550" s="90" t="str">
        <f>IF('Student Record'!E1548="","",'Student Record'!E1548)</f>
        <v/>
      </c>
      <c r="G1550" s="90" t="str">
        <f>IF('Student Record'!G1548="","",'Student Record'!G1548)</f>
        <v/>
      </c>
      <c r="H1550" s="89" t="str">
        <f>IF('Student Record'!I1548="","",'Student Record'!I1548)</f>
        <v/>
      </c>
      <c r="I1550" s="91" t="str">
        <f>IF('Student Record'!J1548="","",'Student Record'!J1548)</f>
        <v/>
      </c>
      <c r="J1550" s="89" t="str">
        <f>IF('Student Record'!O1548="","",'Student Record'!O1548)</f>
        <v/>
      </c>
      <c r="K1550" s="89" t="str">
        <f>IF(StuData!$F1550="","",IF(AND(StuData!$C1550&gt;8,StuData!$C1550&lt;11,StuData!$J1550="GEN"),200,IF(AND(StuData!$C1550&gt;=11,StuData!$J1550="GEN"),300,IF(AND(StuData!$C1550&gt;8,StuData!$C1550&lt;11,StuData!$J1550&lt;&gt;"GEN"),100,IF(AND(StuData!$C1550&gt;=11,StuData!$J1550&lt;&gt;"GEN"),150,"")))))</f>
        <v/>
      </c>
      <c r="L1550" s="89" t="str">
        <f>IF(StuData!$F1550="","",IF(AND(StuData!$C1550&gt;8,StuData!$C1550&lt;11),50,""))</f>
        <v/>
      </c>
      <c r="M1550" s="89" t="str">
        <f>IF(StuData!$F1550="","",IF(AND(StuData!$C1550&gt;=11,'School Fees'!$L$3="Yes"),100,""))</f>
        <v/>
      </c>
      <c r="N1550" s="89" t="str">
        <f>IF(StuData!$F1550="","",IF(AND(StuData!$C1550&gt;8,StuData!$H1550="F"),5,IF(StuData!$C1550&lt;9,"",10)))</f>
        <v/>
      </c>
      <c r="O1550" s="89" t="str">
        <f>IF(StuData!$F1550="","",IF(StuData!$C1550&gt;8,5,""))</f>
        <v/>
      </c>
      <c r="P1550" s="89" t="str">
        <f>IF(StuData!$C1550=9,'School Fees'!$K$6,IF(StuData!$C1550=10,'School Fees'!$K$7,IF(StuData!$C1550=11,'School Fees'!$K$8,IF(StuData!$C1550=12,'School Fees'!$K$9,""))))</f>
        <v/>
      </c>
      <c r="Q1550" s="89"/>
      <c r="R1550" s="89"/>
      <c r="S1550" s="89" t="str">
        <f>IF(SUM(StuData!$K1550:$R1550)=0,"",SUM(StuData!$K1550:$R1550))</f>
        <v/>
      </c>
      <c r="T1550" s="92"/>
      <c r="U1550" s="89"/>
      <c r="V1550" s="23"/>
      <c r="W1550" s="23"/>
    </row>
    <row r="1551" ht="15.75" customHeight="1">
      <c r="A1551" s="23"/>
      <c r="B1551" s="89" t="str">
        <f t="shared" si="1"/>
        <v/>
      </c>
      <c r="C1551" s="89" t="str">
        <f>IF('Student Record'!A1549="","",'Student Record'!A1549)</f>
        <v/>
      </c>
      <c r="D1551" s="89" t="str">
        <f>IF('Student Record'!B1549="","",'Student Record'!B1549)</f>
        <v/>
      </c>
      <c r="E1551" s="89" t="str">
        <f>IF('Student Record'!C1549="","",'Student Record'!C1549)</f>
        <v/>
      </c>
      <c r="F1551" s="90" t="str">
        <f>IF('Student Record'!E1549="","",'Student Record'!E1549)</f>
        <v/>
      </c>
      <c r="G1551" s="90" t="str">
        <f>IF('Student Record'!G1549="","",'Student Record'!G1549)</f>
        <v/>
      </c>
      <c r="H1551" s="89" t="str">
        <f>IF('Student Record'!I1549="","",'Student Record'!I1549)</f>
        <v/>
      </c>
      <c r="I1551" s="91" t="str">
        <f>IF('Student Record'!J1549="","",'Student Record'!J1549)</f>
        <v/>
      </c>
      <c r="J1551" s="89" t="str">
        <f>IF('Student Record'!O1549="","",'Student Record'!O1549)</f>
        <v/>
      </c>
      <c r="K1551" s="89" t="str">
        <f>IF(StuData!$F1551="","",IF(AND(StuData!$C1551&gt;8,StuData!$C1551&lt;11,StuData!$J1551="GEN"),200,IF(AND(StuData!$C1551&gt;=11,StuData!$J1551="GEN"),300,IF(AND(StuData!$C1551&gt;8,StuData!$C1551&lt;11,StuData!$J1551&lt;&gt;"GEN"),100,IF(AND(StuData!$C1551&gt;=11,StuData!$J1551&lt;&gt;"GEN"),150,"")))))</f>
        <v/>
      </c>
      <c r="L1551" s="89" t="str">
        <f>IF(StuData!$F1551="","",IF(AND(StuData!$C1551&gt;8,StuData!$C1551&lt;11),50,""))</f>
        <v/>
      </c>
      <c r="M1551" s="89" t="str">
        <f>IF(StuData!$F1551="","",IF(AND(StuData!$C1551&gt;=11,'School Fees'!$L$3="Yes"),100,""))</f>
        <v/>
      </c>
      <c r="N1551" s="89" t="str">
        <f>IF(StuData!$F1551="","",IF(AND(StuData!$C1551&gt;8,StuData!$H1551="F"),5,IF(StuData!$C1551&lt;9,"",10)))</f>
        <v/>
      </c>
      <c r="O1551" s="89" t="str">
        <f>IF(StuData!$F1551="","",IF(StuData!$C1551&gt;8,5,""))</f>
        <v/>
      </c>
      <c r="P1551" s="89" t="str">
        <f>IF(StuData!$C1551=9,'School Fees'!$K$6,IF(StuData!$C1551=10,'School Fees'!$K$7,IF(StuData!$C1551=11,'School Fees'!$K$8,IF(StuData!$C1551=12,'School Fees'!$K$9,""))))</f>
        <v/>
      </c>
      <c r="Q1551" s="89"/>
      <c r="R1551" s="89"/>
      <c r="S1551" s="89" t="str">
        <f>IF(SUM(StuData!$K1551:$R1551)=0,"",SUM(StuData!$K1551:$R1551))</f>
        <v/>
      </c>
      <c r="T1551" s="92"/>
      <c r="U1551" s="89"/>
      <c r="V1551" s="23"/>
      <c r="W1551" s="23"/>
    </row>
    <row r="1552" ht="15.75" customHeight="1">
      <c r="A1552" s="23"/>
      <c r="B1552" s="89" t="str">
        <f t="shared" si="1"/>
        <v/>
      </c>
      <c r="C1552" s="89" t="str">
        <f>IF('Student Record'!A1550="","",'Student Record'!A1550)</f>
        <v/>
      </c>
      <c r="D1552" s="89" t="str">
        <f>IF('Student Record'!B1550="","",'Student Record'!B1550)</f>
        <v/>
      </c>
      <c r="E1552" s="89" t="str">
        <f>IF('Student Record'!C1550="","",'Student Record'!C1550)</f>
        <v/>
      </c>
      <c r="F1552" s="90" t="str">
        <f>IF('Student Record'!E1550="","",'Student Record'!E1550)</f>
        <v/>
      </c>
      <c r="G1552" s="90" t="str">
        <f>IF('Student Record'!G1550="","",'Student Record'!G1550)</f>
        <v/>
      </c>
      <c r="H1552" s="89" t="str">
        <f>IF('Student Record'!I1550="","",'Student Record'!I1550)</f>
        <v/>
      </c>
      <c r="I1552" s="91" t="str">
        <f>IF('Student Record'!J1550="","",'Student Record'!J1550)</f>
        <v/>
      </c>
      <c r="J1552" s="89" t="str">
        <f>IF('Student Record'!O1550="","",'Student Record'!O1550)</f>
        <v/>
      </c>
      <c r="K1552" s="89" t="str">
        <f>IF(StuData!$F1552="","",IF(AND(StuData!$C1552&gt;8,StuData!$C1552&lt;11,StuData!$J1552="GEN"),200,IF(AND(StuData!$C1552&gt;=11,StuData!$J1552="GEN"),300,IF(AND(StuData!$C1552&gt;8,StuData!$C1552&lt;11,StuData!$J1552&lt;&gt;"GEN"),100,IF(AND(StuData!$C1552&gt;=11,StuData!$J1552&lt;&gt;"GEN"),150,"")))))</f>
        <v/>
      </c>
      <c r="L1552" s="89" t="str">
        <f>IF(StuData!$F1552="","",IF(AND(StuData!$C1552&gt;8,StuData!$C1552&lt;11),50,""))</f>
        <v/>
      </c>
      <c r="M1552" s="89" t="str">
        <f>IF(StuData!$F1552="","",IF(AND(StuData!$C1552&gt;=11,'School Fees'!$L$3="Yes"),100,""))</f>
        <v/>
      </c>
      <c r="N1552" s="89" t="str">
        <f>IF(StuData!$F1552="","",IF(AND(StuData!$C1552&gt;8,StuData!$H1552="F"),5,IF(StuData!$C1552&lt;9,"",10)))</f>
        <v/>
      </c>
      <c r="O1552" s="89" t="str">
        <f>IF(StuData!$F1552="","",IF(StuData!$C1552&gt;8,5,""))</f>
        <v/>
      </c>
      <c r="P1552" s="89" t="str">
        <f>IF(StuData!$C1552=9,'School Fees'!$K$6,IF(StuData!$C1552=10,'School Fees'!$K$7,IF(StuData!$C1552=11,'School Fees'!$K$8,IF(StuData!$C1552=12,'School Fees'!$K$9,""))))</f>
        <v/>
      </c>
      <c r="Q1552" s="89"/>
      <c r="R1552" s="89"/>
      <c r="S1552" s="89" t="str">
        <f>IF(SUM(StuData!$K1552:$R1552)=0,"",SUM(StuData!$K1552:$R1552))</f>
        <v/>
      </c>
      <c r="T1552" s="92"/>
      <c r="U1552" s="89"/>
      <c r="V1552" s="23"/>
      <c r="W1552" s="23"/>
    </row>
    <row r="1553" ht="15.75" customHeight="1">
      <c r="A1553" s="23"/>
      <c r="B1553" s="89" t="str">
        <f t="shared" si="1"/>
        <v/>
      </c>
      <c r="C1553" s="89" t="str">
        <f>IF('Student Record'!A1551="","",'Student Record'!A1551)</f>
        <v/>
      </c>
      <c r="D1553" s="89" t="str">
        <f>IF('Student Record'!B1551="","",'Student Record'!B1551)</f>
        <v/>
      </c>
      <c r="E1553" s="89" t="str">
        <f>IF('Student Record'!C1551="","",'Student Record'!C1551)</f>
        <v/>
      </c>
      <c r="F1553" s="90" t="str">
        <f>IF('Student Record'!E1551="","",'Student Record'!E1551)</f>
        <v/>
      </c>
      <c r="G1553" s="90" t="str">
        <f>IF('Student Record'!G1551="","",'Student Record'!G1551)</f>
        <v/>
      </c>
      <c r="H1553" s="89" t="str">
        <f>IF('Student Record'!I1551="","",'Student Record'!I1551)</f>
        <v/>
      </c>
      <c r="I1553" s="91" t="str">
        <f>IF('Student Record'!J1551="","",'Student Record'!J1551)</f>
        <v/>
      </c>
      <c r="J1553" s="89" t="str">
        <f>IF('Student Record'!O1551="","",'Student Record'!O1551)</f>
        <v/>
      </c>
      <c r="K1553" s="89" t="str">
        <f>IF(StuData!$F1553="","",IF(AND(StuData!$C1553&gt;8,StuData!$C1553&lt;11,StuData!$J1553="GEN"),200,IF(AND(StuData!$C1553&gt;=11,StuData!$J1553="GEN"),300,IF(AND(StuData!$C1553&gt;8,StuData!$C1553&lt;11,StuData!$J1553&lt;&gt;"GEN"),100,IF(AND(StuData!$C1553&gt;=11,StuData!$J1553&lt;&gt;"GEN"),150,"")))))</f>
        <v/>
      </c>
      <c r="L1553" s="89" t="str">
        <f>IF(StuData!$F1553="","",IF(AND(StuData!$C1553&gt;8,StuData!$C1553&lt;11),50,""))</f>
        <v/>
      </c>
      <c r="M1553" s="89" t="str">
        <f>IF(StuData!$F1553="","",IF(AND(StuData!$C1553&gt;=11,'School Fees'!$L$3="Yes"),100,""))</f>
        <v/>
      </c>
      <c r="N1553" s="89" t="str">
        <f>IF(StuData!$F1553="","",IF(AND(StuData!$C1553&gt;8,StuData!$H1553="F"),5,IF(StuData!$C1553&lt;9,"",10)))</f>
        <v/>
      </c>
      <c r="O1553" s="89" t="str">
        <f>IF(StuData!$F1553="","",IF(StuData!$C1553&gt;8,5,""))</f>
        <v/>
      </c>
      <c r="P1553" s="89" t="str">
        <f>IF(StuData!$C1553=9,'School Fees'!$K$6,IF(StuData!$C1553=10,'School Fees'!$K$7,IF(StuData!$C1553=11,'School Fees'!$K$8,IF(StuData!$C1553=12,'School Fees'!$K$9,""))))</f>
        <v/>
      </c>
      <c r="Q1553" s="89"/>
      <c r="R1553" s="89"/>
      <c r="S1553" s="89" t="str">
        <f>IF(SUM(StuData!$K1553:$R1553)=0,"",SUM(StuData!$K1553:$R1553))</f>
        <v/>
      </c>
      <c r="T1553" s="92"/>
      <c r="U1553" s="89"/>
      <c r="V1553" s="23"/>
      <c r="W1553" s="23"/>
    </row>
    <row r="1554" ht="15.75" customHeight="1">
      <c r="A1554" s="23"/>
      <c r="B1554" s="89" t="str">
        <f t="shared" si="1"/>
        <v/>
      </c>
      <c r="C1554" s="89" t="str">
        <f>IF('Student Record'!A1552="","",'Student Record'!A1552)</f>
        <v/>
      </c>
      <c r="D1554" s="89" t="str">
        <f>IF('Student Record'!B1552="","",'Student Record'!B1552)</f>
        <v/>
      </c>
      <c r="E1554" s="89" t="str">
        <f>IF('Student Record'!C1552="","",'Student Record'!C1552)</f>
        <v/>
      </c>
      <c r="F1554" s="90" t="str">
        <f>IF('Student Record'!E1552="","",'Student Record'!E1552)</f>
        <v/>
      </c>
      <c r="G1554" s="90" t="str">
        <f>IF('Student Record'!G1552="","",'Student Record'!G1552)</f>
        <v/>
      </c>
      <c r="H1554" s="89" t="str">
        <f>IF('Student Record'!I1552="","",'Student Record'!I1552)</f>
        <v/>
      </c>
      <c r="I1554" s="91" t="str">
        <f>IF('Student Record'!J1552="","",'Student Record'!J1552)</f>
        <v/>
      </c>
      <c r="J1554" s="89" t="str">
        <f>IF('Student Record'!O1552="","",'Student Record'!O1552)</f>
        <v/>
      </c>
      <c r="K1554" s="89" t="str">
        <f>IF(StuData!$F1554="","",IF(AND(StuData!$C1554&gt;8,StuData!$C1554&lt;11,StuData!$J1554="GEN"),200,IF(AND(StuData!$C1554&gt;=11,StuData!$J1554="GEN"),300,IF(AND(StuData!$C1554&gt;8,StuData!$C1554&lt;11,StuData!$J1554&lt;&gt;"GEN"),100,IF(AND(StuData!$C1554&gt;=11,StuData!$J1554&lt;&gt;"GEN"),150,"")))))</f>
        <v/>
      </c>
      <c r="L1554" s="89" t="str">
        <f>IF(StuData!$F1554="","",IF(AND(StuData!$C1554&gt;8,StuData!$C1554&lt;11),50,""))</f>
        <v/>
      </c>
      <c r="M1554" s="89" t="str">
        <f>IF(StuData!$F1554="","",IF(AND(StuData!$C1554&gt;=11,'School Fees'!$L$3="Yes"),100,""))</f>
        <v/>
      </c>
      <c r="N1554" s="89" t="str">
        <f>IF(StuData!$F1554="","",IF(AND(StuData!$C1554&gt;8,StuData!$H1554="F"),5,IF(StuData!$C1554&lt;9,"",10)))</f>
        <v/>
      </c>
      <c r="O1554" s="89" t="str">
        <f>IF(StuData!$F1554="","",IF(StuData!$C1554&gt;8,5,""))</f>
        <v/>
      </c>
      <c r="P1554" s="89" t="str">
        <f>IF(StuData!$C1554=9,'School Fees'!$K$6,IF(StuData!$C1554=10,'School Fees'!$K$7,IF(StuData!$C1554=11,'School Fees'!$K$8,IF(StuData!$C1554=12,'School Fees'!$K$9,""))))</f>
        <v/>
      </c>
      <c r="Q1554" s="89"/>
      <c r="R1554" s="89"/>
      <c r="S1554" s="89" t="str">
        <f>IF(SUM(StuData!$K1554:$R1554)=0,"",SUM(StuData!$K1554:$R1554))</f>
        <v/>
      </c>
      <c r="T1554" s="92"/>
      <c r="U1554" s="89"/>
      <c r="V1554" s="23"/>
      <c r="W1554" s="23"/>
    </row>
    <row r="1555" ht="15.75" customHeight="1">
      <c r="A1555" s="23"/>
      <c r="B1555" s="89" t="str">
        <f t="shared" si="1"/>
        <v/>
      </c>
      <c r="C1555" s="89" t="str">
        <f>IF('Student Record'!A1553="","",'Student Record'!A1553)</f>
        <v/>
      </c>
      <c r="D1555" s="89" t="str">
        <f>IF('Student Record'!B1553="","",'Student Record'!B1553)</f>
        <v/>
      </c>
      <c r="E1555" s="89" t="str">
        <f>IF('Student Record'!C1553="","",'Student Record'!C1553)</f>
        <v/>
      </c>
      <c r="F1555" s="90" t="str">
        <f>IF('Student Record'!E1553="","",'Student Record'!E1553)</f>
        <v/>
      </c>
      <c r="G1555" s="90" t="str">
        <f>IF('Student Record'!G1553="","",'Student Record'!G1553)</f>
        <v/>
      </c>
      <c r="H1555" s="89" t="str">
        <f>IF('Student Record'!I1553="","",'Student Record'!I1553)</f>
        <v/>
      </c>
      <c r="I1555" s="91" t="str">
        <f>IF('Student Record'!J1553="","",'Student Record'!J1553)</f>
        <v/>
      </c>
      <c r="J1555" s="89" t="str">
        <f>IF('Student Record'!O1553="","",'Student Record'!O1553)</f>
        <v/>
      </c>
      <c r="K1555" s="89" t="str">
        <f>IF(StuData!$F1555="","",IF(AND(StuData!$C1555&gt;8,StuData!$C1555&lt;11,StuData!$J1555="GEN"),200,IF(AND(StuData!$C1555&gt;=11,StuData!$J1555="GEN"),300,IF(AND(StuData!$C1555&gt;8,StuData!$C1555&lt;11,StuData!$J1555&lt;&gt;"GEN"),100,IF(AND(StuData!$C1555&gt;=11,StuData!$J1555&lt;&gt;"GEN"),150,"")))))</f>
        <v/>
      </c>
      <c r="L1555" s="89" t="str">
        <f>IF(StuData!$F1555="","",IF(AND(StuData!$C1555&gt;8,StuData!$C1555&lt;11),50,""))</f>
        <v/>
      </c>
      <c r="M1555" s="89" t="str">
        <f>IF(StuData!$F1555="","",IF(AND(StuData!$C1555&gt;=11,'School Fees'!$L$3="Yes"),100,""))</f>
        <v/>
      </c>
      <c r="N1555" s="89" t="str">
        <f>IF(StuData!$F1555="","",IF(AND(StuData!$C1555&gt;8,StuData!$H1555="F"),5,IF(StuData!$C1555&lt;9,"",10)))</f>
        <v/>
      </c>
      <c r="O1555" s="89" t="str">
        <f>IF(StuData!$F1555="","",IF(StuData!$C1555&gt;8,5,""))</f>
        <v/>
      </c>
      <c r="P1555" s="89" t="str">
        <f>IF(StuData!$C1555=9,'School Fees'!$K$6,IF(StuData!$C1555=10,'School Fees'!$K$7,IF(StuData!$C1555=11,'School Fees'!$K$8,IF(StuData!$C1555=12,'School Fees'!$K$9,""))))</f>
        <v/>
      </c>
      <c r="Q1555" s="89"/>
      <c r="R1555" s="89"/>
      <c r="S1555" s="89" t="str">
        <f>IF(SUM(StuData!$K1555:$R1555)=0,"",SUM(StuData!$K1555:$R1555))</f>
        <v/>
      </c>
      <c r="T1555" s="92"/>
      <c r="U1555" s="89"/>
      <c r="V1555" s="23"/>
      <c r="W1555" s="23"/>
    </row>
    <row r="1556" ht="15.75" customHeight="1">
      <c r="A1556" s="23"/>
      <c r="B1556" s="89" t="str">
        <f t="shared" si="1"/>
        <v/>
      </c>
      <c r="C1556" s="89" t="str">
        <f>IF('Student Record'!A1554="","",'Student Record'!A1554)</f>
        <v/>
      </c>
      <c r="D1556" s="89" t="str">
        <f>IF('Student Record'!B1554="","",'Student Record'!B1554)</f>
        <v/>
      </c>
      <c r="E1556" s="89" t="str">
        <f>IF('Student Record'!C1554="","",'Student Record'!C1554)</f>
        <v/>
      </c>
      <c r="F1556" s="90" t="str">
        <f>IF('Student Record'!E1554="","",'Student Record'!E1554)</f>
        <v/>
      </c>
      <c r="G1556" s="90" t="str">
        <f>IF('Student Record'!G1554="","",'Student Record'!G1554)</f>
        <v/>
      </c>
      <c r="H1556" s="89" t="str">
        <f>IF('Student Record'!I1554="","",'Student Record'!I1554)</f>
        <v/>
      </c>
      <c r="I1556" s="91" t="str">
        <f>IF('Student Record'!J1554="","",'Student Record'!J1554)</f>
        <v/>
      </c>
      <c r="J1556" s="89" t="str">
        <f>IF('Student Record'!O1554="","",'Student Record'!O1554)</f>
        <v/>
      </c>
      <c r="K1556" s="89" t="str">
        <f>IF(StuData!$F1556="","",IF(AND(StuData!$C1556&gt;8,StuData!$C1556&lt;11,StuData!$J1556="GEN"),200,IF(AND(StuData!$C1556&gt;=11,StuData!$J1556="GEN"),300,IF(AND(StuData!$C1556&gt;8,StuData!$C1556&lt;11,StuData!$J1556&lt;&gt;"GEN"),100,IF(AND(StuData!$C1556&gt;=11,StuData!$J1556&lt;&gt;"GEN"),150,"")))))</f>
        <v/>
      </c>
      <c r="L1556" s="89" t="str">
        <f>IF(StuData!$F1556="","",IF(AND(StuData!$C1556&gt;8,StuData!$C1556&lt;11),50,""))</f>
        <v/>
      </c>
      <c r="M1556" s="89" t="str">
        <f>IF(StuData!$F1556="","",IF(AND(StuData!$C1556&gt;=11,'School Fees'!$L$3="Yes"),100,""))</f>
        <v/>
      </c>
      <c r="N1556" s="89" t="str">
        <f>IF(StuData!$F1556="","",IF(AND(StuData!$C1556&gt;8,StuData!$H1556="F"),5,IF(StuData!$C1556&lt;9,"",10)))</f>
        <v/>
      </c>
      <c r="O1556" s="89" t="str">
        <f>IF(StuData!$F1556="","",IF(StuData!$C1556&gt;8,5,""))</f>
        <v/>
      </c>
      <c r="P1556" s="89" t="str">
        <f>IF(StuData!$C1556=9,'School Fees'!$K$6,IF(StuData!$C1556=10,'School Fees'!$K$7,IF(StuData!$C1556=11,'School Fees'!$K$8,IF(StuData!$C1556=12,'School Fees'!$K$9,""))))</f>
        <v/>
      </c>
      <c r="Q1556" s="89"/>
      <c r="R1556" s="89"/>
      <c r="S1556" s="89" t="str">
        <f>IF(SUM(StuData!$K1556:$R1556)=0,"",SUM(StuData!$K1556:$R1556))</f>
        <v/>
      </c>
      <c r="T1556" s="92"/>
      <c r="U1556" s="89"/>
      <c r="V1556" s="23"/>
      <c r="W1556" s="23"/>
    </row>
    <row r="1557" ht="15.75" customHeight="1">
      <c r="A1557" s="23"/>
      <c r="B1557" s="89" t="str">
        <f t="shared" si="1"/>
        <v/>
      </c>
      <c r="C1557" s="89" t="str">
        <f>IF('Student Record'!A1555="","",'Student Record'!A1555)</f>
        <v/>
      </c>
      <c r="D1557" s="89" t="str">
        <f>IF('Student Record'!B1555="","",'Student Record'!B1555)</f>
        <v/>
      </c>
      <c r="E1557" s="89" t="str">
        <f>IF('Student Record'!C1555="","",'Student Record'!C1555)</f>
        <v/>
      </c>
      <c r="F1557" s="90" t="str">
        <f>IF('Student Record'!E1555="","",'Student Record'!E1555)</f>
        <v/>
      </c>
      <c r="G1557" s="90" t="str">
        <f>IF('Student Record'!G1555="","",'Student Record'!G1555)</f>
        <v/>
      </c>
      <c r="H1557" s="89" t="str">
        <f>IF('Student Record'!I1555="","",'Student Record'!I1555)</f>
        <v/>
      </c>
      <c r="I1557" s="91" t="str">
        <f>IF('Student Record'!J1555="","",'Student Record'!J1555)</f>
        <v/>
      </c>
      <c r="J1557" s="89" t="str">
        <f>IF('Student Record'!O1555="","",'Student Record'!O1555)</f>
        <v/>
      </c>
      <c r="K1557" s="89" t="str">
        <f>IF(StuData!$F1557="","",IF(AND(StuData!$C1557&gt;8,StuData!$C1557&lt;11,StuData!$J1557="GEN"),200,IF(AND(StuData!$C1557&gt;=11,StuData!$J1557="GEN"),300,IF(AND(StuData!$C1557&gt;8,StuData!$C1557&lt;11,StuData!$J1557&lt;&gt;"GEN"),100,IF(AND(StuData!$C1557&gt;=11,StuData!$J1557&lt;&gt;"GEN"),150,"")))))</f>
        <v/>
      </c>
      <c r="L1557" s="89" t="str">
        <f>IF(StuData!$F1557="","",IF(AND(StuData!$C1557&gt;8,StuData!$C1557&lt;11),50,""))</f>
        <v/>
      </c>
      <c r="M1557" s="89" t="str">
        <f>IF(StuData!$F1557="","",IF(AND(StuData!$C1557&gt;=11,'School Fees'!$L$3="Yes"),100,""))</f>
        <v/>
      </c>
      <c r="N1557" s="89" t="str">
        <f>IF(StuData!$F1557="","",IF(AND(StuData!$C1557&gt;8,StuData!$H1557="F"),5,IF(StuData!$C1557&lt;9,"",10)))</f>
        <v/>
      </c>
      <c r="O1557" s="89" t="str">
        <f>IF(StuData!$F1557="","",IF(StuData!$C1557&gt;8,5,""))</f>
        <v/>
      </c>
      <c r="P1557" s="89" t="str">
        <f>IF(StuData!$C1557=9,'School Fees'!$K$6,IF(StuData!$C1557=10,'School Fees'!$K$7,IF(StuData!$C1557=11,'School Fees'!$K$8,IF(StuData!$C1557=12,'School Fees'!$K$9,""))))</f>
        <v/>
      </c>
      <c r="Q1557" s="89"/>
      <c r="R1557" s="89"/>
      <c r="S1557" s="89" t="str">
        <f>IF(SUM(StuData!$K1557:$R1557)=0,"",SUM(StuData!$K1557:$R1557))</f>
        <v/>
      </c>
      <c r="T1557" s="92"/>
      <c r="U1557" s="89"/>
      <c r="V1557" s="23"/>
      <c r="W1557" s="23"/>
    </row>
    <row r="1558" ht="15.75" customHeight="1">
      <c r="A1558" s="23"/>
      <c r="B1558" s="89" t="str">
        <f t="shared" si="1"/>
        <v/>
      </c>
      <c r="C1558" s="89" t="str">
        <f>IF('Student Record'!A1556="","",'Student Record'!A1556)</f>
        <v/>
      </c>
      <c r="D1558" s="89" t="str">
        <f>IF('Student Record'!B1556="","",'Student Record'!B1556)</f>
        <v/>
      </c>
      <c r="E1558" s="89" t="str">
        <f>IF('Student Record'!C1556="","",'Student Record'!C1556)</f>
        <v/>
      </c>
      <c r="F1558" s="90" t="str">
        <f>IF('Student Record'!E1556="","",'Student Record'!E1556)</f>
        <v/>
      </c>
      <c r="G1558" s="90" t="str">
        <f>IF('Student Record'!G1556="","",'Student Record'!G1556)</f>
        <v/>
      </c>
      <c r="H1558" s="89" t="str">
        <f>IF('Student Record'!I1556="","",'Student Record'!I1556)</f>
        <v/>
      </c>
      <c r="I1558" s="91" t="str">
        <f>IF('Student Record'!J1556="","",'Student Record'!J1556)</f>
        <v/>
      </c>
      <c r="J1558" s="89" t="str">
        <f>IF('Student Record'!O1556="","",'Student Record'!O1556)</f>
        <v/>
      </c>
      <c r="K1558" s="89" t="str">
        <f>IF(StuData!$F1558="","",IF(AND(StuData!$C1558&gt;8,StuData!$C1558&lt;11,StuData!$J1558="GEN"),200,IF(AND(StuData!$C1558&gt;=11,StuData!$J1558="GEN"),300,IF(AND(StuData!$C1558&gt;8,StuData!$C1558&lt;11,StuData!$J1558&lt;&gt;"GEN"),100,IF(AND(StuData!$C1558&gt;=11,StuData!$J1558&lt;&gt;"GEN"),150,"")))))</f>
        <v/>
      </c>
      <c r="L1558" s="89" t="str">
        <f>IF(StuData!$F1558="","",IF(AND(StuData!$C1558&gt;8,StuData!$C1558&lt;11),50,""))</f>
        <v/>
      </c>
      <c r="M1558" s="89" t="str">
        <f>IF(StuData!$F1558="","",IF(AND(StuData!$C1558&gt;=11,'School Fees'!$L$3="Yes"),100,""))</f>
        <v/>
      </c>
      <c r="N1558" s="89" t="str">
        <f>IF(StuData!$F1558="","",IF(AND(StuData!$C1558&gt;8,StuData!$H1558="F"),5,IF(StuData!$C1558&lt;9,"",10)))</f>
        <v/>
      </c>
      <c r="O1558" s="89" t="str">
        <f>IF(StuData!$F1558="","",IF(StuData!$C1558&gt;8,5,""))</f>
        <v/>
      </c>
      <c r="P1558" s="89" t="str">
        <f>IF(StuData!$C1558=9,'School Fees'!$K$6,IF(StuData!$C1558=10,'School Fees'!$K$7,IF(StuData!$C1558=11,'School Fees'!$K$8,IF(StuData!$C1558=12,'School Fees'!$K$9,""))))</f>
        <v/>
      </c>
      <c r="Q1558" s="89"/>
      <c r="R1558" s="89"/>
      <c r="S1558" s="89" t="str">
        <f>IF(SUM(StuData!$K1558:$R1558)=0,"",SUM(StuData!$K1558:$R1558))</f>
        <v/>
      </c>
      <c r="T1558" s="92"/>
      <c r="U1558" s="89"/>
      <c r="V1558" s="23"/>
      <c r="W1558" s="23"/>
    </row>
    <row r="1559" ht="15.75" customHeight="1">
      <c r="A1559" s="23"/>
      <c r="B1559" s="89" t="str">
        <f t="shared" si="1"/>
        <v/>
      </c>
      <c r="C1559" s="89" t="str">
        <f>IF('Student Record'!A1557="","",'Student Record'!A1557)</f>
        <v/>
      </c>
      <c r="D1559" s="89" t="str">
        <f>IF('Student Record'!B1557="","",'Student Record'!B1557)</f>
        <v/>
      </c>
      <c r="E1559" s="89" t="str">
        <f>IF('Student Record'!C1557="","",'Student Record'!C1557)</f>
        <v/>
      </c>
      <c r="F1559" s="90" t="str">
        <f>IF('Student Record'!E1557="","",'Student Record'!E1557)</f>
        <v/>
      </c>
      <c r="G1559" s="90" t="str">
        <f>IF('Student Record'!G1557="","",'Student Record'!G1557)</f>
        <v/>
      </c>
      <c r="H1559" s="89" t="str">
        <f>IF('Student Record'!I1557="","",'Student Record'!I1557)</f>
        <v/>
      </c>
      <c r="I1559" s="91" t="str">
        <f>IF('Student Record'!J1557="","",'Student Record'!J1557)</f>
        <v/>
      </c>
      <c r="J1559" s="89" t="str">
        <f>IF('Student Record'!O1557="","",'Student Record'!O1557)</f>
        <v/>
      </c>
      <c r="K1559" s="89" t="str">
        <f>IF(StuData!$F1559="","",IF(AND(StuData!$C1559&gt;8,StuData!$C1559&lt;11,StuData!$J1559="GEN"),200,IF(AND(StuData!$C1559&gt;=11,StuData!$J1559="GEN"),300,IF(AND(StuData!$C1559&gt;8,StuData!$C1559&lt;11,StuData!$J1559&lt;&gt;"GEN"),100,IF(AND(StuData!$C1559&gt;=11,StuData!$J1559&lt;&gt;"GEN"),150,"")))))</f>
        <v/>
      </c>
      <c r="L1559" s="89" t="str">
        <f>IF(StuData!$F1559="","",IF(AND(StuData!$C1559&gt;8,StuData!$C1559&lt;11),50,""))</f>
        <v/>
      </c>
      <c r="M1559" s="89" t="str">
        <f>IF(StuData!$F1559="","",IF(AND(StuData!$C1559&gt;=11,'School Fees'!$L$3="Yes"),100,""))</f>
        <v/>
      </c>
      <c r="N1559" s="89" t="str">
        <f>IF(StuData!$F1559="","",IF(AND(StuData!$C1559&gt;8,StuData!$H1559="F"),5,IF(StuData!$C1559&lt;9,"",10)))</f>
        <v/>
      </c>
      <c r="O1559" s="89" t="str">
        <f>IF(StuData!$F1559="","",IF(StuData!$C1559&gt;8,5,""))</f>
        <v/>
      </c>
      <c r="P1559" s="89" t="str">
        <f>IF(StuData!$C1559=9,'School Fees'!$K$6,IF(StuData!$C1559=10,'School Fees'!$K$7,IF(StuData!$C1559=11,'School Fees'!$K$8,IF(StuData!$C1559=12,'School Fees'!$K$9,""))))</f>
        <v/>
      </c>
      <c r="Q1559" s="89"/>
      <c r="R1559" s="89"/>
      <c r="S1559" s="89" t="str">
        <f>IF(SUM(StuData!$K1559:$R1559)=0,"",SUM(StuData!$K1559:$R1559))</f>
        <v/>
      </c>
      <c r="T1559" s="92"/>
      <c r="U1559" s="89"/>
      <c r="V1559" s="23"/>
      <c r="W1559" s="23"/>
    </row>
    <row r="1560" ht="15.75" customHeight="1">
      <c r="A1560" s="23"/>
      <c r="B1560" s="89" t="str">
        <f t="shared" si="1"/>
        <v/>
      </c>
      <c r="C1560" s="89" t="str">
        <f>IF('Student Record'!A1558="","",'Student Record'!A1558)</f>
        <v/>
      </c>
      <c r="D1560" s="89" t="str">
        <f>IF('Student Record'!B1558="","",'Student Record'!B1558)</f>
        <v/>
      </c>
      <c r="E1560" s="89" t="str">
        <f>IF('Student Record'!C1558="","",'Student Record'!C1558)</f>
        <v/>
      </c>
      <c r="F1560" s="90" t="str">
        <f>IF('Student Record'!E1558="","",'Student Record'!E1558)</f>
        <v/>
      </c>
      <c r="G1560" s="90" t="str">
        <f>IF('Student Record'!G1558="","",'Student Record'!G1558)</f>
        <v/>
      </c>
      <c r="H1560" s="89" t="str">
        <f>IF('Student Record'!I1558="","",'Student Record'!I1558)</f>
        <v/>
      </c>
      <c r="I1560" s="91" t="str">
        <f>IF('Student Record'!J1558="","",'Student Record'!J1558)</f>
        <v/>
      </c>
      <c r="J1560" s="89" t="str">
        <f>IF('Student Record'!O1558="","",'Student Record'!O1558)</f>
        <v/>
      </c>
      <c r="K1560" s="89" t="str">
        <f>IF(StuData!$F1560="","",IF(AND(StuData!$C1560&gt;8,StuData!$C1560&lt;11,StuData!$J1560="GEN"),200,IF(AND(StuData!$C1560&gt;=11,StuData!$J1560="GEN"),300,IF(AND(StuData!$C1560&gt;8,StuData!$C1560&lt;11,StuData!$J1560&lt;&gt;"GEN"),100,IF(AND(StuData!$C1560&gt;=11,StuData!$J1560&lt;&gt;"GEN"),150,"")))))</f>
        <v/>
      </c>
      <c r="L1560" s="89" t="str">
        <f>IF(StuData!$F1560="","",IF(AND(StuData!$C1560&gt;8,StuData!$C1560&lt;11),50,""))</f>
        <v/>
      </c>
      <c r="M1560" s="89" t="str">
        <f>IF(StuData!$F1560="","",IF(AND(StuData!$C1560&gt;=11,'School Fees'!$L$3="Yes"),100,""))</f>
        <v/>
      </c>
      <c r="N1560" s="89" t="str">
        <f>IF(StuData!$F1560="","",IF(AND(StuData!$C1560&gt;8,StuData!$H1560="F"),5,IF(StuData!$C1560&lt;9,"",10)))</f>
        <v/>
      </c>
      <c r="O1560" s="89" t="str">
        <f>IF(StuData!$F1560="","",IF(StuData!$C1560&gt;8,5,""))</f>
        <v/>
      </c>
      <c r="P1560" s="89" t="str">
        <f>IF(StuData!$C1560=9,'School Fees'!$K$6,IF(StuData!$C1560=10,'School Fees'!$K$7,IF(StuData!$C1560=11,'School Fees'!$K$8,IF(StuData!$C1560=12,'School Fees'!$K$9,""))))</f>
        <v/>
      </c>
      <c r="Q1560" s="89"/>
      <c r="R1560" s="89"/>
      <c r="S1560" s="89" t="str">
        <f>IF(SUM(StuData!$K1560:$R1560)=0,"",SUM(StuData!$K1560:$R1560))</f>
        <v/>
      </c>
      <c r="T1560" s="92"/>
      <c r="U1560" s="89"/>
      <c r="V1560" s="23"/>
      <c r="W1560" s="23"/>
    </row>
    <row r="1561" ht="15.75" customHeight="1">
      <c r="A1561" s="23"/>
      <c r="B1561" s="89" t="str">
        <f t="shared" si="1"/>
        <v/>
      </c>
      <c r="C1561" s="89" t="str">
        <f>IF('Student Record'!A1559="","",'Student Record'!A1559)</f>
        <v/>
      </c>
      <c r="D1561" s="89" t="str">
        <f>IF('Student Record'!B1559="","",'Student Record'!B1559)</f>
        <v/>
      </c>
      <c r="E1561" s="89" t="str">
        <f>IF('Student Record'!C1559="","",'Student Record'!C1559)</f>
        <v/>
      </c>
      <c r="F1561" s="90" t="str">
        <f>IF('Student Record'!E1559="","",'Student Record'!E1559)</f>
        <v/>
      </c>
      <c r="G1561" s="90" t="str">
        <f>IF('Student Record'!G1559="","",'Student Record'!G1559)</f>
        <v/>
      </c>
      <c r="H1561" s="89" t="str">
        <f>IF('Student Record'!I1559="","",'Student Record'!I1559)</f>
        <v/>
      </c>
      <c r="I1561" s="91" t="str">
        <f>IF('Student Record'!J1559="","",'Student Record'!J1559)</f>
        <v/>
      </c>
      <c r="J1561" s="89" t="str">
        <f>IF('Student Record'!O1559="","",'Student Record'!O1559)</f>
        <v/>
      </c>
      <c r="K1561" s="89" t="str">
        <f>IF(StuData!$F1561="","",IF(AND(StuData!$C1561&gt;8,StuData!$C1561&lt;11,StuData!$J1561="GEN"),200,IF(AND(StuData!$C1561&gt;=11,StuData!$J1561="GEN"),300,IF(AND(StuData!$C1561&gt;8,StuData!$C1561&lt;11,StuData!$J1561&lt;&gt;"GEN"),100,IF(AND(StuData!$C1561&gt;=11,StuData!$J1561&lt;&gt;"GEN"),150,"")))))</f>
        <v/>
      </c>
      <c r="L1561" s="89" t="str">
        <f>IF(StuData!$F1561="","",IF(AND(StuData!$C1561&gt;8,StuData!$C1561&lt;11),50,""))</f>
        <v/>
      </c>
      <c r="M1561" s="89" t="str">
        <f>IF(StuData!$F1561="","",IF(AND(StuData!$C1561&gt;=11,'School Fees'!$L$3="Yes"),100,""))</f>
        <v/>
      </c>
      <c r="N1561" s="89" t="str">
        <f>IF(StuData!$F1561="","",IF(AND(StuData!$C1561&gt;8,StuData!$H1561="F"),5,IF(StuData!$C1561&lt;9,"",10)))</f>
        <v/>
      </c>
      <c r="O1561" s="89" t="str">
        <f>IF(StuData!$F1561="","",IF(StuData!$C1561&gt;8,5,""))</f>
        <v/>
      </c>
      <c r="P1561" s="89" t="str">
        <f>IF(StuData!$C1561=9,'School Fees'!$K$6,IF(StuData!$C1561=10,'School Fees'!$K$7,IF(StuData!$C1561=11,'School Fees'!$K$8,IF(StuData!$C1561=12,'School Fees'!$K$9,""))))</f>
        <v/>
      </c>
      <c r="Q1561" s="89"/>
      <c r="R1561" s="89"/>
      <c r="S1561" s="89" t="str">
        <f>IF(SUM(StuData!$K1561:$R1561)=0,"",SUM(StuData!$K1561:$R1561))</f>
        <v/>
      </c>
      <c r="T1561" s="92"/>
      <c r="U1561" s="89"/>
      <c r="V1561" s="23"/>
      <c r="W1561" s="23"/>
    </row>
    <row r="1562" ht="15.75" customHeight="1">
      <c r="A1562" s="23"/>
      <c r="B1562" s="89" t="str">
        <f t="shared" si="1"/>
        <v/>
      </c>
      <c r="C1562" s="89" t="str">
        <f>IF('Student Record'!A1560="","",'Student Record'!A1560)</f>
        <v/>
      </c>
      <c r="D1562" s="89" t="str">
        <f>IF('Student Record'!B1560="","",'Student Record'!B1560)</f>
        <v/>
      </c>
      <c r="E1562" s="89" t="str">
        <f>IF('Student Record'!C1560="","",'Student Record'!C1560)</f>
        <v/>
      </c>
      <c r="F1562" s="90" t="str">
        <f>IF('Student Record'!E1560="","",'Student Record'!E1560)</f>
        <v/>
      </c>
      <c r="G1562" s="90" t="str">
        <f>IF('Student Record'!G1560="","",'Student Record'!G1560)</f>
        <v/>
      </c>
      <c r="H1562" s="89" t="str">
        <f>IF('Student Record'!I1560="","",'Student Record'!I1560)</f>
        <v/>
      </c>
      <c r="I1562" s="91" t="str">
        <f>IF('Student Record'!J1560="","",'Student Record'!J1560)</f>
        <v/>
      </c>
      <c r="J1562" s="89" t="str">
        <f>IF('Student Record'!O1560="","",'Student Record'!O1560)</f>
        <v/>
      </c>
      <c r="K1562" s="89" t="str">
        <f>IF(StuData!$F1562="","",IF(AND(StuData!$C1562&gt;8,StuData!$C1562&lt;11,StuData!$J1562="GEN"),200,IF(AND(StuData!$C1562&gt;=11,StuData!$J1562="GEN"),300,IF(AND(StuData!$C1562&gt;8,StuData!$C1562&lt;11,StuData!$J1562&lt;&gt;"GEN"),100,IF(AND(StuData!$C1562&gt;=11,StuData!$J1562&lt;&gt;"GEN"),150,"")))))</f>
        <v/>
      </c>
      <c r="L1562" s="89" t="str">
        <f>IF(StuData!$F1562="","",IF(AND(StuData!$C1562&gt;8,StuData!$C1562&lt;11),50,""))</f>
        <v/>
      </c>
      <c r="M1562" s="89" t="str">
        <f>IF(StuData!$F1562="","",IF(AND(StuData!$C1562&gt;=11,'School Fees'!$L$3="Yes"),100,""))</f>
        <v/>
      </c>
      <c r="N1562" s="89" t="str">
        <f>IF(StuData!$F1562="","",IF(AND(StuData!$C1562&gt;8,StuData!$H1562="F"),5,IF(StuData!$C1562&lt;9,"",10)))</f>
        <v/>
      </c>
      <c r="O1562" s="89" t="str">
        <f>IF(StuData!$F1562="","",IF(StuData!$C1562&gt;8,5,""))</f>
        <v/>
      </c>
      <c r="P1562" s="89" t="str">
        <f>IF(StuData!$C1562=9,'School Fees'!$K$6,IF(StuData!$C1562=10,'School Fees'!$K$7,IF(StuData!$C1562=11,'School Fees'!$K$8,IF(StuData!$C1562=12,'School Fees'!$K$9,""))))</f>
        <v/>
      </c>
      <c r="Q1562" s="89"/>
      <c r="R1562" s="89"/>
      <c r="S1562" s="89" t="str">
        <f>IF(SUM(StuData!$K1562:$R1562)=0,"",SUM(StuData!$K1562:$R1562))</f>
        <v/>
      </c>
      <c r="T1562" s="92"/>
      <c r="U1562" s="89"/>
      <c r="V1562" s="23"/>
      <c r="W1562" s="23"/>
    </row>
    <row r="1563" ht="15.75" customHeight="1">
      <c r="A1563" s="23"/>
      <c r="B1563" s="89" t="str">
        <f t="shared" si="1"/>
        <v/>
      </c>
      <c r="C1563" s="89" t="str">
        <f>IF('Student Record'!A1561="","",'Student Record'!A1561)</f>
        <v/>
      </c>
      <c r="D1563" s="89" t="str">
        <f>IF('Student Record'!B1561="","",'Student Record'!B1561)</f>
        <v/>
      </c>
      <c r="E1563" s="89" t="str">
        <f>IF('Student Record'!C1561="","",'Student Record'!C1561)</f>
        <v/>
      </c>
      <c r="F1563" s="90" t="str">
        <f>IF('Student Record'!E1561="","",'Student Record'!E1561)</f>
        <v/>
      </c>
      <c r="G1563" s="90" t="str">
        <f>IF('Student Record'!G1561="","",'Student Record'!G1561)</f>
        <v/>
      </c>
      <c r="H1563" s="89" t="str">
        <f>IF('Student Record'!I1561="","",'Student Record'!I1561)</f>
        <v/>
      </c>
      <c r="I1563" s="91" t="str">
        <f>IF('Student Record'!J1561="","",'Student Record'!J1561)</f>
        <v/>
      </c>
      <c r="J1563" s="89" t="str">
        <f>IF('Student Record'!O1561="","",'Student Record'!O1561)</f>
        <v/>
      </c>
      <c r="K1563" s="89" t="str">
        <f>IF(StuData!$F1563="","",IF(AND(StuData!$C1563&gt;8,StuData!$C1563&lt;11,StuData!$J1563="GEN"),200,IF(AND(StuData!$C1563&gt;=11,StuData!$J1563="GEN"),300,IF(AND(StuData!$C1563&gt;8,StuData!$C1563&lt;11,StuData!$J1563&lt;&gt;"GEN"),100,IF(AND(StuData!$C1563&gt;=11,StuData!$J1563&lt;&gt;"GEN"),150,"")))))</f>
        <v/>
      </c>
      <c r="L1563" s="89" t="str">
        <f>IF(StuData!$F1563="","",IF(AND(StuData!$C1563&gt;8,StuData!$C1563&lt;11),50,""))</f>
        <v/>
      </c>
      <c r="M1563" s="89" t="str">
        <f>IF(StuData!$F1563="","",IF(AND(StuData!$C1563&gt;=11,'School Fees'!$L$3="Yes"),100,""))</f>
        <v/>
      </c>
      <c r="N1563" s="89" t="str">
        <f>IF(StuData!$F1563="","",IF(AND(StuData!$C1563&gt;8,StuData!$H1563="F"),5,IF(StuData!$C1563&lt;9,"",10)))</f>
        <v/>
      </c>
      <c r="O1563" s="89" t="str">
        <f>IF(StuData!$F1563="","",IF(StuData!$C1563&gt;8,5,""))</f>
        <v/>
      </c>
      <c r="P1563" s="89" t="str">
        <f>IF(StuData!$C1563=9,'School Fees'!$K$6,IF(StuData!$C1563=10,'School Fees'!$K$7,IF(StuData!$C1563=11,'School Fees'!$K$8,IF(StuData!$C1563=12,'School Fees'!$K$9,""))))</f>
        <v/>
      </c>
      <c r="Q1563" s="89"/>
      <c r="R1563" s="89"/>
      <c r="S1563" s="89" t="str">
        <f>IF(SUM(StuData!$K1563:$R1563)=0,"",SUM(StuData!$K1563:$R1563))</f>
        <v/>
      </c>
      <c r="T1563" s="92"/>
      <c r="U1563" s="89"/>
      <c r="V1563" s="23"/>
      <c r="W1563" s="23"/>
    </row>
    <row r="1564" ht="15.75" customHeight="1">
      <c r="A1564" s="23"/>
      <c r="B1564" s="89" t="str">
        <f t="shared" si="1"/>
        <v/>
      </c>
      <c r="C1564" s="89" t="str">
        <f>IF('Student Record'!A1562="","",'Student Record'!A1562)</f>
        <v/>
      </c>
      <c r="D1564" s="89" t="str">
        <f>IF('Student Record'!B1562="","",'Student Record'!B1562)</f>
        <v/>
      </c>
      <c r="E1564" s="89" t="str">
        <f>IF('Student Record'!C1562="","",'Student Record'!C1562)</f>
        <v/>
      </c>
      <c r="F1564" s="90" t="str">
        <f>IF('Student Record'!E1562="","",'Student Record'!E1562)</f>
        <v/>
      </c>
      <c r="G1564" s="90" t="str">
        <f>IF('Student Record'!G1562="","",'Student Record'!G1562)</f>
        <v/>
      </c>
      <c r="H1564" s="89" t="str">
        <f>IF('Student Record'!I1562="","",'Student Record'!I1562)</f>
        <v/>
      </c>
      <c r="I1564" s="91" t="str">
        <f>IF('Student Record'!J1562="","",'Student Record'!J1562)</f>
        <v/>
      </c>
      <c r="J1564" s="89" t="str">
        <f>IF('Student Record'!O1562="","",'Student Record'!O1562)</f>
        <v/>
      </c>
      <c r="K1564" s="89" t="str">
        <f>IF(StuData!$F1564="","",IF(AND(StuData!$C1564&gt;8,StuData!$C1564&lt;11,StuData!$J1564="GEN"),200,IF(AND(StuData!$C1564&gt;=11,StuData!$J1564="GEN"),300,IF(AND(StuData!$C1564&gt;8,StuData!$C1564&lt;11,StuData!$J1564&lt;&gt;"GEN"),100,IF(AND(StuData!$C1564&gt;=11,StuData!$J1564&lt;&gt;"GEN"),150,"")))))</f>
        <v/>
      </c>
      <c r="L1564" s="89" t="str">
        <f>IF(StuData!$F1564="","",IF(AND(StuData!$C1564&gt;8,StuData!$C1564&lt;11),50,""))</f>
        <v/>
      </c>
      <c r="M1564" s="89" t="str">
        <f>IF(StuData!$F1564="","",IF(AND(StuData!$C1564&gt;=11,'School Fees'!$L$3="Yes"),100,""))</f>
        <v/>
      </c>
      <c r="N1564" s="89" t="str">
        <f>IF(StuData!$F1564="","",IF(AND(StuData!$C1564&gt;8,StuData!$H1564="F"),5,IF(StuData!$C1564&lt;9,"",10)))</f>
        <v/>
      </c>
      <c r="O1564" s="89" t="str">
        <f>IF(StuData!$F1564="","",IF(StuData!$C1564&gt;8,5,""))</f>
        <v/>
      </c>
      <c r="P1564" s="89" t="str">
        <f>IF(StuData!$C1564=9,'School Fees'!$K$6,IF(StuData!$C1564=10,'School Fees'!$K$7,IF(StuData!$C1564=11,'School Fees'!$K$8,IF(StuData!$C1564=12,'School Fees'!$K$9,""))))</f>
        <v/>
      </c>
      <c r="Q1564" s="89"/>
      <c r="R1564" s="89"/>
      <c r="S1564" s="89" t="str">
        <f>IF(SUM(StuData!$K1564:$R1564)=0,"",SUM(StuData!$K1564:$R1564))</f>
        <v/>
      </c>
      <c r="T1564" s="92"/>
      <c r="U1564" s="89"/>
      <c r="V1564" s="23"/>
      <c r="W1564" s="23"/>
    </row>
    <row r="1565" ht="15.75" customHeight="1">
      <c r="A1565" s="23"/>
      <c r="B1565" s="89" t="str">
        <f t="shared" si="1"/>
        <v/>
      </c>
      <c r="C1565" s="89" t="str">
        <f>IF('Student Record'!A1563="","",'Student Record'!A1563)</f>
        <v/>
      </c>
      <c r="D1565" s="89" t="str">
        <f>IF('Student Record'!B1563="","",'Student Record'!B1563)</f>
        <v/>
      </c>
      <c r="E1565" s="89" t="str">
        <f>IF('Student Record'!C1563="","",'Student Record'!C1563)</f>
        <v/>
      </c>
      <c r="F1565" s="90" t="str">
        <f>IF('Student Record'!E1563="","",'Student Record'!E1563)</f>
        <v/>
      </c>
      <c r="G1565" s="90" t="str">
        <f>IF('Student Record'!G1563="","",'Student Record'!G1563)</f>
        <v/>
      </c>
      <c r="H1565" s="89" t="str">
        <f>IF('Student Record'!I1563="","",'Student Record'!I1563)</f>
        <v/>
      </c>
      <c r="I1565" s="91" t="str">
        <f>IF('Student Record'!J1563="","",'Student Record'!J1563)</f>
        <v/>
      </c>
      <c r="J1565" s="89" t="str">
        <f>IF('Student Record'!O1563="","",'Student Record'!O1563)</f>
        <v/>
      </c>
      <c r="K1565" s="89" t="str">
        <f>IF(StuData!$F1565="","",IF(AND(StuData!$C1565&gt;8,StuData!$C1565&lt;11,StuData!$J1565="GEN"),200,IF(AND(StuData!$C1565&gt;=11,StuData!$J1565="GEN"),300,IF(AND(StuData!$C1565&gt;8,StuData!$C1565&lt;11,StuData!$J1565&lt;&gt;"GEN"),100,IF(AND(StuData!$C1565&gt;=11,StuData!$J1565&lt;&gt;"GEN"),150,"")))))</f>
        <v/>
      </c>
      <c r="L1565" s="89" t="str">
        <f>IF(StuData!$F1565="","",IF(AND(StuData!$C1565&gt;8,StuData!$C1565&lt;11),50,""))</f>
        <v/>
      </c>
      <c r="M1565" s="89" t="str">
        <f>IF(StuData!$F1565="","",IF(AND(StuData!$C1565&gt;=11,'School Fees'!$L$3="Yes"),100,""))</f>
        <v/>
      </c>
      <c r="N1565" s="89" t="str">
        <f>IF(StuData!$F1565="","",IF(AND(StuData!$C1565&gt;8,StuData!$H1565="F"),5,IF(StuData!$C1565&lt;9,"",10)))</f>
        <v/>
      </c>
      <c r="O1565" s="89" t="str">
        <f>IF(StuData!$F1565="","",IF(StuData!$C1565&gt;8,5,""))</f>
        <v/>
      </c>
      <c r="P1565" s="89" t="str">
        <f>IF(StuData!$C1565=9,'School Fees'!$K$6,IF(StuData!$C1565=10,'School Fees'!$K$7,IF(StuData!$C1565=11,'School Fees'!$K$8,IF(StuData!$C1565=12,'School Fees'!$K$9,""))))</f>
        <v/>
      </c>
      <c r="Q1565" s="89"/>
      <c r="R1565" s="89"/>
      <c r="S1565" s="89" t="str">
        <f>IF(SUM(StuData!$K1565:$R1565)=0,"",SUM(StuData!$K1565:$R1565))</f>
        <v/>
      </c>
      <c r="T1565" s="92"/>
      <c r="U1565" s="89"/>
      <c r="V1565" s="23"/>
      <c r="W1565" s="23"/>
    </row>
    <row r="1566" ht="15.75" customHeight="1">
      <c r="A1566" s="23"/>
      <c r="B1566" s="89" t="str">
        <f t="shared" si="1"/>
        <v/>
      </c>
      <c r="C1566" s="89" t="str">
        <f>IF('Student Record'!A1564="","",'Student Record'!A1564)</f>
        <v/>
      </c>
      <c r="D1566" s="89" t="str">
        <f>IF('Student Record'!B1564="","",'Student Record'!B1564)</f>
        <v/>
      </c>
      <c r="E1566" s="89" t="str">
        <f>IF('Student Record'!C1564="","",'Student Record'!C1564)</f>
        <v/>
      </c>
      <c r="F1566" s="90" t="str">
        <f>IF('Student Record'!E1564="","",'Student Record'!E1564)</f>
        <v/>
      </c>
      <c r="G1566" s="90" t="str">
        <f>IF('Student Record'!G1564="","",'Student Record'!G1564)</f>
        <v/>
      </c>
      <c r="H1566" s="89" t="str">
        <f>IF('Student Record'!I1564="","",'Student Record'!I1564)</f>
        <v/>
      </c>
      <c r="I1566" s="91" t="str">
        <f>IF('Student Record'!J1564="","",'Student Record'!J1564)</f>
        <v/>
      </c>
      <c r="J1566" s="89" t="str">
        <f>IF('Student Record'!O1564="","",'Student Record'!O1564)</f>
        <v/>
      </c>
      <c r="K1566" s="89" t="str">
        <f>IF(StuData!$F1566="","",IF(AND(StuData!$C1566&gt;8,StuData!$C1566&lt;11,StuData!$J1566="GEN"),200,IF(AND(StuData!$C1566&gt;=11,StuData!$J1566="GEN"),300,IF(AND(StuData!$C1566&gt;8,StuData!$C1566&lt;11,StuData!$J1566&lt;&gt;"GEN"),100,IF(AND(StuData!$C1566&gt;=11,StuData!$J1566&lt;&gt;"GEN"),150,"")))))</f>
        <v/>
      </c>
      <c r="L1566" s="89" t="str">
        <f>IF(StuData!$F1566="","",IF(AND(StuData!$C1566&gt;8,StuData!$C1566&lt;11),50,""))</f>
        <v/>
      </c>
      <c r="M1566" s="89" t="str">
        <f>IF(StuData!$F1566="","",IF(AND(StuData!$C1566&gt;=11,'School Fees'!$L$3="Yes"),100,""))</f>
        <v/>
      </c>
      <c r="N1566" s="89" t="str">
        <f>IF(StuData!$F1566="","",IF(AND(StuData!$C1566&gt;8,StuData!$H1566="F"),5,IF(StuData!$C1566&lt;9,"",10)))</f>
        <v/>
      </c>
      <c r="O1566" s="89" t="str">
        <f>IF(StuData!$F1566="","",IF(StuData!$C1566&gt;8,5,""))</f>
        <v/>
      </c>
      <c r="P1566" s="89" t="str">
        <f>IF(StuData!$C1566=9,'School Fees'!$K$6,IF(StuData!$C1566=10,'School Fees'!$K$7,IF(StuData!$C1566=11,'School Fees'!$K$8,IF(StuData!$C1566=12,'School Fees'!$K$9,""))))</f>
        <v/>
      </c>
      <c r="Q1566" s="89"/>
      <c r="R1566" s="89"/>
      <c r="S1566" s="89" t="str">
        <f>IF(SUM(StuData!$K1566:$R1566)=0,"",SUM(StuData!$K1566:$R1566))</f>
        <v/>
      </c>
      <c r="T1566" s="92"/>
      <c r="U1566" s="89"/>
      <c r="V1566" s="23"/>
      <c r="W1566" s="23"/>
    </row>
    <row r="1567" ht="15.75" customHeight="1">
      <c r="A1567" s="23"/>
      <c r="B1567" s="89" t="str">
        <f t="shared" si="1"/>
        <v/>
      </c>
      <c r="C1567" s="89" t="str">
        <f>IF('Student Record'!A1565="","",'Student Record'!A1565)</f>
        <v/>
      </c>
      <c r="D1567" s="89" t="str">
        <f>IF('Student Record'!B1565="","",'Student Record'!B1565)</f>
        <v/>
      </c>
      <c r="E1567" s="89" t="str">
        <f>IF('Student Record'!C1565="","",'Student Record'!C1565)</f>
        <v/>
      </c>
      <c r="F1567" s="90" t="str">
        <f>IF('Student Record'!E1565="","",'Student Record'!E1565)</f>
        <v/>
      </c>
      <c r="G1567" s="90" t="str">
        <f>IF('Student Record'!G1565="","",'Student Record'!G1565)</f>
        <v/>
      </c>
      <c r="H1567" s="89" t="str">
        <f>IF('Student Record'!I1565="","",'Student Record'!I1565)</f>
        <v/>
      </c>
      <c r="I1567" s="91" t="str">
        <f>IF('Student Record'!J1565="","",'Student Record'!J1565)</f>
        <v/>
      </c>
      <c r="J1567" s="89" t="str">
        <f>IF('Student Record'!O1565="","",'Student Record'!O1565)</f>
        <v/>
      </c>
      <c r="K1567" s="89" t="str">
        <f>IF(StuData!$F1567="","",IF(AND(StuData!$C1567&gt;8,StuData!$C1567&lt;11,StuData!$J1567="GEN"),200,IF(AND(StuData!$C1567&gt;=11,StuData!$J1567="GEN"),300,IF(AND(StuData!$C1567&gt;8,StuData!$C1567&lt;11,StuData!$J1567&lt;&gt;"GEN"),100,IF(AND(StuData!$C1567&gt;=11,StuData!$J1567&lt;&gt;"GEN"),150,"")))))</f>
        <v/>
      </c>
      <c r="L1567" s="89" t="str">
        <f>IF(StuData!$F1567="","",IF(AND(StuData!$C1567&gt;8,StuData!$C1567&lt;11),50,""))</f>
        <v/>
      </c>
      <c r="M1567" s="89" t="str">
        <f>IF(StuData!$F1567="","",IF(AND(StuData!$C1567&gt;=11,'School Fees'!$L$3="Yes"),100,""))</f>
        <v/>
      </c>
      <c r="N1567" s="89" t="str">
        <f>IF(StuData!$F1567="","",IF(AND(StuData!$C1567&gt;8,StuData!$H1567="F"),5,IF(StuData!$C1567&lt;9,"",10)))</f>
        <v/>
      </c>
      <c r="O1567" s="89" t="str">
        <f>IF(StuData!$F1567="","",IF(StuData!$C1567&gt;8,5,""))</f>
        <v/>
      </c>
      <c r="P1567" s="89" t="str">
        <f>IF(StuData!$C1567=9,'School Fees'!$K$6,IF(StuData!$C1567=10,'School Fees'!$K$7,IF(StuData!$C1567=11,'School Fees'!$K$8,IF(StuData!$C1567=12,'School Fees'!$K$9,""))))</f>
        <v/>
      </c>
      <c r="Q1567" s="89"/>
      <c r="R1567" s="89"/>
      <c r="S1567" s="89" t="str">
        <f>IF(SUM(StuData!$K1567:$R1567)=0,"",SUM(StuData!$K1567:$R1567))</f>
        <v/>
      </c>
      <c r="T1567" s="92"/>
      <c r="U1567" s="89"/>
      <c r="V1567" s="23"/>
      <c r="W1567" s="23"/>
    </row>
    <row r="1568" ht="15.75" customHeight="1">
      <c r="A1568" s="23"/>
      <c r="B1568" s="89" t="str">
        <f t="shared" si="1"/>
        <v/>
      </c>
      <c r="C1568" s="89" t="str">
        <f>IF('Student Record'!A1566="","",'Student Record'!A1566)</f>
        <v/>
      </c>
      <c r="D1568" s="89" t="str">
        <f>IF('Student Record'!B1566="","",'Student Record'!B1566)</f>
        <v/>
      </c>
      <c r="E1568" s="89" t="str">
        <f>IF('Student Record'!C1566="","",'Student Record'!C1566)</f>
        <v/>
      </c>
      <c r="F1568" s="90" t="str">
        <f>IF('Student Record'!E1566="","",'Student Record'!E1566)</f>
        <v/>
      </c>
      <c r="G1568" s="90" t="str">
        <f>IF('Student Record'!G1566="","",'Student Record'!G1566)</f>
        <v/>
      </c>
      <c r="H1568" s="89" t="str">
        <f>IF('Student Record'!I1566="","",'Student Record'!I1566)</f>
        <v/>
      </c>
      <c r="I1568" s="91" t="str">
        <f>IF('Student Record'!J1566="","",'Student Record'!J1566)</f>
        <v/>
      </c>
      <c r="J1568" s="89" t="str">
        <f>IF('Student Record'!O1566="","",'Student Record'!O1566)</f>
        <v/>
      </c>
      <c r="K1568" s="89" t="str">
        <f>IF(StuData!$F1568="","",IF(AND(StuData!$C1568&gt;8,StuData!$C1568&lt;11,StuData!$J1568="GEN"),200,IF(AND(StuData!$C1568&gt;=11,StuData!$J1568="GEN"),300,IF(AND(StuData!$C1568&gt;8,StuData!$C1568&lt;11,StuData!$J1568&lt;&gt;"GEN"),100,IF(AND(StuData!$C1568&gt;=11,StuData!$J1568&lt;&gt;"GEN"),150,"")))))</f>
        <v/>
      </c>
      <c r="L1568" s="89" t="str">
        <f>IF(StuData!$F1568="","",IF(AND(StuData!$C1568&gt;8,StuData!$C1568&lt;11),50,""))</f>
        <v/>
      </c>
      <c r="M1568" s="89" t="str">
        <f>IF(StuData!$F1568="","",IF(AND(StuData!$C1568&gt;=11,'School Fees'!$L$3="Yes"),100,""))</f>
        <v/>
      </c>
      <c r="N1568" s="89" t="str">
        <f>IF(StuData!$F1568="","",IF(AND(StuData!$C1568&gt;8,StuData!$H1568="F"),5,IF(StuData!$C1568&lt;9,"",10)))</f>
        <v/>
      </c>
      <c r="O1568" s="89" t="str">
        <f>IF(StuData!$F1568="","",IF(StuData!$C1568&gt;8,5,""))</f>
        <v/>
      </c>
      <c r="P1568" s="89" t="str">
        <f>IF(StuData!$C1568=9,'School Fees'!$K$6,IF(StuData!$C1568=10,'School Fees'!$K$7,IF(StuData!$C1568=11,'School Fees'!$K$8,IF(StuData!$C1568=12,'School Fees'!$K$9,""))))</f>
        <v/>
      </c>
      <c r="Q1568" s="89"/>
      <c r="R1568" s="89"/>
      <c r="S1568" s="89" t="str">
        <f>IF(SUM(StuData!$K1568:$R1568)=0,"",SUM(StuData!$K1568:$R1568))</f>
        <v/>
      </c>
      <c r="T1568" s="92"/>
      <c r="U1568" s="89"/>
      <c r="V1568" s="23"/>
      <c r="W1568" s="23"/>
    </row>
    <row r="1569" ht="15.75" customHeight="1">
      <c r="A1569" s="23"/>
      <c r="B1569" s="89" t="str">
        <f t="shared" si="1"/>
        <v/>
      </c>
      <c r="C1569" s="89" t="str">
        <f>IF('Student Record'!A1567="","",'Student Record'!A1567)</f>
        <v/>
      </c>
      <c r="D1569" s="89" t="str">
        <f>IF('Student Record'!B1567="","",'Student Record'!B1567)</f>
        <v/>
      </c>
      <c r="E1569" s="89" t="str">
        <f>IF('Student Record'!C1567="","",'Student Record'!C1567)</f>
        <v/>
      </c>
      <c r="F1569" s="90" t="str">
        <f>IF('Student Record'!E1567="","",'Student Record'!E1567)</f>
        <v/>
      </c>
      <c r="G1569" s="90" t="str">
        <f>IF('Student Record'!G1567="","",'Student Record'!G1567)</f>
        <v/>
      </c>
      <c r="H1569" s="89" t="str">
        <f>IF('Student Record'!I1567="","",'Student Record'!I1567)</f>
        <v/>
      </c>
      <c r="I1569" s="91" t="str">
        <f>IF('Student Record'!J1567="","",'Student Record'!J1567)</f>
        <v/>
      </c>
      <c r="J1569" s="89" t="str">
        <f>IF('Student Record'!O1567="","",'Student Record'!O1567)</f>
        <v/>
      </c>
      <c r="K1569" s="89" t="str">
        <f>IF(StuData!$F1569="","",IF(AND(StuData!$C1569&gt;8,StuData!$C1569&lt;11,StuData!$J1569="GEN"),200,IF(AND(StuData!$C1569&gt;=11,StuData!$J1569="GEN"),300,IF(AND(StuData!$C1569&gt;8,StuData!$C1569&lt;11,StuData!$J1569&lt;&gt;"GEN"),100,IF(AND(StuData!$C1569&gt;=11,StuData!$J1569&lt;&gt;"GEN"),150,"")))))</f>
        <v/>
      </c>
      <c r="L1569" s="89" t="str">
        <f>IF(StuData!$F1569="","",IF(AND(StuData!$C1569&gt;8,StuData!$C1569&lt;11),50,""))</f>
        <v/>
      </c>
      <c r="M1569" s="89" t="str">
        <f>IF(StuData!$F1569="","",IF(AND(StuData!$C1569&gt;=11,'School Fees'!$L$3="Yes"),100,""))</f>
        <v/>
      </c>
      <c r="N1569" s="89" t="str">
        <f>IF(StuData!$F1569="","",IF(AND(StuData!$C1569&gt;8,StuData!$H1569="F"),5,IF(StuData!$C1569&lt;9,"",10)))</f>
        <v/>
      </c>
      <c r="O1569" s="89" t="str">
        <f>IF(StuData!$F1569="","",IF(StuData!$C1569&gt;8,5,""))</f>
        <v/>
      </c>
      <c r="P1569" s="89" t="str">
        <f>IF(StuData!$C1569=9,'School Fees'!$K$6,IF(StuData!$C1569=10,'School Fees'!$K$7,IF(StuData!$C1569=11,'School Fees'!$K$8,IF(StuData!$C1569=12,'School Fees'!$K$9,""))))</f>
        <v/>
      </c>
      <c r="Q1569" s="89"/>
      <c r="R1569" s="89"/>
      <c r="S1569" s="89" t="str">
        <f>IF(SUM(StuData!$K1569:$R1569)=0,"",SUM(StuData!$K1569:$R1569))</f>
        <v/>
      </c>
      <c r="T1569" s="92"/>
      <c r="U1569" s="89"/>
      <c r="V1569" s="23"/>
      <c r="W1569" s="23"/>
    </row>
    <row r="1570" ht="15.75" customHeight="1">
      <c r="A1570" s="23"/>
      <c r="B1570" s="89" t="str">
        <f t="shared" si="1"/>
        <v/>
      </c>
      <c r="C1570" s="89" t="str">
        <f>IF('Student Record'!A1568="","",'Student Record'!A1568)</f>
        <v/>
      </c>
      <c r="D1570" s="89" t="str">
        <f>IF('Student Record'!B1568="","",'Student Record'!B1568)</f>
        <v/>
      </c>
      <c r="E1570" s="89" t="str">
        <f>IF('Student Record'!C1568="","",'Student Record'!C1568)</f>
        <v/>
      </c>
      <c r="F1570" s="90" t="str">
        <f>IF('Student Record'!E1568="","",'Student Record'!E1568)</f>
        <v/>
      </c>
      <c r="G1570" s="90" t="str">
        <f>IF('Student Record'!G1568="","",'Student Record'!G1568)</f>
        <v/>
      </c>
      <c r="H1570" s="89" t="str">
        <f>IF('Student Record'!I1568="","",'Student Record'!I1568)</f>
        <v/>
      </c>
      <c r="I1570" s="91" t="str">
        <f>IF('Student Record'!J1568="","",'Student Record'!J1568)</f>
        <v/>
      </c>
      <c r="J1570" s="89" t="str">
        <f>IF('Student Record'!O1568="","",'Student Record'!O1568)</f>
        <v/>
      </c>
      <c r="K1570" s="89" t="str">
        <f>IF(StuData!$F1570="","",IF(AND(StuData!$C1570&gt;8,StuData!$C1570&lt;11,StuData!$J1570="GEN"),200,IF(AND(StuData!$C1570&gt;=11,StuData!$J1570="GEN"),300,IF(AND(StuData!$C1570&gt;8,StuData!$C1570&lt;11,StuData!$J1570&lt;&gt;"GEN"),100,IF(AND(StuData!$C1570&gt;=11,StuData!$J1570&lt;&gt;"GEN"),150,"")))))</f>
        <v/>
      </c>
      <c r="L1570" s="89" t="str">
        <f>IF(StuData!$F1570="","",IF(AND(StuData!$C1570&gt;8,StuData!$C1570&lt;11),50,""))</f>
        <v/>
      </c>
      <c r="M1570" s="89" t="str">
        <f>IF(StuData!$F1570="","",IF(AND(StuData!$C1570&gt;=11,'School Fees'!$L$3="Yes"),100,""))</f>
        <v/>
      </c>
      <c r="N1570" s="89" t="str">
        <f>IF(StuData!$F1570="","",IF(AND(StuData!$C1570&gt;8,StuData!$H1570="F"),5,IF(StuData!$C1570&lt;9,"",10)))</f>
        <v/>
      </c>
      <c r="O1570" s="89" t="str">
        <f>IF(StuData!$F1570="","",IF(StuData!$C1570&gt;8,5,""))</f>
        <v/>
      </c>
      <c r="P1570" s="89" t="str">
        <f>IF(StuData!$C1570=9,'School Fees'!$K$6,IF(StuData!$C1570=10,'School Fees'!$K$7,IF(StuData!$C1570=11,'School Fees'!$K$8,IF(StuData!$C1570=12,'School Fees'!$K$9,""))))</f>
        <v/>
      </c>
      <c r="Q1570" s="89"/>
      <c r="R1570" s="89"/>
      <c r="S1570" s="89" t="str">
        <f>IF(SUM(StuData!$K1570:$R1570)=0,"",SUM(StuData!$K1570:$R1570))</f>
        <v/>
      </c>
      <c r="T1570" s="92"/>
      <c r="U1570" s="89"/>
      <c r="V1570" s="23"/>
      <c r="W1570" s="23"/>
    </row>
    <row r="1571" ht="15.75" customHeight="1">
      <c r="A1571" s="23"/>
      <c r="B1571" s="89" t="str">
        <f t="shared" si="1"/>
        <v/>
      </c>
      <c r="C1571" s="89" t="str">
        <f>IF('Student Record'!A1569="","",'Student Record'!A1569)</f>
        <v/>
      </c>
      <c r="D1571" s="89" t="str">
        <f>IF('Student Record'!B1569="","",'Student Record'!B1569)</f>
        <v/>
      </c>
      <c r="E1571" s="89" t="str">
        <f>IF('Student Record'!C1569="","",'Student Record'!C1569)</f>
        <v/>
      </c>
      <c r="F1571" s="90" t="str">
        <f>IF('Student Record'!E1569="","",'Student Record'!E1569)</f>
        <v/>
      </c>
      <c r="G1571" s="90" t="str">
        <f>IF('Student Record'!G1569="","",'Student Record'!G1569)</f>
        <v/>
      </c>
      <c r="H1571" s="89" t="str">
        <f>IF('Student Record'!I1569="","",'Student Record'!I1569)</f>
        <v/>
      </c>
      <c r="I1571" s="91" t="str">
        <f>IF('Student Record'!J1569="","",'Student Record'!J1569)</f>
        <v/>
      </c>
      <c r="J1571" s="89" t="str">
        <f>IF('Student Record'!O1569="","",'Student Record'!O1569)</f>
        <v/>
      </c>
      <c r="K1571" s="89" t="str">
        <f>IF(StuData!$F1571="","",IF(AND(StuData!$C1571&gt;8,StuData!$C1571&lt;11,StuData!$J1571="GEN"),200,IF(AND(StuData!$C1571&gt;=11,StuData!$J1571="GEN"),300,IF(AND(StuData!$C1571&gt;8,StuData!$C1571&lt;11,StuData!$J1571&lt;&gt;"GEN"),100,IF(AND(StuData!$C1571&gt;=11,StuData!$J1571&lt;&gt;"GEN"),150,"")))))</f>
        <v/>
      </c>
      <c r="L1571" s="89" t="str">
        <f>IF(StuData!$F1571="","",IF(AND(StuData!$C1571&gt;8,StuData!$C1571&lt;11),50,""))</f>
        <v/>
      </c>
      <c r="M1571" s="89" t="str">
        <f>IF(StuData!$F1571="","",IF(AND(StuData!$C1571&gt;=11,'School Fees'!$L$3="Yes"),100,""))</f>
        <v/>
      </c>
      <c r="N1571" s="89" t="str">
        <f>IF(StuData!$F1571="","",IF(AND(StuData!$C1571&gt;8,StuData!$H1571="F"),5,IF(StuData!$C1571&lt;9,"",10)))</f>
        <v/>
      </c>
      <c r="O1571" s="89" t="str">
        <f>IF(StuData!$F1571="","",IF(StuData!$C1571&gt;8,5,""))</f>
        <v/>
      </c>
      <c r="P1571" s="89" t="str">
        <f>IF(StuData!$C1571=9,'School Fees'!$K$6,IF(StuData!$C1571=10,'School Fees'!$K$7,IF(StuData!$C1571=11,'School Fees'!$K$8,IF(StuData!$C1571=12,'School Fees'!$K$9,""))))</f>
        <v/>
      </c>
      <c r="Q1571" s="89"/>
      <c r="R1571" s="89"/>
      <c r="S1571" s="89" t="str">
        <f>IF(SUM(StuData!$K1571:$R1571)=0,"",SUM(StuData!$K1571:$R1571))</f>
        <v/>
      </c>
      <c r="T1571" s="92"/>
      <c r="U1571" s="89"/>
      <c r="V1571" s="23"/>
      <c r="W1571" s="23"/>
    </row>
    <row r="1572" ht="15.75" customHeight="1">
      <c r="A1572" s="23"/>
      <c r="B1572" s="89" t="str">
        <f t="shared" si="1"/>
        <v/>
      </c>
      <c r="C1572" s="89" t="str">
        <f>IF('Student Record'!A1570="","",'Student Record'!A1570)</f>
        <v/>
      </c>
      <c r="D1572" s="89" t="str">
        <f>IF('Student Record'!B1570="","",'Student Record'!B1570)</f>
        <v/>
      </c>
      <c r="E1572" s="89" t="str">
        <f>IF('Student Record'!C1570="","",'Student Record'!C1570)</f>
        <v/>
      </c>
      <c r="F1572" s="90" t="str">
        <f>IF('Student Record'!E1570="","",'Student Record'!E1570)</f>
        <v/>
      </c>
      <c r="G1572" s="90" t="str">
        <f>IF('Student Record'!G1570="","",'Student Record'!G1570)</f>
        <v/>
      </c>
      <c r="H1572" s="89" t="str">
        <f>IF('Student Record'!I1570="","",'Student Record'!I1570)</f>
        <v/>
      </c>
      <c r="I1572" s="91" t="str">
        <f>IF('Student Record'!J1570="","",'Student Record'!J1570)</f>
        <v/>
      </c>
      <c r="J1572" s="89" t="str">
        <f>IF('Student Record'!O1570="","",'Student Record'!O1570)</f>
        <v/>
      </c>
      <c r="K1572" s="89" t="str">
        <f>IF(StuData!$F1572="","",IF(AND(StuData!$C1572&gt;8,StuData!$C1572&lt;11,StuData!$J1572="GEN"),200,IF(AND(StuData!$C1572&gt;=11,StuData!$J1572="GEN"),300,IF(AND(StuData!$C1572&gt;8,StuData!$C1572&lt;11,StuData!$J1572&lt;&gt;"GEN"),100,IF(AND(StuData!$C1572&gt;=11,StuData!$J1572&lt;&gt;"GEN"),150,"")))))</f>
        <v/>
      </c>
      <c r="L1572" s="89" t="str">
        <f>IF(StuData!$F1572="","",IF(AND(StuData!$C1572&gt;8,StuData!$C1572&lt;11),50,""))</f>
        <v/>
      </c>
      <c r="M1572" s="89" t="str">
        <f>IF(StuData!$F1572="","",IF(AND(StuData!$C1572&gt;=11,'School Fees'!$L$3="Yes"),100,""))</f>
        <v/>
      </c>
      <c r="N1572" s="89" t="str">
        <f>IF(StuData!$F1572="","",IF(AND(StuData!$C1572&gt;8,StuData!$H1572="F"),5,IF(StuData!$C1572&lt;9,"",10)))</f>
        <v/>
      </c>
      <c r="O1572" s="89" t="str">
        <f>IF(StuData!$F1572="","",IF(StuData!$C1572&gt;8,5,""))</f>
        <v/>
      </c>
      <c r="P1572" s="89" t="str">
        <f>IF(StuData!$C1572=9,'School Fees'!$K$6,IF(StuData!$C1572=10,'School Fees'!$K$7,IF(StuData!$C1572=11,'School Fees'!$K$8,IF(StuData!$C1572=12,'School Fees'!$K$9,""))))</f>
        <v/>
      </c>
      <c r="Q1572" s="89"/>
      <c r="R1572" s="89"/>
      <c r="S1572" s="89" t="str">
        <f>IF(SUM(StuData!$K1572:$R1572)=0,"",SUM(StuData!$K1572:$R1572))</f>
        <v/>
      </c>
      <c r="T1572" s="92"/>
      <c r="U1572" s="89"/>
      <c r="V1572" s="23"/>
      <c r="W1572" s="23"/>
    </row>
    <row r="1573" ht="15.75" customHeight="1">
      <c r="A1573" s="23"/>
      <c r="B1573" s="89" t="str">
        <f t="shared" si="1"/>
        <v/>
      </c>
      <c r="C1573" s="89" t="str">
        <f>IF('Student Record'!A1571="","",'Student Record'!A1571)</f>
        <v/>
      </c>
      <c r="D1573" s="89" t="str">
        <f>IF('Student Record'!B1571="","",'Student Record'!B1571)</f>
        <v/>
      </c>
      <c r="E1573" s="89" t="str">
        <f>IF('Student Record'!C1571="","",'Student Record'!C1571)</f>
        <v/>
      </c>
      <c r="F1573" s="90" t="str">
        <f>IF('Student Record'!E1571="","",'Student Record'!E1571)</f>
        <v/>
      </c>
      <c r="G1573" s="90" t="str">
        <f>IF('Student Record'!G1571="","",'Student Record'!G1571)</f>
        <v/>
      </c>
      <c r="H1573" s="89" t="str">
        <f>IF('Student Record'!I1571="","",'Student Record'!I1571)</f>
        <v/>
      </c>
      <c r="I1573" s="91" t="str">
        <f>IF('Student Record'!J1571="","",'Student Record'!J1571)</f>
        <v/>
      </c>
      <c r="J1573" s="89" t="str">
        <f>IF('Student Record'!O1571="","",'Student Record'!O1571)</f>
        <v/>
      </c>
      <c r="K1573" s="89" t="str">
        <f>IF(StuData!$F1573="","",IF(AND(StuData!$C1573&gt;8,StuData!$C1573&lt;11,StuData!$J1573="GEN"),200,IF(AND(StuData!$C1573&gt;=11,StuData!$J1573="GEN"),300,IF(AND(StuData!$C1573&gt;8,StuData!$C1573&lt;11,StuData!$J1573&lt;&gt;"GEN"),100,IF(AND(StuData!$C1573&gt;=11,StuData!$J1573&lt;&gt;"GEN"),150,"")))))</f>
        <v/>
      </c>
      <c r="L1573" s="89" t="str">
        <f>IF(StuData!$F1573="","",IF(AND(StuData!$C1573&gt;8,StuData!$C1573&lt;11),50,""))</f>
        <v/>
      </c>
      <c r="M1573" s="89" t="str">
        <f>IF(StuData!$F1573="","",IF(AND(StuData!$C1573&gt;=11,'School Fees'!$L$3="Yes"),100,""))</f>
        <v/>
      </c>
      <c r="N1573" s="89" t="str">
        <f>IF(StuData!$F1573="","",IF(AND(StuData!$C1573&gt;8,StuData!$H1573="F"),5,IF(StuData!$C1573&lt;9,"",10)))</f>
        <v/>
      </c>
      <c r="O1573" s="89" t="str">
        <f>IF(StuData!$F1573="","",IF(StuData!$C1573&gt;8,5,""))</f>
        <v/>
      </c>
      <c r="P1573" s="89" t="str">
        <f>IF(StuData!$C1573=9,'School Fees'!$K$6,IF(StuData!$C1573=10,'School Fees'!$K$7,IF(StuData!$C1573=11,'School Fees'!$K$8,IF(StuData!$C1573=12,'School Fees'!$K$9,""))))</f>
        <v/>
      </c>
      <c r="Q1573" s="89"/>
      <c r="R1573" s="89"/>
      <c r="S1573" s="89" t="str">
        <f>IF(SUM(StuData!$K1573:$R1573)=0,"",SUM(StuData!$K1573:$R1573))</f>
        <v/>
      </c>
      <c r="T1573" s="92"/>
      <c r="U1573" s="89"/>
      <c r="V1573" s="23"/>
      <c r="W1573" s="23"/>
    </row>
    <row r="1574" ht="15.75" customHeight="1">
      <c r="A1574" s="23"/>
      <c r="B1574" s="89" t="str">
        <f t="shared" si="1"/>
        <v/>
      </c>
      <c r="C1574" s="89" t="str">
        <f>IF('Student Record'!A1572="","",'Student Record'!A1572)</f>
        <v/>
      </c>
      <c r="D1574" s="89" t="str">
        <f>IF('Student Record'!B1572="","",'Student Record'!B1572)</f>
        <v/>
      </c>
      <c r="E1574" s="89" t="str">
        <f>IF('Student Record'!C1572="","",'Student Record'!C1572)</f>
        <v/>
      </c>
      <c r="F1574" s="90" t="str">
        <f>IF('Student Record'!E1572="","",'Student Record'!E1572)</f>
        <v/>
      </c>
      <c r="G1574" s="90" t="str">
        <f>IF('Student Record'!G1572="","",'Student Record'!G1572)</f>
        <v/>
      </c>
      <c r="H1574" s="89" t="str">
        <f>IF('Student Record'!I1572="","",'Student Record'!I1572)</f>
        <v/>
      </c>
      <c r="I1574" s="91" t="str">
        <f>IF('Student Record'!J1572="","",'Student Record'!J1572)</f>
        <v/>
      </c>
      <c r="J1574" s="89" t="str">
        <f>IF('Student Record'!O1572="","",'Student Record'!O1572)</f>
        <v/>
      </c>
      <c r="K1574" s="89" t="str">
        <f>IF(StuData!$F1574="","",IF(AND(StuData!$C1574&gt;8,StuData!$C1574&lt;11,StuData!$J1574="GEN"),200,IF(AND(StuData!$C1574&gt;=11,StuData!$J1574="GEN"),300,IF(AND(StuData!$C1574&gt;8,StuData!$C1574&lt;11,StuData!$J1574&lt;&gt;"GEN"),100,IF(AND(StuData!$C1574&gt;=11,StuData!$J1574&lt;&gt;"GEN"),150,"")))))</f>
        <v/>
      </c>
      <c r="L1574" s="89" t="str">
        <f>IF(StuData!$F1574="","",IF(AND(StuData!$C1574&gt;8,StuData!$C1574&lt;11),50,""))</f>
        <v/>
      </c>
      <c r="M1574" s="89" t="str">
        <f>IF(StuData!$F1574="","",IF(AND(StuData!$C1574&gt;=11,'School Fees'!$L$3="Yes"),100,""))</f>
        <v/>
      </c>
      <c r="N1574" s="89" t="str">
        <f>IF(StuData!$F1574="","",IF(AND(StuData!$C1574&gt;8,StuData!$H1574="F"),5,IF(StuData!$C1574&lt;9,"",10)))</f>
        <v/>
      </c>
      <c r="O1574" s="89" t="str">
        <f>IF(StuData!$F1574="","",IF(StuData!$C1574&gt;8,5,""))</f>
        <v/>
      </c>
      <c r="P1574" s="89" t="str">
        <f>IF(StuData!$C1574=9,'School Fees'!$K$6,IF(StuData!$C1574=10,'School Fees'!$K$7,IF(StuData!$C1574=11,'School Fees'!$K$8,IF(StuData!$C1574=12,'School Fees'!$K$9,""))))</f>
        <v/>
      </c>
      <c r="Q1574" s="89"/>
      <c r="R1574" s="89"/>
      <c r="S1574" s="89" t="str">
        <f>IF(SUM(StuData!$K1574:$R1574)=0,"",SUM(StuData!$K1574:$R1574))</f>
        <v/>
      </c>
      <c r="T1574" s="92"/>
      <c r="U1574" s="89"/>
      <c r="V1574" s="23"/>
      <c r="W1574" s="23"/>
    </row>
    <row r="1575" ht="15.75" customHeight="1">
      <c r="A1575" s="23"/>
      <c r="B1575" s="89" t="str">
        <f t="shared" si="1"/>
        <v/>
      </c>
      <c r="C1575" s="89" t="str">
        <f>IF('Student Record'!A1573="","",'Student Record'!A1573)</f>
        <v/>
      </c>
      <c r="D1575" s="89" t="str">
        <f>IF('Student Record'!B1573="","",'Student Record'!B1573)</f>
        <v/>
      </c>
      <c r="E1575" s="89" t="str">
        <f>IF('Student Record'!C1573="","",'Student Record'!C1573)</f>
        <v/>
      </c>
      <c r="F1575" s="90" t="str">
        <f>IF('Student Record'!E1573="","",'Student Record'!E1573)</f>
        <v/>
      </c>
      <c r="G1575" s="90" t="str">
        <f>IF('Student Record'!G1573="","",'Student Record'!G1573)</f>
        <v/>
      </c>
      <c r="H1575" s="89" t="str">
        <f>IF('Student Record'!I1573="","",'Student Record'!I1573)</f>
        <v/>
      </c>
      <c r="I1575" s="91" t="str">
        <f>IF('Student Record'!J1573="","",'Student Record'!J1573)</f>
        <v/>
      </c>
      <c r="J1575" s="89" t="str">
        <f>IF('Student Record'!O1573="","",'Student Record'!O1573)</f>
        <v/>
      </c>
      <c r="K1575" s="89" t="str">
        <f>IF(StuData!$F1575="","",IF(AND(StuData!$C1575&gt;8,StuData!$C1575&lt;11,StuData!$J1575="GEN"),200,IF(AND(StuData!$C1575&gt;=11,StuData!$J1575="GEN"),300,IF(AND(StuData!$C1575&gt;8,StuData!$C1575&lt;11,StuData!$J1575&lt;&gt;"GEN"),100,IF(AND(StuData!$C1575&gt;=11,StuData!$J1575&lt;&gt;"GEN"),150,"")))))</f>
        <v/>
      </c>
      <c r="L1575" s="89" t="str">
        <f>IF(StuData!$F1575="","",IF(AND(StuData!$C1575&gt;8,StuData!$C1575&lt;11),50,""))</f>
        <v/>
      </c>
      <c r="M1575" s="89" t="str">
        <f>IF(StuData!$F1575="","",IF(AND(StuData!$C1575&gt;=11,'School Fees'!$L$3="Yes"),100,""))</f>
        <v/>
      </c>
      <c r="N1575" s="89" t="str">
        <f>IF(StuData!$F1575="","",IF(AND(StuData!$C1575&gt;8,StuData!$H1575="F"),5,IF(StuData!$C1575&lt;9,"",10)))</f>
        <v/>
      </c>
      <c r="O1575" s="89" t="str">
        <f>IF(StuData!$F1575="","",IF(StuData!$C1575&gt;8,5,""))</f>
        <v/>
      </c>
      <c r="P1575" s="89" t="str">
        <f>IF(StuData!$C1575=9,'School Fees'!$K$6,IF(StuData!$C1575=10,'School Fees'!$K$7,IF(StuData!$C1575=11,'School Fees'!$K$8,IF(StuData!$C1575=12,'School Fees'!$K$9,""))))</f>
        <v/>
      </c>
      <c r="Q1575" s="89"/>
      <c r="R1575" s="89"/>
      <c r="S1575" s="89" t="str">
        <f>IF(SUM(StuData!$K1575:$R1575)=0,"",SUM(StuData!$K1575:$R1575))</f>
        <v/>
      </c>
      <c r="T1575" s="92"/>
      <c r="U1575" s="89"/>
      <c r="V1575" s="23"/>
      <c r="W1575" s="23"/>
    </row>
    <row r="1576" ht="15.75" customHeight="1">
      <c r="A1576" s="23"/>
      <c r="B1576" s="89" t="str">
        <f t="shared" si="1"/>
        <v/>
      </c>
      <c r="C1576" s="89" t="str">
        <f>IF('Student Record'!A1574="","",'Student Record'!A1574)</f>
        <v/>
      </c>
      <c r="D1576" s="89" t="str">
        <f>IF('Student Record'!B1574="","",'Student Record'!B1574)</f>
        <v/>
      </c>
      <c r="E1576" s="89" t="str">
        <f>IF('Student Record'!C1574="","",'Student Record'!C1574)</f>
        <v/>
      </c>
      <c r="F1576" s="90" t="str">
        <f>IF('Student Record'!E1574="","",'Student Record'!E1574)</f>
        <v/>
      </c>
      <c r="G1576" s="90" t="str">
        <f>IF('Student Record'!G1574="","",'Student Record'!G1574)</f>
        <v/>
      </c>
      <c r="H1576" s="89" t="str">
        <f>IF('Student Record'!I1574="","",'Student Record'!I1574)</f>
        <v/>
      </c>
      <c r="I1576" s="91" t="str">
        <f>IF('Student Record'!J1574="","",'Student Record'!J1574)</f>
        <v/>
      </c>
      <c r="J1576" s="89" t="str">
        <f>IF('Student Record'!O1574="","",'Student Record'!O1574)</f>
        <v/>
      </c>
      <c r="K1576" s="89" t="str">
        <f>IF(StuData!$F1576="","",IF(AND(StuData!$C1576&gt;8,StuData!$C1576&lt;11,StuData!$J1576="GEN"),200,IF(AND(StuData!$C1576&gt;=11,StuData!$J1576="GEN"),300,IF(AND(StuData!$C1576&gt;8,StuData!$C1576&lt;11,StuData!$J1576&lt;&gt;"GEN"),100,IF(AND(StuData!$C1576&gt;=11,StuData!$J1576&lt;&gt;"GEN"),150,"")))))</f>
        <v/>
      </c>
      <c r="L1576" s="89" t="str">
        <f>IF(StuData!$F1576="","",IF(AND(StuData!$C1576&gt;8,StuData!$C1576&lt;11),50,""))</f>
        <v/>
      </c>
      <c r="M1576" s="89" t="str">
        <f>IF(StuData!$F1576="","",IF(AND(StuData!$C1576&gt;=11,'School Fees'!$L$3="Yes"),100,""))</f>
        <v/>
      </c>
      <c r="N1576" s="89" t="str">
        <f>IF(StuData!$F1576="","",IF(AND(StuData!$C1576&gt;8,StuData!$H1576="F"),5,IF(StuData!$C1576&lt;9,"",10)))</f>
        <v/>
      </c>
      <c r="O1576" s="89" t="str">
        <f>IF(StuData!$F1576="","",IF(StuData!$C1576&gt;8,5,""))</f>
        <v/>
      </c>
      <c r="P1576" s="89" t="str">
        <f>IF(StuData!$C1576=9,'School Fees'!$K$6,IF(StuData!$C1576=10,'School Fees'!$K$7,IF(StuData!$C1576=11,'School Fees'!$K$8,IF(StuData!$C1576=12,'School Fees'!$K$9,""))))</f>
        <v/>
      </c>
      <c r="Q1576" s="89"/>
      <c r="R1576" s="89"/>
      <c r="S1576" s="89" t="str">
        <f>IF(SUM(StuData!$K1576:$R1576)=0,"",SUM(StuData!$K1576:$R1576))</f>
        <v/>
      </c>
      <c r="T1576" s="92"/>
      <c r="U1576" s="89"/>
      <c r="V1576" s="23"/>
      <c r="W1576" s="23"/>
    </row>
    <row r="1577" ht="15.75" customHeight="1">
      <c r="A1577" s="23"/>
      <c r="B1577" s="89" t="str">
        <f t="shared" si="1"/>
        <v/>
      </c>
      <c r="C1577" s="89" t="str">
        <f>IF('Student Record'!A1575="","",'Student Record'!A1575)</f>
        <v/>
      </c>
      <c r="D1577" s="89" t="str">
        <f>IF('Student Record'!B1575="","",'Student Record'!B1575)</f>
        <v/>
      </c>
      <c r="E1577" s="89" t="str">
        <f>IF('Student Record'!C1575="","",'Student Record'!C1575)</f>
        <v/>
      </c>
      <c r="F1577" s="90" t="str">
        <f>IF('Student Record'!E1575="","",'Student Record'!E1575)</f>
        <v/>
      </c>
      <c r="G1577" s="90" t="str">
        <f>IF('Student Record'!G1575="","",'Student Record'!G1575)</f>
        <v/>
      </c>
      <c r="H1577" s="89" t="str">
        <f>IF('Student Record'!I1575="","",'Student Record'!I1575)</f>
        <v/>
      </c>
      <c r="I1577" s="91" t="str">
        <f>IF('Student Record'!J1575="","",'Student Record'!J1575)</f>
        <v/>
      </c>
      <c r="J1577" s="89" t="str">
        <f>IF('Student Record'!O1575="","",'Student Record'!O1575)</f>
        <v/>
      </c>
      <c r="K1577" s="89" t="str">
        <f>IF(StuData!$F1577="","",IF(AND(StuData!$C1577&gt;8,StuData!$C1577&lt;11,StuData!$J1577="GEN"),200,IF(AND(StuData!$C1577&gt;=11,StuData!$J1577="GEN"),300,IF(AND(StuData!$C1577&gt;8,StuData!$C1577&lt;11,StuData!$J1577&lt;&gt;"GEN"),100,IF(AND(StuData!$C1577&gt;=11,StuData!$J1577&lt;&gt;"GEN"),150,"")))))</f>
        <v/>
      </c>
      <c r="L1577" s="89" t="str">
        <f>IF(StuData!$F1577="","",IF(AND(StuData!$C1577&gt;8,StuData!$C1577&lt;11),50,""))</f>
        <v/>
      </c>
      <c r="M1577" s="89" t="str">
        <f>IF(StuData!$F1577="","",IF(AND(StuData!$C1577&gt;=11,'School Fees'!$L$3="Yes"),100,""))</f>
        <v/>
      </c>
      <c r="N1577" s="89" t="str">
        <f>IF(StuData!$F1577="","",IF(AND(StuData!$C1577&gt;8,StuData!$H1577="F"),5,IF(StuData!$C1577&lt;9,"",10)))</f>
        <v/>
      </c>
      <c r="O1577" s="89" t="str">
        <f>IF(StuData!$F1577="","",IF(StuData!$C1577&gt;8,5,""))</f>
        <v/>
      </c>
      <c r="P1577" s="89" t="str">
        <f>IF(StuData!$C1577=9,'School Fees'!$K$6,IF(StuData!$C1577=10,'School Fees'!$K$7,IF(StuData!$C1577=11,'School Fees'!$K$8,IF(StuData!$C1577=12,'School Fees'!$K$9,""))))</f>
        <v/>
      </c>
      <c r="Q1577" s="89"/>
      <c r="R1577" s="89"/>
      <c r="S1577" s="89" t="str">
        <f>IF(SUM(StuData!$K1577:$R1577)=0,"",SUM(StuData!$K1577:$R1577))</f>
        <v/>
      </c>
      <c r="T1577" s="92"/>
      <c r="U1577" s="89"/>
      <c r="V1577" s="23"/>
      <c r="W1577" s="23"/>
    </row>
    <row r="1578" ht="15.75" customHeight="1">
      <c r="A1578" s="23"/>
      <c r="B1578" s="89" t="str">
        <f t="shared" si="1"/>
        <v/>
      </c>
      <c r="C1578" s="89" t="str">
        <f>IF('Student Record'!A1576="","",'Student Record'!A1576)</f>
        <v/>
      </c>
      <c r="D1578" s="89" t="str">
        <f>IF('Student Record'!B1576="","",'Student Record'!B1576)</f>
        <v/>
      </c>
      <c r="E1578" s="89" t="str">
        <f>IF('Student Record'!C1576="","",'Student Record'!C1576)</f>
        <v/>
      </c>
      <c r="F1578" s="90" t="str">
        <f>IF('Student Record'!E1576="","",'Student Record'!E1576)</f>
        <v/>
      </c>
      <c r="G1578" s="90" t="str">
        <f>IF('Student Record'!G1576="","",'Student Record'!G1576)</f>
        <v/>
      </c>
      <c r="H1578" s="89" t="str">
        <f>IF('Student Record'!I1576="","",'Student Record'!I1576)</f>
        <v/>
      </c>
      <c r="I1578" s="91" t="str">
        <f>IF('Student Record'!J1576="","",'Student Record'!J1576)</f>
        <v/>
      </c>
      <c r="J1578" s="89" t="str">
        <f>IF('Student Record'!O1576="","",'Student Record'!O1576)</f>
        <v/>
      </c>
      <c r="K1578" s="89" t="str">
        <f>IF(StuData!$F1578="","",IF(AND(StuData!$C1578&gt;8,StuData!$C1578&lt;11,StuData!$J1578="GEN"),200,IF(AND(StuData!$C1578&gt;=11,StuData!$J1578="GEN"),300,IF(AND(StuData!$C1578&gt;8,StuData!$C1578&lt;11,StuData!$J1578&lt;&gt;"GEN"),100,IF(AND(StuData!$C1578&gt;=11,StuData!$J1578&lt;&gt;"GEN"),150,"")))))</f>
        <v/>
      </c>
      <c r="L1578" s="89" t="str">
        <f>IF(StuData!$F1578="","",IF(AND(StuData!$C1578&gt;8,StuData!$C1578&lt;11),50,""))</f>
        <v/>
      </c>
      <c r="M1578" s="89" t="str">
        <f>IF(StuData!$F1578="","",IF(AND(StuData!$C1578&gt;=11,'School Fees'!$L$3="Yes"),100,""))</f>
        <v/>
      </c>
      <c r="N1578" s="89" t="str">
        <f>IF(StuData!$F1578="","",IF(AND(StuData!$C1578&gt;8,StuData!$H1578="F"),5,IF(StuData!$C1578&lt;9,"",10)))</f>
        <v/>
      </c>
      <c r="O1578" s="89" t="str">
        <f>IF(StuData!$F1578="","",IF(StuData!$C1578&gt;8,5,""))</f>
        <v/>
      </c>
      <c r="P1578" s="89" t="str">
        <f>IF(StuData!$C1578=9,'School Fees'!$K$6,IF(StuData!$C1578=10,'School Fees'!$K$7,IF(StuData!$C1578=11,'School Fees'!$K$8,IF(StuData!$C1578=12,'School Fees'!$K$9,""))))</f>
        <v/>
      </c>
      <c r="Q1578" s="89"/>
      <c r="R1578" s="89"/>
      <c r="S1578" s="89" t="str">
        <f>IF(SUM(StuData!$K1578:$R1578)=0,"",SUM(StuData!$K1578:$R1578))</f>
        <v/>
      </c>
      <c r="T1578" s="92"/>
      <c r="U1578" s="89"/>
      <c r="V1578" s="23"/>
      <c r="W1578" s="23"/>
    </row>
    <row r="1579" ht="15.75" customHeight="1">
      <c r="A1579" s="23"/>
      <c r="B1579" s="89" t="str">
        <f t="shared" si="1"/>
        <v/>
      </c>
      <c r="C1579" s="89" t="str">
        <f>IF('Student Record'!A1577="","",'Student Record'!A1577)</f>
        <v/>
      </c>
      <c r="D1579" s="89" t="str">
        <f>IF('Student Record'!B1577="","",'Student Record'!B1577)</f>
        <v/>
      </c>
      <c r="E1579" s="89" t="str">
        <f>IF('Student Record'!C1577="","",'Student Record'!C1577)</f>
        <v/>
      </c>
      <c r="F1579" s="90" t="str">
        <f>IF('Student Record'!E1577="","",'Student Record'!E1577)</f>
        <v/>
      </c>
      <c r="G1579" s="90" t="str">
        <f>IF('Student Record'!G1577="","",'Student Record'!G1577)</f>
        <v/>
      </c>
      <c r="H1579" s="89" t="str">
        <f>IF('Student Record'!I1577="","",'Student Record'!I1577)</f>
        <v/>
      </c>
      <c r="I1579" s="91" t="str">
        <f>IF('Student Record'!J1577="","",'Student Record'!J1577)</f>
        <v/>
      </c>
      <c r="J1579" s="89" t="str">
        <f>IF('Student Record'!O1577="","",'Student Record'!O1577)</f>
        <v/>
      </c>
      <c r="K1579" s="89" t="str">
        <f>IF(StuData!$F1579="","",IF(AND(StuData!$C1579&gt;8,StuData!$C1579&lt;11,StuData!$J1579="GEN"),200,IF(AND(StuData!$C1579&gt;=11,StuData!$J1579="GEN"),300,IF(AND(StuData!$C1579&gt;8,StuData!$C1579&lt;11,StuData!$J1579&lt;&gt;"GEN"),100,IF(AND(StuData!$C1579&gt;=11,StuData!$J1579&lt;&gt;"GEN"),150,"")))))</f>
        <v/>
      </c>
      <c r="L1579" s="89" t="str">
        <f>IF(StuData!$F1579="","",IF(AND(StuData!$C1579&gt;8,StuData!$C1579&lt;11),50,""))</f>
        <v/>
      </c>
      <c r="M1579" s="89" t="str">
        <f>IF(StuData!$F1579="","",IF(AND(StuData!$C1579&gt;=11,'School Fees'!$L$3="Yes"),100,""))</f>
        <v/>
      </c>
      <c r="N1579" s="89" t="str">
        <f>IF(StuData!$F1579="","",IF(AND(StuData!$C1579&gt;8,StuData!$H1579="F"),5,IF(StuData!$C1579&lt;9,"",10)))</f>
        <v/>
      </c>
      <c r="O1579" s="89" t="str">
        <f>IF(StuData!$F1579="","",IF(StuData!$C1579&gt;8,5,""))</f>
        <v/>
      </c>
      <c r="P1579" s="89" t="str">
        <f>IF(StuData!$C1579=9,'School Fees'!$K$6,IF(StuData!$C1579=10,'School Fees'!$K$7,IF(StuData!$C1579=11,'School Fees'!$K$8,IF(StuData!$C1579=12,'School Fees'!$K$9,""))))</f>
        <v/>
      </c>
      <c r="Q1579" s="89"/>
      <c r="R1579" s="89"/>
      <c r="S1579" s="89" t="str">
        <f>IF(SUM(StuData!$K1579:$R1579)=0,"",SUM(StuData!$K1579:$R1579))</f>
        <v/>
      </c>
      <c r="T1579" s="92"/>
      <c r="U1579" s="89"/>
      <c r="V1579" s="23"/>
      <c r="W1579" s="23"/>
    </row>
    <row r="1580" ht="15.75" customHeight="1">
      <c r="A1580" s="23"/>
      <c r="B1580" s="89" t="str">
        <f t="shared" si="1"/>
        <v/>
      </c>
      <c r="C1580" s="89" t="str">
        <f>IF('Student Record'!A1578="","",'Student Record'!A1578)</f>
        <v/>
      </c>
      <c r="D1580" s="89" t="str">
        <f>IF('Student Record'!B1578="","",'Student Record'!B1578)</f>
        <v/>
      </c>
      <c r="E1580" s="89" t="str">
        <f>IF('Student Record'!C1578="","",'Student Record'!C1578)</f>
        <v/>
      </c>
      <c r="F1580" s="90" t="str">
        <f>IF('Student Record'!E1578="","",'Student Record'!E1578)</f>
        <v/>
      </c>
      <c r="G1580" s="90" t="str">
        <f>IF('Student Record'!G1578="","",'Student Record'!G1578)</f>
        <v/>
      </c>
      <c r="H1580" s="89" t="str">
        <f>IF('Student Record'!I1578="","",'Student Record'!I1578)</f>
        <v/>
      </c>
      <c r="I1580" s="91" t="str">
        <f>IF('Student Record'!J1578="","",'Student Record'!J1578)</f>
        <v/>
      </c>
      <c r="J1580" s="89" t="str">
        <f>IF('Student Record'!O1578="","",'Student Record'!O1578)</f>
        <v/>
      </c>
      <c r="K1580" s="89" t="str">
        <f>IF(StuData!$F1580="","",IF(AND(StuData!$C1580&gt;8,StuData!$C1580&lt;11,StuData!$J1580="GEN"),200,IF(AND(StuData!$C1580&gt;=11,StuData!$J1580="GEN"),300,IF(AND(StuData!$C1580&gt;8,StuData!$C1580&lt;11,StuData!$J1580&lt;&gt;"GEN"),100,IF(AND(StuData!$C1580&gt;=11,StuData!$J1580&lt;&gt;"GEN"),150,"")))))</f>
        <v/>
      </c>
      <c r="L1580" s="89" t="str">
        <f>IF(StuData!$F1580="","",IF(AND(StuData!$C1580&gt;8,StuData!$C1580&lt;11),50,""))</f>
        <v/>
      </c>
      <c r="M1580" s="89" t="str">
        <f>IF(StuData!$F1580="","",IF(AND(StuData!$C1580&gt;=11,'School Fees'!$L$3="Yes"),100,""))</f>
        <v/>
      </c>
      <c r="N1580" s="89" t="str">
        <f>IF(StuData!$F1580="","",IF(AND(StuData!$C1580&gt;8,StuData!$H1580="F"),5,IF(StuData!$C1580&lt;9,"",10)))</f>
        <v/>
      </c>
      <c r="O1580" s="89" t="str">
        <f>IF(StuData!$F1580="","",IF(StuData!$C1580&gt;8,5,""))</f>
        <v/>
      </c>
      <c r="P1580" s="89" t="str">
        <f>IF(StuData!$C1580=9,'School Fees'!$K$6,IF(StuData!$C1580=10,'School Fees'!$K$7,IF(StuData!$C1580=11,'School Fees'!$K$8,IF(StuData!$C1580=12,'School Fees'!$K$9,""))))</f>
        <v/>
      </c>
      <c r="Q1580" s="89"/>
      <c r="R1580" s="89"/>
      <c r="S1580" s="89" t="str">
        <f>IF(SUM(StuData!$K1580:$R1580)=0,"",SUM(StuData!$K1580:$R1580))</f>
        <v/>
      </c>
      <c r="T1580" s="92"/>
      <c r="U1580" s="89"/>
      <c r="V1580" s="23"/>
      <c r="W1580" s="23"/>
    </row>
    <row r="1581" ht="15.75" customHeight="1">
      <c r="A1581" s="23"/>
      <c r="B1581" s="89" t="str">
        <f t="shared" si="1"/>
        <v/>
      </c>
      <c r="C1581" s="89" t="str">
        <f>IF('Student Record'!A1579="","",'Student Record'!A1579)</f>
        <v/>
      </c>
      <c r="D1581" s="89" t="str">
        <f>IF('Student Record'!B1579="","",'Student Record'!B1579)</f>
        <v/>
      </c>
      <c r="E1581" s="89" t="str">
        <f>IF('Student Record'!C1579="","",'Student Record'!C1579)</f>
        <v/>
      </c>
      <c r="F1581" s="90" t="str">
        <f>IF('Student Record'!E1579="","",'Student Record'!E1579)</f>
        <v/>
      </c>
      <c r="G1581" s="90" t="str">
        <f>IF('Student Record'!G1579="","",'Student Record'!G1579)</f>
        <v/>
      </c>
      <c r="H1581" s="89" t="str">
        <f>IF('Student Record'!I1579="","",'Student Record'!I1579)</f>
        <v/>
      </c>
      <c r="I1581" s="91" t="str">
        <f>IF('Student Record'!J1579="","",'Student Record'!J1579)</f>
        <v/>
      </c>
      <c r="J1581" s="89" t="str">
        <f>IF('Student Record'!O1579="","",'Student Record'!O1579)</f>
        <v/>
      </c>
      <c r="K1581" s="89" t="str">
        <f>IF(StuData!$F1581="","",IF(AND(StuData!$C1581&gt;8,StuData!$C1581&lt;11,StuData!$J1581="GEN"),200,IF(AND(StuData!$C1581&gt;=11,StuData!$J1581="GEN"),300,IF(AND(StuData!$C1581&gt;8,StuData!$C1581&lt;11,StuData!$J1581&lt;&gt;"GEN"),100,IF(AND(StuData!$C1581&gt;=11,StuData!$J1581&lt;&gt;"GEN"),150,"")))))</f>
        <v/>
      </c>
      <c r="L1581" s="89" t="str">
        <f>IF(StuData!$F1581="","",IF(AND(StuData!$C1581&gt;8,StuData!$C1581&lt;11),50,""))</f>
        <v/>
      </c>
      <c r="M1581" s="89" t="str">
        <f>IF(StuData!$F1581="","",IF(AND(StuData!$C1581&gt;=11,'School Fees'!$L$3="Yes"),100,""))</f>
        <v/>
      </c>
      <c r="N1581" s="89" t="str">
        <f>IF(StuData!$F1581="","",IF(AND(StuData!$C1581&gt;8,StuData!$H1581="F"),5,IF(StuData!$C1581&lt;9,"",10)))</f>
        <v/>
      </c>
      <c r="O1581" s="89" t="str">
        <f>IF(StuData!$F1581="","",IF(StuData!$C1581&gt;8,5,""))</f>
        <v/>
      </c>
      <c r="P1581" s="89" t="str">
        <f>IF(StuData!$C1581=9,'School Fees'!$K$6,IF(StuData!$C1581=10,'School Fees'!$K$7,IF(StuData!$C1581=11,'School Fees'!$K$8,IF(StuData!$C1581=12,'School Fees'!$K$9,""))))</f>
        <v/>
      </c>
      <c r="Q1581" s="89"/>
      <c r="R1581" s="89"/>
      <c r="S1581" s="89" t="str">
        <f>IF(SUM(StuData!$K1581:$R1581)=0,"",SUM(StuData!$K1581:$R1581))</f>
        <v/>
      </c>
      <c r="T1581" s="92"/>
      <c r="U1581" s="89"/>
      <c r="V1581" s="23"/>
      <c r="W1581" s="23"/>
    </row>
    <row r="1582" ht="15.75" customHeight="1">
      <c r="A1582" s="23"/>
      <c r="B1582" s="89" t="str">
        <f t="shared" si="1"/>
        <v/>
      </c>
      <c r="C1582" s="89" t="str">
        <f>IF('Student Record'!A1580="","",'Student Record'!A1580)</f>
        <v/>
      </c>
      <c r="D1582" s="89" t="str">
        <f>IF('Student Record'!B1580="","",'Student Record'!B1580)</f>
        <v/>
      </c>
      <c r="E1582" s="89" t="str">
        <f>IF('Student Record'!C1580="","",'Student Record'!C1580)</f>
        <v/>
      </c>
      <c r="F1582" s="90" t="str">
        <f>IF('Student Record'!E1580="","",'Student Record'!E1580)</f>
        <v/>
      </c>
      <c r="G1582" s="90" t="str">
        <f>IF('Student Record'!G1580="","",'Student Record'!G1580)</f>
        <v/>
      </c>
      <c r="H1582" s="89" t="str">
        <f>IF('Student Record'!I1580="","",'Student Record'!I1580)</f>
        <v/>
      </c>
      <c r="I1582" s="91" t="str">
        <f>IF('Student Record'!J1580="","",'Student Record'!J1580)</f>
        <v/>
      </c>
      <c r="J1582" s="89" t="str">
        <f>IF('Student Record'!O1580="","",'Student Record'!O1580)</f>
        <v/>
      </c>
      <c r="K1582" s="89" t="str">
        <f>IF(StuData!$F1582="","",IF(AND(StuData!$C1582&gt;8,StuData!$C1582&lt;11,StuData!$J1582="GEN"),200,IF(AND(StuData!$C1582&gt;=11,StuData!$J1582="GEN"),300,IF(AND(StuData!$C1582&gt;8,StuData!$C1582&lt;11,StuData!$J1582&lt;&gt;"GEN"),100,IF(AND(StuData!$C1582&gt;=11,StuData!$J1582&lt;&gt;"GEN"),150,"")))))</f>
        <v/>
      </c>
      <c r="L1582" s="89" t="str">
        <f>IF(StuData!$F1582="","",IF(AND(StuData!$C1582&gt;8,StuData!$C1582&lt;11),50,""))</f>
        <v/>
      </c>
      <c r="M1582" s="89" t="str">
        <f>IF(StuData!$F1582="","",IF(AND(StuData!$C1582&gt;=11,'School Fees'!$L$3="Yes"),100,""))</f>
        <v/>
      </c>
      <c r="N1582" s="89" t="str">
        <f>IF(StuData!$F1582="","",IF(AND(StuData!$C1582&gt;8,StuData!$H1582="F"),5,IF(StuData!$C1582&lt;9,"",10)))</f>
        <v/>
      </c>
      <c r="O1582" s="89" t="str">
        <f>IF(StuData!$F1582="","",IF(StuData!$C1582&gt;8,5,""))</f>
        <v/>
      </c>
      <c r="P1582" s="89" t="str">
        <f>IF(StuData!$C1582=9,'School Fees'!$K$6,IF(StuData!$C1582=10,'School Fees'!$K$7,IF(StuData!$C1582=11,'School Fees'!$K$8,IF(StuData!$C1582=12,'School Fees'!$K$9,""))))</f>
        <v/>
      </c>
      <c r="Q1582" s="89"/>
      <c r="R1582" s="89"/>
      <c r="S1582" s="89" t="str">
        <f>IF(SUM(StuData!$K1582:$R1582)=0,"",SUM(StuData!$K1582:$R1582))</f>
        <v/>
      </c>
      <c r="T1582" s="92"/>
      <c r="U1582" s="89"/>
      <c r="V1582" s="23"/>
      <c r="W1582" s="23"/>
    </row>
    <row r="1583" ht="15.75" customHeight="1">
      <c r="A1583" s="23"/>
      <c r="B1583" s="89" t="str">
        <f t="shared" si="1"/>
        <v/>
      </c>
      <c r="C1583" s="89" t="str">
        <f>IF('Student Record'!A1581="","",'Student Record'!A1581)</f>
        <v/>
      </c>
      <c r="D1583" s="89" t="str">
        <f>IF('Student Record'!B1581="","",'Student Record'!B1581)</f>
        <v/>
      </c>
      <c r="E1583" s="89" t="str">
        <f>IF('Student Record'!C1581="","",'Student Record'!C1581)</f>
        <v/>
      </c>
      <c r="F1583" s="90" t="str">
        <f>IF('Student Record'!E1581="","",'Student Record'!E1581)</f>
        <v/>
      </c>
      <c r="G1583" s="90" t="str">
        <f>IF('Student Record'!G1581="","",'Student Record'!G1581)</f>
        <v/>
      </c>
      <c r="H1583" s="89" t="str">
        <f>IF('Student Record'!I1581="","",'Student Record'!I1581)</f>
        <v/>
      </c>
      <c r="I1583" s="91" t="str">
        <f>IF('Student Record'!J1581="","",'Student Record'!J1581)</f>
        <v/>
      </c>
      <c r="J1583" s="89" t="str">
        <f>IF('Student Record'!O1581="","",'Student Record'!O1581)</f>
        <v/>
      </c>
      <c r="K1583" s="89" t="str">
        <f>IF(StuData!$F1583="","",IF(AND(StuData!$C1583&gt;8,StuData!$C1583&lt;11,StuData!$J1583="GEN"),200,IF(AND(StuData!$C1583&gt;=11,StuData!$J1583="GEN"),300,IF(AND(StuData!$C1583&gt;8,StuData!$C1583&lt;11,StuData!$J1583&lt;&gt;"GEN"),100,IF(AND(StuData!$C1583&gt;=11,StuData!$J1583&lt;&gt;"GEN"),150,"")))))</f>
        <v/>
      </c>
      <c r="L1583" s="89" t="str">
        <f>IF(StuData!$F1583="","",IF(AND(StuData!$C1583&gt;8,StuData!$C1583&lt;11),50,""))</f>
        <v/>
      </c>
      <c r="M1583" s="89" t="str">
        <f>IF(StuData!$F1583="","",IF(AND(StuData!$C1583&gt;=11,'School Fees'!$L$3="Yes"),100,""))</f>
        <v/>
      </c>
      <c r="N1583" s="89" t="str">
        <f>IF(StuData!$F1583="","",IF(AND(StuData!$C1583&gt;8,StuData!$H1583="F"),5,IF(StuData!$C1583&lt;9,"",10)))</f>
        <v/>
      </c>
      <c r="O1583" s="89" t="str">
        <f>IF(StuData!$F1583="","",IF(StuData!$C1583&gt;8,5,""))</f>
        <v/>
      </c>
      <c r="P1583" s="89" t="str">
        <f>IF(StuData!$C1583=9,'School Fees'!$K$6,IF(StuData!$C1583=10,'School Fees'!$K$7,IF(StuData!$C1583=11,'School Fees'!$K$8,IF(StuData!$C1583=12,'School Fees'!$K$9,""))))</f>
        <v/>
      </c>
      <c r="Q1583" s="89"/>
      <c r="R1583" s="89"/>
      <c r="S1583" s="89" t="str">
        <f>IF(SUM(StuData!$K1583:$R1583)=0,"",SUM(StuData!$K1583:$R1583))</f>
        <v/>
      </c>
      <c r="T1583" s="92"/>
      <c r="U1583" s="89"/>
      <c r="V1583" s="23"/>
      <c r="W1583" s="23"/>
    </row>
    <row r="1584" ht="15.75" customHeight="1">
      <c r="A1584" s="23"/>
      <c r="B1584" s="89" t="str">
        <f t="shared" si="1"/>
        <v/>
      </c>
      <c r="C1584" s="89" t="str">
        <f>IF('Student Record'!A1582="","",'Student Record'!A1582)</f>
        <v/>
      </c>
      <c r="D1584" s="89" t="str">
        <f>IF('Student Record'!B1582="","",'Student Record'!B1582)</f>
        <v/>
      </c>
      <c r="E1584" s="89" t="str">
        <f>IF('Student Record'!C1582="","",'Student Record'!C1582)</f>
        <v/>
      </c>
      <c r="F1584" s="90" t="str">
        <f>IF('Student Record'!E1582="","",'Student Record'!E1582)</f>
        <v/>
      </c>
      <c r="G1584" s="90" t="str">
        <f>IF('Student Record'!G1582="","",'Student Record'!G1582)</f>
        <v/>
      </c>
      <c r="H1584" s="89" t="str">
        <f>IF('Student Record'!I1582="","",'Student Record'!I1582)</f>
        <v/>
      </c>
      <c r="I1584" s="91" t="str">
        <f>IF('Student Record'!J1582="","",'Student Record'!J1582)</f>
        <v/>
      </c>
      <c r="J1584" s="89" t="str">
        <f>IF('Student Record'!O1582="","",'Student Record'!O1582)</f>
        <v/>
      </c>
      <c r="K1584" s="89" t="str">
        <f>IF(StuData!$F1584="","",IF(AND(StuData!$C1584&gt;8,StuData!$C1584&lt;11,StuData!$J1584="GEN"),200,IF(AND(StuData!$C1584&gt;=11,StuData!$J1584="GEN"),300,IF(AND(StuData!$C1584&gt;8,StuData!$C1584&lt;11,StuData!$J1584&lt;&gt;"GEN"),100,IF(AND(StuData!$C1584&gt;=11,StuData!$J1584&lt;&gt;"GEN"),150,"")))))</f>
        <v/>
      </c>
      <c r="L1584" s="89" t="str">
        <f>IF(StuData!$F1584="","",IF(AND(StuData!$C1584&gt;8,StuData!$C1584&lt;11),50,""))</f>
        <v/>
      </c>
      <c r="M1584" s="89" t="str">
        <f>IF(StuData!$F1584="","",IF(AND(StuData!$C1584&gt;=11,'School Fees'!$L$3="Yes"),100,""))</f>
        <v/>
      </c>
      <c r="N1584" s="89" t="str">
        <f>IF(StuData!$F1584="","",IF(AND(StuData!$C1584&gt;8,StuData!$H1584="F"),5,IF(StuData!$C1584&lt;9,"",10)))</f>
        <v/>
      </c>
      <c r="O1584" s="89" t="str">
        <f>IF(StuData!$F1584="","",IF(StuData!$C1584&gt;8,5,""))</f>
        <v/>
      </c>
      <c r="P1584" s="89" t="str">
        <f>IF(StuData!$C1584=9,'School Fees'!$K$6,IF(StuData!$C1584=10,'School Fees'!$K$7,IF(StuData!$C1584=11,'School Fees'!$K$8,IF(StuData!$C1584=12,'School Fees'!$K$9,""))))</f>
        <v/>
      </c>
      <c r="Q1584" s="89"/>
      <c r="R1584" s="89"/>
      <c r="S1584" s="89" t="str">
        <f>IF(SUM(StuData!$K1584:$R1584)=0,"",SUM(StuData!$K1584:$R1584))</f>
        <v/>
      </c>
      <c r="T1584" s="92"/>
      <c r="U1584" s="89"/>
      <c r="V1584" s="23"/>
      <c r="W1584" s="23"/>
    </row>
    <row r="1585" ht="15.75" customHeight="1">
      <c r="A1585" s="23"/>
      <c r="B1585" s="89" t="str">
        <f t="shared" si="1"/>
        <v/>
      </c>
      <c r="C1585" s="89" t="str">
        <f>IF('Student Record'!A1583="","",'Student Record'!A1583)</f>
        <v/>
      </c>
      <c r="D1585" s="89" t="str">
        <f>IF('Student Record'!B1583="","",'Student Record'!B1583)</f>
        <v/>
      </c>
      <c r="E1585" s="89" t="str">
        <f>IF('Student Record'!C1583="","",'Student Record'!C1583)</f>
        <v/>
      </c>
      <c r="F1585" s="90" t="str">
        <f>IF('Student Record'!E1583="","",'Student Record'!E1583)</f>
        <v/>
      </c>
      <c r="G1585" s="90" t="str">
        <f>IF('Student Record'!G1583="","",'Student Record'!G1583)</f>
        <v/>
      </c>
      <c r="H1585" s="89" t="str">
        <f>IF('Student Record'!I1583="","",'Student Record'!I1583)</f>
        <v/>
      </c>
      <c r="I1585" s="91" t="str">
        <f>IF('Student Record'!J1583="","",'Student Record'!J1583)</f>
        <v/>
      </c>
      <c r="J1585" s="89" t="str">
        <f>IF('Student Record'!O1583="","",'Student Record'!O1583)</f>
        <v/>
      </c>
      <c r="K1585" s="89" t="str">
        <f>IF(StuData!$F1585="","",IF(AND(StuData!$C1585&gt;8,StuData!$C1585&lt;11,StuData!$J1585="GEN"),200,IF(AND(StuData!$C1585&gt;=11,StuData!$J1585="GEN"),300,IF(AND(StuData!$C1585&gt;8,StuData!$C1585&lt;11,StuData!$J1585&lt;&gt;"GEN"),100,IF(AND(StuData!$C1585&gt;=11,StuData!$J1585&lt;&gt;"GEN"),150,"")))))</f>
        <v/>
      </c>
      <c r="L1585" s="89" t="str">
        <f>IF(StuData!$F1585="","",IF(AND(StuData!$C1585&gt;8,StuData!$C1585&lt;11),50,""))</f>
        <v/>
      </c>
      <c r="M1585" s="89" t="str">
        <f>IF(StuData!$F1585="","",IF(AND(StuData!$C1585&gt;=11,'School Fees'!$L$3="Yes"),100,""))</f>
        <v/>
      </c>
      <c r="N1585" s="89" t="str">
        <f>IF(StuData!$F1585="","",IF(AND(StuData!$C1585&gt;8,StuData!$H1585="F"),5,IF(StuData!$C1585&lt;9,"",10)))</f>
        <v/>
      </c>
      <c r="O1585" s="89" t="str">
        <f>IF(StuData!$F1585="","",IF(StuData!$C1585&gt;8,5,""))</f>
        <v/>
      </c>
      <c r="P1585" s="89" t="str">
        <f>IF(StuData!$C1585=9,'School Fees'!$K$6,IF(StuData!$C1585=10,'School Fees'!$K$7,IF(StuData!$C1585=11,'School Fees'!$K$8,IF(StuData!$C1585=12,'School Fees'!$K$9,""))))</f>
        <v/>
      </c>
      <c r="Q1585" s="89"/>
      <c r="R1585" s="89"/>
      <c r="S1585" s="89" t="str">
        <f>IF(SUM(StuData!$K1585:$R1585)=0,"",SUM(StuData!$K1585:$R1585))</f>
        <v/>
      </c>
      <c r="T1585" s="92"/>
      <c r="U1585" s="89"/>
      <c r="V1585" s="23"/>
      <c r="W1585" s="23"/>
    </row>
    <row r="1586" ht="15.75" customHeight="1">
      <c r="A1586" s="23"/>
      <c r="B1586" s="89" t="str">
        <f t="shared" si="1"/>
        <v/>
      </c>
      <c r="C1586" s="89" t="str">
        <f>IF('Student Record'!A1584="","",'Student Record'!A1584)</f>
        <v/>
      </c>
      <c r="D1586" s="89" t="str">
        <f>IF('Student Record'!B1584="","",'Student Record'!B1584)</f>
        <v/>
      </c>
      <c r="E1586" s="89" t="str">
        <f>IF('Student Record'!C1584="","",'Student Record'!C1584)</f>
        <v/>
      </c>
      <c r="F1586" s="90" t="str">
        <f>IF('Student Record'!E1584="","",'Student Record'!E1584)</f>
        <v/>
      </c>
      <c r="G1586" s="90" t="str">
        <f>IF('Student Record'!G1584="","",'Student Record'!G1584)</f>
        <v/>
      </c>
      <c r="H1586" s="89" t="str">
        <f>IF('Student Record'!I1584="","",'Student Record'!I1584)</f>
        <v/>
      </c>
      <c r="I1586" s="91" t="str">
        <f>IF('Student Record'!J1584="","",'Student Record'!J1584)</f>
        <v/>
      </c>
      <c r="J1586" s="89" t="str">
        <f>IF('Student Record'!O1584="","",'Student Record'!O1584)</f>
        <v/>
      </c>
      <c r="K1586" s="89" t="str">
        <f>IF(StuData!$F1586="","",IF(AND(StuData!$C1586&gt;8,StuData!$C1586&lt;11,StuData!$J1586="GEN"),200,IF(AND(StuData!$C1586&gt;=11,StuData!$J1586="GEN"),300,IF(AND(StuData!$C1586&gt;8,StuData!$C1586&lt;11,StuData!$J1586&lt;&gt;"GEN"),100,IF(AND(StuData!$C1586&gt;=11,StuData!$J1586&lt;&gt;"GEN"),150,"")))))</f>
        <v/>
      </c>
      <c r="L1586" s="89" t="str">
        <f>IF(StuData!$F1586="","",IF(AND(StuData!$C1586&gt;8,StuData!$C1586&lt;11),50,""))</f>
        <v/>
      </c>
      <c r="M1586" s="89" t="str">
        <f>IF(StuData!$F1586="","",IF(AND(StuData!$C1586&gt;=11,'School Fees'!$L$3="Yes"),100,""))</f>
        <v/>
      </c>
      <c r="N1586" s="89" t="str">
        <f>IF(StuData!$F1586="","",IF(AND(StuData!$C1586&gt;8,StuData!$H1586="F"),5,IF(StuData!$C1586&lt;9,"",10)))</f>
        <v/>
      </c>
      <c r="O1586" s="89" t="str">
        <f>IF(StuData!$F1586="","",IF(StuData!$C1586&gt;8,5,""))</f>
        <v/>
      </c>
      <c r="P1586" s="89" t="str">
        <f>IF(StuData!$C1586=9,'School Fees'!$K$6,IF(StuData!$C1586=10,'School Fees'!$K$7,IF(StuData!$C1586=11,'School Fees'!$K$8,IF(StuData!$C1586=12,'School Fees'!$K$9,""))))</f>
        <v/>
      </c>
      <c r="Q1586" s="89"/>
      <c r="R1586" s="89"/>
      <c r="S1586" s="89" t="str">
        <f>IF(SUM(StuData!$K1586:$R1586)=0,"",SUM(StuData!$K1586:$R1586))</f>
        <v/>
      </c>
      <c r="T1586" s="92"/>
      <c r="U1586" s="89"/>
      <c r="V1586" s="23"/>
      <c r="W1586" s="23"/>
    </row>
    <row r="1587" ht="15.75" customHeight="1">
      <c r="A1587" s="23"/>
      <c r="B1587" s="89" t="str">
        <f t="shared" si="1"/>
        <v/>
      </c>
      <c r="C1587" s="89" t="str">
        <f>IF('Student Record'!A1585="","",'Student Record'!A1585)</f>
        <v/>
      </c>
      <c r="D1587" s="89" t="str">
        <f>IF('Student Record'!B1585="","",'Student Record'!B1585)</f>
        <v/>
      </c>
      <c r="E1587" s="89" t="str">
        <f>IF('Student Record'!C1585="","",'Student Record'!C1585)</f>
        <v/>
      </c>
      <c r="F1587" s="90" t="str">
        <f>IF('Student Record'!E1585="","",'Student Record'!E1585)</f>
        <v/>
      </c>
      <c r="G1587" s="90" t="str">
        <f>IF('Student Record'!G1585="","",'Student Record'!G1585)</f>
        <v/>
      </c>
      <c r="H1587" s="89" t="str">
        <f>IF('Student Record'!I1585="","",'Student Record'!I1585)</f>
        <v/>
      </c>
      <c r="I1587" s="91" t="str">
        <f>IF('Student Record'!J1585="","",'Student Record'!J1585)</f>
        <v/>
      </c>
      <c r="J1587" s="89" t="str">
        <f>IF('Student Record'!O1585="","",'Student Record'!O1585)</f>
        <v/>
      </c>
      <c r="K1587" s="89" t="str">
        <f>IF(StuData!$F1587="","",IF(AND(StuData!$C1587&gt;8,StuData!$C1587&lt;11,StuData!$J1587="GEN"),200,IF(AND(StuData!$C1587&gt;=11,StuData!$J1587="GEN"),300,IF(AND(StuData!$C1587&gt;8,StuData!$C1587&lt;11,StuData!$J1587&lt;&gt;"GEN"),100,IF(AND(StuData!$C1587&gt;=11,StuData!$J1587&lt;&gt;"GEN"),150,"")))))</f>
        <v/>
      </c>
      <c r="L1587" s="89" t="str">
        <f>IF(StuData!$F1587="","",IF(AND(StuData!$C1587&gt;8,StuData!$C1587&lt;11),50,""))</f>
        <v/>
      </c>
      <c r="M1587" s="89" t="str">
        <f>IF(StuData!$F1587="","",IF(AND(StuData!$C1587&gt;=11,'School Fees'!$L$3="Yes"),100,""))</f>
        <v/>
      </c>
      <c r="N1587" s="89" t="str">
        <f>IF(StuData!$F1587="","",IF(AND(StuData!$C1587&gt;8,StuData!$H1587="F"),5,IF(StuData!$C1587&lt;9,"",10)))</f>
        <v/>
      </c>
      <c r="O1587" s="89" t="str">
        <f>IF(StuData!$F1587="","",IF(StuData!$C1587&gt;8,5,""))</f>
        <v/>
      </c>
      <c r="P1587" s="89" t="str">
        <f>IF(StuData!$C1587=9,'School Fees'!$K$6,IF(StuData!$C1587=10,'School Fees'!$K$7,IF(StuData!$C1587=11,'School Fees'!$K$8,IF(StuData!$C1587=12,'School Fees'!$K$9,""))))</f>
        <v/>
      </c>
      <c r="Q1587" s="89"/>
      <c r="R1587" s="89"/>
      <c r="S1587" s="89" t="str">
        <f>IF(SUM(StuData!$K1587:$R1587)=0,"",SUM(StuData!$K1587:$R1587))</f>
        <v/>
      </c>
      <c r="T1587" s="92"/>
      <c r="U1587" s="89"/>
      <c r="V1587" s="23"/>
      <c r="W1587" s="23"/>
    </row>
    <row r="1588" ht="15.75" customHeight="1">
      <c r="A1588" s="23"/>
      <c r="B1588" s="89" t="str">
        <f t="shared" si="1"/>
        <v/>
      </c>
      <c r="C1588" s="89" t="str">
        <f>IF('Student Record'!A1586="","",'Student Record'!A1586)</f>
        <v/>
      </c>
      <c r="D1588" s="89" t="str">
        <f>IF('Student Record'!B1586="","",'Student Record'!B1586)</f>
        <v/>
      </c>
      <c r="E1588" s="89" t="str">
        <f>IF('Student Record'!C1586="","",'Student Record'!C1586)</f>
        <v/>
      </c>
      <c r="F1588" s="90" t="str">
        <f>IF('Student Record'!E1586="","",'Student Record'!E1586)</f>
        <v/>
      </c>
      <c r="G1588" s="90" t="str">
        <f>IF('Student Record'!G1586="","",'Student Record'!G1586)</f>
        <v/>
      </c>
      <c r="H1588" s="89" t="str">
        <f>IF('Student Record'!I1586="","",'Student Record'!I1586)</f>
        <v/>
      </c>
      <c r="I1588" s="91" t="str">
        <f>IF('Student Record'!J1586="","",'Student Record'!J1586)</f>
        <v/>
      </c>
      <c r="J1588" s="89" t="str">
        <f>IF('Student Record'!O1586="","",'Student Record'!O1586)</f>
        <v/>
      </c>
      <c r="K1588" s="89" t="str">
        <f>IF(StuData!$F1588="","",IF(AND(StuData!$C1588&gt;8,StuData!$C1588&lt;11,StuData!$J1588="GEN"),200,IF(AND(StuData!$C1588&gt;=11,StuData!$J1588="GEN"),300,IF(AND(StuData!$C1588&gt;8,StuData!$C1588&lt;11,StuData!$J1588&lt;&gt;"GEN"),100,IF(AND(StuData!$C1588&gt;=11,StuData!$J1588&lt;&gt;"GEN"),150,"")))))</f>
        <v/>
      </c>
      <c r="L1588" s="89" t="str">
        <f>IF(StuData!$F1588="","",IF(AND(StuData!$C1588&gt;8,StuData!$C1588&lt;11),50,""))</f>
        <v/>
      </c>
      <c r="M1588" s="89" t="str">
        <f>IF(StuData!$F1588="","",IF(AND(StuData!$C1588&gt;=11,'School Fees'!$L$3="Yes"),100,""))</f>
        <v/>
      </c>
      <c r="N1588" s="89" t="str">
        <f>IF(StuData!$F1588="","",IF(AND(StuData!$C1588&gt;8,StuData!$H1588="F"),5,IF(StuData!$C1588&lt;9,"",10)))</f>
        <v/>
      </c>
      <c r="O1588" s="89" t="str">
        <f>IF(StuData!$F1588="","",IF(StuData!$C1588&gt;8,5,""))</f>
        <v/>
      </c>
      <c r="P1588" s="89" t="str">
        <f>IF(StuData!$C1588=9,'School Fees'!$K$6,IF(StuData!$C1588=10,'School Fees'!$K$7,IF(StuData!$C1588=11,'School Fees'!$K$8,IF(StuData!$C1588=12,'School Fees'!$K$9,""))))</f>
        <v/>
      </c>
      <c r="Q1588" s="89"/>
      <c r="R1588" s="89"/>
      <c r="S1588" s="89" t="str">
        <f>IF(SUM(StuData!$K1588:$R1588)=0,"",SUM(StuData!$K1588:$R1588))</f>
        <v/>
      </c>
      <c r="T1588" s="92"/>
      <c r="U1588" s="89"/>
      <c r="V1588" s="23"/>
      <c r="W1588" s="23"/>
    </row>
    <row r="1589" ht="15.75" customHeight="1">
      <c r="A1589" s="23"/>
      <c r="B1589" s="89" t="str">
        <f t="shared" si="1"/>
        <v/>
      </c>
      <c r="C1589" s="89" t="str">
        <f>IF('Student Record'!A1587="","",'Student Record'!A1587)</f>
        <v/>
      </c>
      <c r="D1589" s="89" t="str">
        <f>IF('Student Record'!B1587="","",'Student Record'!B1587)</f>
        <v/>
      </c>
      <c r="E1589" s="89" t="str">
        <f>IF('Student Record'!C1587="","",'Student Record'!C1587)</f>
        <v/>
      </c>
      <c r="F1589" s="90" t="str">
        <f>IF('Student Record'!E1587="","",'Student Record'!E1587)</f>
        <v/>
      </c>
      <c r="G1589" s="90" t="str">
        <f>IF('Student Record'!G1587="","",'Student Record'!G1587)</f>
        <v/>
      </c>
      <c r="H1589" s="89" t="str">
        <f>IF('Student Record'!I1587="","",'Student Record'!I1587)</f>
        <v/>
      </c>
      <c r="I1589" s="91" t="str">
        <f>IF('Student Record'!J1587="","",'Student Record'!J1587)</f>
        <v/>
      </c>
      <c r="J1589" s="89" t="str">
        <f>IF('Student Record'!O1587="","",'Student Record'!O1587)</f>
        <v/>
      </c>
      <c r="K1589" s="89" t="str">
        <f>IF(StuData!$F1589="","",IF(AND(StuData!$C1589&gt;8,StuData!$C1589&lt;11,StuData!$J1589="GEN"),200,IF(AND(StuData!$C1589&gt;=11,StuData!$J1589="GEN"),300,IF(AND(StuData!$C1589&gt;8,StuData!$C1589&lt;11,StuData!$J1589&lt;&gt;"GEN"),100,IF(AND(StuData!$C1589&gt;=11,StuData!$J1589&lt;&gt;"GEN"),150,"")))))</f>
        <v/>
      </c>
      <c r="L1589" s="89" t="str">
        <f>IF(StuData!$F1589="","",IF(AND(StuData!$C1589&gt;8,StuData!$C1589&lt;11),50,""))</f>
        <v/>
      </c>
      <c r="M1589" s="89" t="str">
        <f>IF(StuData!$F1589="","",IF(AND(StuData!$C1589&gt;=11,'School Fees'!$L$3="Yes"),100,""))</f>
        <v/>
      </c>
      <c r="N1589" s="89" t="str">
        <f>IF(StuData!$F1589="","",IF(AND(StuData!$C1589&gt;8,StuData!$H1589="F"),5,IF(StuData!$C1589&lt;9,"",10)))</f>
        <v/>
      </c>
      <c r="O1589" s="89" t="str">
        <f>IF(StuData!$F1589="","",IF(StuData!$C1589&gt;8,5,""))</f>
        <v/>
      </c>
      <c r="P1589" s="89" t="str">
        <f>IF(StuData!$C1589=9,'School Fees'!$K$6,IF(StuData!$C1589=10,'School Fees'!$K$7,IF(StuData!$C1589=11,'School Fees'!$K$8,IF(StuData!$C1589=12,'School Fees'!$K$9,""))))</f>
        <v/>
      </c>
      <c r="Q1589" s="89"/>
      <c r="R1589" s="89"/>
      <c r="S1589" s="89" t="str">
        <f>IF(SUM(StuData!$K1589:$R1589)=0,"",SUM(StuData!$K1589:$R1589))</f>
        <v/>
      </c>
      <c r="T1589" s="92"/>
      <c r="U1589" s="89"/>
      <c r="V1589" s="23"/>
      <c r="W1589" s="23"/>
    </row>
    <row r="1590" ht="15.75" customHeight="1">
      <c r="A1590" s="23"/>
      <c r="B1590" s="89" t="str">
        <f t="shared" si="1"/>
        <v/>
      </c>
      <c r="C1590" s="89" t="str">
        <f>IF('Student Record'!A1588="","",'Student Record'!A1588)</f>
        <v/>
      </c>
      <c r="D1590" s="89" t="str">
        <f>IF('Student Record'!B1588="","",'Student Record'!B1588)</f>
        <v/>
      </c>
      <c r="E1590" s="89" t="str">
        <f>IF('Student Record'!C1588="","",'Student Record'!C1588)</f>
        <v/>
      </c>
      <c r="F1590" s="90" t="str">
        <f>IF('Student Record'!E1588="","",'Student Record'!E1588)</f>
        <v/>
      </c>
      <c r="G1590" s="90" t="str">
        <f>IF('Student Record'!G1588="","",'Student Record'!G1588)</f>
        <v/>
      </c>
      <c r="H1590" s="89" t="str">
        <f>IF('Student Record'!I1588="","",'Student Record'!I1588)</f>
        <v/>
      </c>
      <c r="I1590" s="91" t="str">
        <f>IF('Student Record'!J1588="","",'Student Record'!J1588)</f>
        <v/>
      </c>
      <c r="J1590" s="89" t="str">
        <f>IF('Student Record'!O1588="","",'Student Record'!O1588)</f>
        <v/>
      </c>
      <c r="K1590" s="89" t="str">
        <f>IF(StuData!$F1590="","",IF(AND(StuData!$C1590&gt;8,StuData!$C1590&lt;11,StuData!$J1590="GEN"),200,IF(AND(StuData!$C1590&gt;=11,StuData!$J1590="GEN"),300,IF(AND(StuData!$C1590&gt;8,StuData!$C1590&lt;11,StuData!$J1590&lt;&gt;"GEN"),100,IF(AND(StuData!$C1590&gt;=11,StuData!$J1590&lt;&gt;"GEN"),150,"")))))</f>
        <v/>
      </c>
      <c r="L1590" s="89" t="str">
        <f>IF(StuData!$F1590="","",IF(AND(StuData!$C1590&gt;8,StuData!$C1590&lt;11),50,""))</f>
        <v/>
      </c>
      <c r="M1590" s="89" t="str">
        <f>IF(StuData!$F1590="","",IF(AND(StuData!$C1590&gt;=11,'School Fees'!$L$3="Yes"),100,""))</f>
        <v/>
      </c>
      <c r="N1590" s="89" t="str">
        <f>IF(StuData!$F1590="","",IF(AND(StuData!$C1590&gt;8,StuData!$H1590="F"),5,IF(StuData!$C1590&lt;9,"",10)))</f>
        <v/>
      </c>
      <c r="O1590" s="89" t="str">
        <f>IF(StuData!$F1590="","",IF(StuData!$C1590&gt;8,5,""))</f>
        <v/>
      </c>
      <c r="P1590" s="89" t="str">
        <f>IF(StuData!$C1590=9,'School Fees'!$K$6,IF(StuData!$C1590=10,'School Fees'!$K$7,IF(StuData!$C1590=11,'School Fees'!$K$8,IF(StuData!$C1590=12,'School Fees'!$K$9,""))))</f>
        <v/>
      </c>
      <c r="Q1590" s="89"/>
      <c r="R1590" s="89"/>
      <c r="S1590" s="89" t="str">
        <f>IF(SUM(StuData!$K1590:$R1590)=0,"",SUM(StuData!$K1590:$R1590))</f>
        <v/>
      </c>
      <c r="T1590" s="92"/>
      <c r="U1590" s="89"/>
      <c r="V1590" s="23"/>
      <c r="W1590" s="23"/>
    </row>
    <row r="1591" ht="15.75" customHeight="1">
      <c r="A1591" s="23"/>
      <c r="B1591" s="89" t="str">
        <f t="shared" si="1"/>
        <v/>
      </c>
      <c r="C1591" s="89" t="str">
        <f>IF('Student Record'!A1589="","",'Student Record'!A1589)</f>
        <v/>
      </c>
      <c r="D1591" s="89" t="str">
        <f>IF('Student Record'!B1589="","",'Student Record'!B1589)</f>
        <v/>
      </c>
      <c r="E1591" s="89" t="str">
        <f>IF('Student Record'!C1589="","",'Student Record'!C1589)</f>
        <v/>
      </c>
      <c r="F1591" s="90" t="str">
        <f>IF('Student Record'!E1589="","",'Student Record'!E1589)</f>
        <v/>
      </c>
      <c r="G1591" s="90" t="str">
        <f>IF('Student Record'!G1589="","",'Student Record'!G1589)</f>
        <v/>
      </c>
      <c r="H1591" s="89" t="str">
        <f>IF('Student Record'!I1589="","",'Student Record'!I1589)</f>
        <v/>
      </c>
      <c r="I1591" s="91" t="str">
        <f>IF('Student Record'!J1589="","",'Student Record'!J1589)</f>
        <v/>
      </c>
      <c r="J1591" s="89" t="str">
        <f>IF('Student Record'!O1589="","",'Student Record'!O1589)</f>
        <v/>
      </c>
      <c r="K1591" s="89" t="str">
        <f>IF(StuData!$F1591="","",IF(AND(StuData!$C1591&gt;8,StuData!$C1591&lt;11,StuData!$J1591="GEN"),200,IF(AND(StuData!$C1591&gt;=11,StuData!$J1591="GEN"),300,IF(AND(StuData!$C1591&gt;8,StuData!$C1591&lt;11,StuData!$J1591&lt;&gt;"GEN"),100,IF(AND(StuData!$C1591&gt;=11,StuData!$J1591&lt;&gt;"GEN"),150,"")))))</f>
        <v/>
      </c>
      <c r="L1591" s="89" t="str">
        <f>IF(StuData!$F1591="","",IF(AND(StuData!$C1591&gt;8,StuData!$C1591&lt;11),50,""))</f>
        <v/>
      </c>
      <c r="M1591" s="89" t="str">
        <f>IF(StuData!$F1591="","",IF(AND(StuData!$C1591&gt;=11,'School Fees'!$L$3="Yes"),100,""))</f>
        <v/>
      </c>
      <c r="N1591" s="89" t="str">
        <f>IF(StuData!$F1591="","",IF(AND(StuData!$C1591&gt;8,StuData!$H1591="F"),5,IF(StuData!$C1591&lt;9,"",10)))</f>
        <v/>
      </c>
      <c r="O1591" s="89" t="str">
        <f>IF(StuData!$F1591="","",IF(StuData!$C1591&gt;8,5,""))</f>
        <v/>
      </c>
      <c r="P1591" s="89" t="str">
        <f>IF(StuData!$C1591=9,'School Fees'!$K$6,IF(StuData!$C1591=10,'School Fees'!$K$7,IF(StuData!$C1591=11,'School Fees'!$K$8,IF(StuData!$C1591=12,'School Fees'!$K$9,""))))</f>
        <v/>
      </c>
      <c r="Q1591" s="89"/>
      <c r="R1591" s="89"/>
      <c r="S1591" s="89" t="str">
        <f>IF(SUM(StuData!$K1591:$R1591)=0,"",SUM(StuData!$K1591:$R1591))</f>
        <v/>
      </c>
      <c r="T1591" s="92"/>
      <c r="U1591" s="89"/>
      <c r="V1591" s="23"/>
      <c r="W1591" s="23"/>
    </row>
    <row r="1592" ht="15.75" customHeight="1">
      <c r="A1592" s="23"/>
      <c r="B1592" s="89" t="str">
        <f t="shared" si="1"/>
        <v/>
      </c>
      <c r="C1592" s="89" t="str">
        <f>IF('Student Record'!A1590="","",'Student Record'!A1590)</f>
        <v/>
      </c>
      <c r="D1592" s="89" t="str">
        <f>IF('Student Record'!B1590="","",'Student Record'!B1590)</f>
        <v/>
      </c>
      <c r="E1592" s="89" t="str">
        <f>IF('Student Record'!C1590="","",'Student Record'!C1590)</f>
        <v/>
      </c>
      <c r="F1592" s="90" t="str">
        <f>IF('Student Record'!E1590="","",'Student Record'!E1590)</f>
        <v/>
      </c>
      <c r="G1592" s="90" t="str">
        <f>IF('Student Record'!G1590="","",'Student Record'!G1590)</f>
        <v/>
      </c>
      <c r="H1592" s="89" t="str">
        <f>IF('Student Record'!I1590="","",'Student Record'!I1590)</f>
        <v/>
      </c>
      <c r="I1592" s="91" t="str">
        <f>IF('Student Record'!J1590="","",'Student Record'!J1590)</f>
        <v/>
      </c>
      <c r="J1592" s="89" t="str">
        <f>IF('Student Record'!O1590="","",'Student Record'!O1590)</f>
        <v/>
      </c>
      <c r="K1592" s="89" t="str">
        <f>IF(StuData!$F1592="","",IF(AND(StuData!$C1592&gt;8,StuData!$C1592&lt;11,StuData!$J1592="GEN"),200,IF(AND(StuData!$C1592&gt;=11,StuData!$J1592="GEN"),300,IF(AND(StuData!$C1592&gt;8,StuData!$C1592&lt;11,StuData!$J1592&lt;&gt;"GEN"),100,IF(AND(StuData!$C1592&gt;=11,StuData!$J1592&lt;&gt;"GEN"),150,"")))))</f>
        <v/>
      </c>
      <c r="L1592" s="89" t="str">
        <f>IF(StuData!$F1592="","",IF(AND(StuData!$C1592&gt;8,StuData!$C1592&lt;11),50,""))</f>
        <v/>
      </c>
      <c r="M1592" s="89" t="str">
        <f>IF(StuData!$F1592="","",IF(AND(StuData!$C1592&gt;=11,'School Fees'!$L$3="Yes"),100,""))</f>
        <v/>
      </c>
      <c r="N1592" s="89" t="str">
        <f>IF(StuData!$F1592="","",IF(AND(StuData!$C1592&gt;8,StuData!$H1592="F"),5,IF(StuData!$C1592&lt;9,"",10)))</f>
        <v/>
      </c>
      <c r="O1592" s="89" t="str">
        <f>IF(StuData!$F1592="","",IF(StuData!$C1592&gt;8,5,""))</f>
        <v/>
      </c>
      <c r="P1592" s="89" t="str">
        <f>IF(StuData!$C1592=9,'School Fees'!$K$6,IF(StuData!$C1592=10,'School Fees'!$K$7,IF(StuData!$C1592=11,'School Fees'!$K$8,IF(StuData!$C1592=12,'School Fees'!$K$9,""))))</f>
        <v/>
      </c>
      <c r="Q1592" s="89"/>
      <c r="R1592" s="89"/>
      <c r="S1592" s="89" t="str">
        <f>IF(SUM(StuData!$K1592:$R1592)=0,"",SUM(StuData!$K1592:$R1592))</f>
        <v/>
      </c>
      <c r="T1592" s="92"/>
      <c r="U1592" s="89"/>
      <c r="V1592" s="23"/>
      <c r="W1592" s="23"/>
    </row>
    <row r="1593" ht="15.75" customHeight="1">
      <c r="A1593" s="23"/>
      <c r="B1593" s="89" t="str">
        <f t="shared" si="1"/>
        <v/>
      </c>
      <c r="C1593" s="89" t="str">
        <f>IF('Student Record'!A1591="","",'Student Record'!A1591)</f>
        <v/>
      </c>
      <c r="D1593" s="89" t="str">
        <f>IF('Student Record'!B1591="","",'Student Record'!B1591)</f>
        <v/>
      </c>
      <c r="E1593" s="89" t="str">
        <f>IF('Student Record'!C1591="","",'Student Record'!C1591)</f>
        <v/>
      </c>
      <c r="F1593" s="90" t="str">
        <f>IF('Student Record'!E1591="","",'Student Record'!E1591)</f>
        <v/>
      </c>
      <c r="G1593" s="90" t="str">
        <f>IF('Student Record'!G1591="","",'Student Record'!G1591)</f>
        <v/>
      </c>
      <c r="H1593" s="89" t="str">
        <f>IF('Student Record'!I1591="","",'Student Record'!I1591)</f>
        <v/>
      </c>
      <c r="I1593" s="91" t="str">
        <f>IF('Student Record'!J1591="","",'Student Record'!J1591)</f>
        <v/>
      </c>
      <c r="J1593" s="89" t="str">
        <f>IF('Student Record'!O1591="","",'Student Record'!O1591)</f>
        <v/>
      </c>
      <c r="K1593" s="89" t="str">
        <f>IF(StuData!$F1593="","",IF(AND(StuData!$C1593&gt;8,StuData!$C1593&lt;11,StuData!$J1593="GEN"),200,IF(AND(StuData!$C1593&gt;=11,StuData!$J1593="GEN"),300,IF(AND(StuData!$C1593&gt;8,StuData!$C1593&lt;11,StuData!$J1593&lt;&gt;"GEN"),100,IF(AND(StuData!$C1593&gt;=11,StuData!$J1593&lt;&gt;"GEN"),150,"")))))</f>
        <v/>
      </c>
      <c r="L1593" s="89" t="str">
        <f>IF(StuData!$F1593="","",IF(AND(StuData!$C1593&gt;8,StuData!$C1593&lt;11),50,""))</f>
        <v/>
      </c>
      <c r="M1593" s="89" t="str">
        <f>IF(StuData!$F1593="","",IF(AND(StuData!$C1593&gt;=11,'School Fees'!$L$3="Yes"),100,""))</f>
        <v/>
      </c>
      <c r="N1593" s="89" t="str">
        <f>IF(StuData!$F1593="","",IF(AND(StuData!$C1593&gt;8,StuData!$H1593="F"),5,IF(StuData!$C1593&lt;9,"",10)))</f>
        <v/>
      </c>
      <c r="O1593" s="89" t="str">
        <f>IF(StuData!$F1593="","",IF(StuData!$C1593&gt;8,5,""))</f>
        <v/>
      </c>
      <c r="P1593" s="89" t="str">
        <f>IF(StuData!$C1593=9,'School Fees'!$K$6,IF(StuData!$C1593=10,'School Fees'!$K$7,IF(StuData!$C1593=11,'School Fees'!$K$8,IF(StuData!$C1593=12,'School Fees'!$K$9,""))))</f>
        <v/>
      </c>
      <c r="Q1593" s="89"/>
      <c r="R1593" s="89"/>
      <c r="S1593" s="89" t="str">
        <f>IF(SUM(StuData!$K1593:$R1593)=0,"",SUM(StuData!$K1593:$R1593))</f>
        <v/>
      </c>
      <c r="T1593" s="92"/>
      <c r="U1593" s="89"/>
      <c r="V1593" s="23"/>
      <c r="W1593" s="23"/>
    </row>
    <row r="1594" ht="15.75" customHeight="1">
      <c r="A1594" s="23"/>
      <c r="B1594" s="89" t="str">
        <f t="shared" si="1"/>
        <v/>
      </c>
      <c r="C1594" s="89" t="str">
        <f>IF('Student Record'!A1592="","",'Student Record'!A1592)</f>
        <v/>
      </c>
      <c r="D1594" s="89" t="str">
        <f>IF('Student Record'!B1592="","",'Student Record'!B1592)</f>
        <v/>
      </c>
      <c r="E1594" s="89" t="str">
        <f>IF('Student Record'!C1592="","",'Student Record'!C1592)</f>
        <v/>
      </c>
      <c r="F1594" s="90" t="str">
        <f>IF('Student Record'!E1592="","",'Student Record'!E1592)</f>
        <v/>
      </c>
      <c r="G1594" s="90" t="str">
        <f>IF('Student Record'!G1592="","",'Student Record'!G1592)</f>
        <v/>
      </c>
      <c r="H1594" s="89" t="str">
        <f>IF('Student Record'!I1592="","",'Student Record'!I1592)</f>
        <v/>
      </c>
      <c r="I1594" s="91" t="str">
        <f>IF('Student Record'!J1592="","",'Student Record'!J1592)</f>
        <v/>
      </c>
      <c r="J1594" s="89" t="str">
        <f>IF('Student Record'!O1592="","",'Student Record'!O1592)</f>
        <v/>
      </c>
      <c r="K1594" s="89" t="str">
        <f>IF(StuData!$F1594="","",IF(AND(StuData!$C1594&gt;8,StuData!$C1594&lt;11,StuData!$J1594="GEN"),200,IF(AND(StuData!$C1594&gt;=11,StuData!$J1594="GEN"),300,IF(AND(StuData!$C1594&gt;8,StuData!$C1594&lt;11,StuData!$J1594&lt;&gt;"GEN"),100,IF(AND(StuData!$C1594&gt;=11,StuData!$J1594&lt;&gt;"GEN"),150,"")))))</f>
        <v/>
      </c>
      <c r="L1594" s="89" t="str">
        <f>IF(StuData!$F1594="","",IF(AND(StuData!$C1594&gt;8,StuData!$C1594&lt;11),50,""))</f>
        <v/>
      </c>
      <c r="M1594" s="89" t="str">
        <f>IF(StuData!$F1594="","",IF(AND(StuData!$C1594&gt;=11,'School Fees'!$L$3="Yes"),100,""))</f>
        <v/>
      </c>
      <c r="N1594" s="89" t="str">
        <f>IF(StuData!$F1594="","",IF(AND(StuData!$C1594&gt;8,StuData!$H1594="F"),5,IF(StuData!$C1594&lt;9,"",10)))</f>
        <v/>
      </c>
      <c r="O1594" s="89" t="str">
        <f>IF(StuData!$F1594="","",IF(StuData!$C1594&gt;8,5,""))</f>
        <v/>
      </c>
      <c r="P1594" s="89" t="str">
        <f>IF(StuData!$C1594=9,'School Fees'!$K$6,IF(StuData!$C1594=10,'School Fees'!$K$7,IF(StuData!$C1594=11,'School Fees'!$K$8,IF(StuData!$C1594=12,'School Fees'!$K$9,""))))</f>
        <v/>
      </c>
      <c r="Q1594" s="89"/>
      <c r="R1594" s="89"/>
      <c r="S1594" s="89" t="str">
        <f>IF(SUM(StuData!$K1594:$R1594)=0,"",SUM(StuData!$K1594:$R1594))</f>
        <v/>
      </c>
      <c r="T1594" s="92"/>
      <c r="U1594" s="89"/>
      <c r="V1594" s="23"/>
      <c r="W1594" s="23"/>
    </row>
    <row r="1595" ht="15.75" customHeight="1">
      <c r="A1595" s="23"/>
      <c r="B1595" s="89" t="str">
        <f t="shared" si="1"/>
        <v/>
      </c>
      <c r="C1595" s="89" t="str">
        <f>IF('Student Record'!A1593="","",'Student Record'!A1593)</f>
        <v/>
      </c>
      <c r="D1595" s="89" t="str">
        <f>IF('Student Record'!B1593="","",'Student Record'!B1593)</f>
        <v/>
      </c>
      <c r="E1595" s="89" t="str">
        <f>IF('Student Record'!C1593="","",'Student Record'!C1593)</f>
        <v/>
      </c>
      <c r="F1595" s="90" t="str">
        <f>IF('Student Record'!E1593="","",'Student Record'!E1593)</f>
        <v/>
      </c>
      <c r="G1595" s="90" t="str">
        <f>IF('Student Record'!G1593="","",'Student Record'!G1593)</f>
        <v/>
      </c>
      <c r="H1595" s="89" t="str">
        <f>IF('Student Record'!I1593="","",'Student Record'!I1593)</f>
        <v/>
      </c>
      <c r="I1595" s="91" t="str">
        <f>IF('Student Record'!J1593="","",'Student Record'!J1593)</f>
        <v/>
      </c>
      <c r="J1595" s="89" t="str">
        <f>IF('Student Record'!O1593="","",'Student Record'!O1593)</f>
        <v/>
      </c>
      <c r="K1595" s="89" t="str">
        <f>IF(StuData!$F1595="","",IF(AND(StuData!$C1595&gt;8,StuData!$C1595&lt;11,StuData!$J1595="GEN"),200,IF(AND(StuData!$C1595&gt;=11,StuData!$J1595="GEN"),300,IF(AND(StuData!$C1595&gt;8,StuData!$C1595&lt;11,StuData!$J1595&lt;&gt;"GEN"),100,IF(AND(StuData!$C1595&gt;=11,StuData!$J1595&lt;&gt;"GEN"),150,"")))))</f>
        <v/>
      </c>
      <c r="L1595" s="89" t="str">
        <f>IF(StuData!$F1595="","",IF(AND(StuData!$C1595&gt;8,StuData!$C1595&lt;11),50,""))</f>
        <v/>
      </c>
      <c r="M1595" s="89" t="str">
        <f>IF(StuData!$F1595="","",IF(AND(StuData!$C1595&gt;=11,'School Fees'!$L$3="Yes"),100,""))</f>
        <v/>
      </c>
      <c r="N1595" s="89" t="str">
        <f>IF(StuData!$F1595="","",IF(AND(StuData!$C1595&gt;8,StuData!$H1595="F"),5,IF(StuData!$C1595&lt;9,"",10)))</f>
        <v/>
      </c>
      <c r="O1595" s="89" t="str">
        <f>IF(StuData!$F1595="","",IF(StuData!$C1595&gt;8,5,""))</f>
        <v/>
      </c>
      <c r="P1595" s="89" t="str">
        <f>IF(StuData!$C1595=9,'School Fees'!$K$6,IF(StuData!$C1595=10,'School Fees'!$K$7,IF(StuData!$C1595=11,'School Fees'!$K$8,IF(StuData!$C1595=12,'School Fees'!$K$9,""))))</f>
        <v/>
      </c>
      <c r="Q1595" s="89"/>
      <c r="R1595" s="89"/>
      <c r="S1595" s="89" t="str">
        <f>IF(SUM(StuData!$K1595:$R1595)=0,"",SUM(StuData!$K1595:$R1595))</f>
        <v/>
      </c>
      <c r="T1595" s="92"/>
      <c r="U1595" s="89"/>
      <c r="V1595" s="23"/>
      <c r="W1595" s="23"/>
    </row>
    <row r="1596" ht="15.75" customHeight="1">
      <c r="A1596" s="23"/>
      <c r="B1596" s="89" t="str">
        <f t="shared" si="1"/>
        <v/>
      </c>
      <c r="C1596" s="89" t="str">
        <f>IF('Student Record'!A1594="","",'Student Record'!A1594)</f>
        <v/>
      </c>
      <c r="D1596" s="89" t="str">
        <f>IF('Student Record'!B1594="","",'Student Record'!B1594)</f>
        <v/>
      </c>
      <c r="E1596" s="89" t="str">
        <f>IF('Student Record'!C1594="","",'Student Record'!C1594)</f>
        <v/>
      </c>
      <c r="F1596" s="90" t="str">
        <f>IF('Student Record'!E1594="","",'Student Record'!E1594)</f>
        <v/>
      </c>
      <c r="G1596" s="90" t="str">
        <f>IF('Student Record'!G1594="","",'Student Record'!G1594)</f>
        <v/>
      </c>
      <c r="H1596" s="89" t="str">
        <f>IF('Student Record'!I1594="","",'Student Record'!I1594)</f>
        <v/>
      </c>
      <c r="I1596" s="91" t="str">
        <f>IF('Student Record'!J1594="","",'Student Record'!J1594)</f>
        <v/>
      </c>
      <c r="J1596" s="89" t="str">
        <f>IF('Student Record'!O1594="","",'Student Record'!O1594)</f>
        <v/>
      </c>
      <c r="K1596" s="89" t="str">
        <f>IF(StuData!$F1596="","",IF(AND(StuData!$C1596&gt;8,StuData!$C1596&lt;11,StuData!$J1596="GEN"),200,IF(AND(StuData!$C1596&gt;=11,StuData!$J1596="GEN"),300,IF(AND(StuData!$C1596&gt;8,StuData!$C1596&lt;11,StuData!$J1596&lt;&gt;"GEN"),100,IF(AND(StuData!$C1596&gt;=11,StuData!$J1596&lt;&gt;"GEN"),150,"")))))</f>
        <v/>
      </c>
      <c r="L1596" s="89" t="str">
        <f>IF(StuData!$F1596="","",IF(AND(StuData!$C1596&gt;8,StuData!$C1596&lt;11),50,""))</f>
        <v/>
      </c>
      <c r="M1596" s="89" t="str">
        <f>IF(StuData!$F1596="","",IF(AND(StuData!$C1596&gt;=11,'School Fees'!$L$3="Yes"),100,""))</f>
        <v/>
      </c>
      <c r="N1596" s="89" t="str">
        <f>IF(StuData!$F1596="","",IF(AND(StuData!$C1596&gt;8,StuData!$H1596="F"),5,IF(StuData!$C1596&lt;9,"",10)))</f>
        <v/>
      </c>
      <c r="O1596" s="89" t="str">
        <f>IF(StuData!$F1596="","",IF(StuData!$C1596&gt;8,5,""))</f>
        <v/>
      </c>
      <c r="P1596" s="89" t="str">
        <f>IF(StuData!$C1596=9,'School Fees'!$K$6,IF(StuData!$C1596=10,'School Fees'!$K$7,IF(StuData!$C1596=11,'School Fees'!$K$8,IF(StuData!$C1596=12,'School Fees'!$K$9,""))))</f>
        <v/>
      </c>
      <c r="Q1596" s="89"/>
      <c r="R1596" s="89"/>
      <c r="S1596" s="89" t="str">
        <f>IF(SUM(StuData!$K1596:$R1596)=0,"",SUM(StuData!$K1596:$R1596))</f>
        <v/>
      </c>
      <c r="T1596" s="92"/>
      <c r="U1596" s="89"/>
      <c r="V1596" s="23"/>
      <c r="W1596" s="23"/>
    </row>
    <row r="1597" ht="15.75" customHeight="1">
      <c r="A1597" s="23"/>
      <c r="B1597" s="89" t="str">
        <f t="shared" si="1"/>
        <v/>
      </c>
      <c r="C1597" s="89" t="str">
        <f>IF('Student Record'!A1595="","",'Student Record'!A1595)</f>
        <v/>
      </c>
      <c r="D1597" s="89" t="str">
        <f>IF('Student Record'!B1595="","",'Student Record'!B1595)</f>
        <v/>
      </c>
      <c r="E1597" s="89" t="str">
        <f>IF('Student Record'!C1595="","",'Student Record'!C1595)</f>
        <v/>
      </c>
      <c r="F1597" s="90" t="str">
        <f>IF('Student Record'!E1595="","",'Student Record'!E1595)</f>
        <v/>
      </c>
      <c r="G1597" s="90" t="str">
        <f>IF('Student Record'!G1595="","",'Student Record'!G1595)</f>
        <v/>
      </c>
      <c r="H1597" s="89" t="str">
        <f>IF('Student Record'!I1595="","",'Student Record'!I1595)</f>
        <v/>
      </c>
      <c r="I1597" s="91" t="str">
        <f>IF('Student Record'!J1595="","",'Student Record'!J1595)</f>
        <v/>
      </c>
      <c r="J1597" s="89" t="str">
        <f>IF('Student Record'!O1595="","",'Student Record'!O1595)</f>
        <v/>
      </c>
      <c r="K1597" s="89" t="str">
        <f>IF(StuData!$F1597="","",IF(AND(StuData!$C1597&gt;8,StuData!$C1597&lt;11,StuData!$J1597="GEN"),200,IF(AND(StuData!$C1597&gt;=11,StuData!$J1597="GEN"),300,IF(AND(StuData!$C1597&gt;8,StuData!$C1597&lt;11,StuData!$J1597&lt;&gt;"GEN"),100,IF(AND(StuData!$C1597&gt;=11,StuData!$J1597&lt;&gt;"GEN"),150,"")))))</f>
        <v/>
      </c>
      <c r="L1597" s="89" t="str">
        <f>IF(StuData!$F1597="","",IF(AND(StuData!$C1597&gt;8,StuData!$C1597&lt;11),50,""))</f>
        <v/>
      </c>
      <c r="M1597" s="89" t="str">
        <f>IF(StuData!$F1597="","",IF(AND(StuData!$C1597&gt;=11,'School Fees'!$L$3="Yes"),100,""))</f>
        <v/>
      </c>
      <c r="N1597" s="89" t="str">
        <f>IF(StuData!$F1597="","",IF(AND(StuData!$C1597&gt;8,StuData!$H1597="F"),5,IF(StuData!$C1597&lt;9,"",10)))</f>
        <v/>
      </c>
      <c r="O1597" s="89" t="str">
        <f>IF(StuData!$F1597="","",IF(StuData!$C1597&gt;8,5,""))</f>
        <v/>
      </c>
      <c r="P1597" s="89" t="str">
        <f>IF(StuData!$C1597=9,'School Fees'!$K$6,IF(StuData!$C1597=10,'School Fees'!$K$7,IF(StuData!$C1597=11,'School Fees'!$K$8,IF(StuData!$C1597=12,'School Fees'!$K$9,""))))</f>
        <v/>
      </c>
      <c r="Q1597" s="89"/>
      <c r="R1597" s="89"/>
      <c r="S1597" s="89" t="str">
        <f>IF(SUM(StuData!$K1597:$R1597)=0,"",SUM(StuData!$K1597:$R1597))</f>
        <v/>
      </c>
      <c r="T1597" s="92"/>
      <c r="U1597" s="89"/>
      <c r="V1597" s="23"/>
      <c r="W1597" s="23"/>
    </row>
    <row r="1598" ht="15.75" customHeight="1">
      <c r="A1598" s="23"/>
      <c r="B1598" s="89" t="str">
        <f t="shared" si="1"/>
        <v/>
      </c>
      <c r="C1598" s="89" t="str">
        <f>IF('Student Record'!A1596="","",'Student Record'!A1596)</f>
        <v/>
      </c>
      <c r="D1598" s="89" t="str">
        <f>IF('Student Record'!B1596="","",'Student Record'!B1596)</f>
        <v/>
      </c>
      <c r="E1598" s="89" t="str">
        <f>IF('Student Record'!C1596="","",'Student Record'!C1596)</f>
        <v/>
      </c>
      <c r="F1598" s="90" t="str">
        <f>IF('Student Record'!E1596="","",'Student Record'!E1596)</f>
        <v/>
      </c>
      <c r="G1598" s="90" t="str">
        <f>IF('Student Record'!G1596="","",'Student Record'!G1596)</f>
        <v/>
      </c>
      <c r="H1598" s="89" t="str">
        <f>IF('Student Record'!I1596="","",'Student Record'!I1596)</f>
        <v/>
      </c>
      <c r="I1598" s="91" t="str">
        <f>IF('Student Record'!J1596="","",'Student Record'!J1596)</f>
        <v/>
      </c>
      <c r="J1598" s="89" t="str">
        <f>IF('Student Record'!O1596="","",'Student Record'!O1596)</f>
        <v/>
      </c>
      <c r="K1598" s="89" t="str">
        <f>IF(StuData!$F1598="","",IF(AND(StuData!$C1598&gt;8,StuData!$C1598&lt;11,StuData!$J1598="GEN"),200,IF(AND(StuData!$C1598&gt;=11,StuData!$J1598="GEN"),300,IF(AND(StuData!$C1598&gt;8,StuData!$C1598&lt;11,StuData!$J1598&lt;&gt;"GEN"),100,IF(AND(StuData!$C1598&gt;=11,StuData!$J1598&lt;&gt;"GEN"),150,"")))))</f>
        <v/>
      </c>
      <c r="L1598" s="89" t="str">
        <f>IF(StuData!$F1598="","",IF(AND(StuData!$C1598&gt;8,StuData!$C1598&lt;11),50,""))</f>
        <v/>
      </c>
      <c r="M1598" s="89" t="str">
        <f>IF(StuData!$F1598="","",IF(AND(StuData!$C1598&gt;=11,'School Fees'!$L$3="Yes"),100,""))</f>
        <v/>
      </c>
      <c r="N1598" s="89" t="str">
        <f>IF(StuData!$F1598="","",IF(AND(StuData!$C1598&gt;8,StuData!$H1598="F"),5,IF(StuData!$C1598&lt;9,"",10)))</f>
        <v/>
      </c>
      <c r="O1598" s="89" t="str">
        <f>IF(StuData!$F1598="","",IF(StuData!$C1598&gt;8,5,""))</f>
        <v/>
      </c>
      <c r="P1598" s="89" t="str">
        <f>IF(StuData!$C1598=9,'School Fees'!$K$6,IF(StuData!$C1598=10,'School Fees'!$K$7,IF(StuData!$C1598=11,'School Fees'!$K$8,IF(StuData!$C1598=12,'School Fees'!$K$9,""))))</f>
        <v/>
      </c>
      <c r="Q1598" s="89"/>
      <c r="R1598" s="89"/>
      <c r="S1598" s="89" t="str">
        <f>IF(SUM(StuData!$K1598:$R1598)=0,"",SUM(StuData!$K1598:$R1598))</f>
        <v/>
      </c>
      <c r="T1598" s="92"/>
      <c r="U1598" s="89"/>
      <c r="V1598" s="23"/>
      <c r="W1598" s="23"/>
    </row>
    <row r="1599" ht="15.75" customHeight="1">
      <c r="A1599" s="23"/>
      <c r="B1599" s="89" t="str">
        <f t="shared" si="1"/>
        <v/>
      </c>
      <c r="C1599" s="89" t="str">
        <f>IF('Student Record'!A1597="","",'Student Record'!A1597)</f>
        <v/>
      </c>
      <c r="D1599" s="89" t="str">
        <f>IF('Student Record'!B1597="","",'Student Record'!B1597)</f>
        <v/>
      </c>
      <c r="E1599" s="89" t="str">
        <f>IF('Student Record'!C1597="","",'Student Record'!C1597)</f>
        <v/>
      </c>
      <c r="F1599" s="90" t="str">
        <f>IF('Student Record'!E1597="","",'Student Record'!E1597)</f>
        <v/>
      </c>
      <c r="G1599" s="90" t="str">
        <f>IF('Student Record'!G1597="","",'Student Record'!G1597)</f>
        <v/>
      </c>
      <c r="H1599" s="89" t="str">
        <f>IF('Student Record'!I1597="","",'Student Record'!I1597)</f>
        <v/>
      </c>
      <c r="I1599" s="91" t="str">
        <f>IF('Student Record'!J1597="","",'Student Record'!J1597)</f>
        <v/>
      </c>
      <c r="J1599" s="89" t="str">
        <f>IF('Student Record'!O1597="","",'Student Record'!O1597)</f>
        <v/>
      </c>
      <c r="K1599" s="89" t="str">
        <f>IF(StuData!$F1599="","",IF(AND(StuData!$C1599&gt;8,StuData!$C1599&lt;11,StuData!$J1599="GEN"),200,IF(AND(StuData!$C1599&gt;=11,StuData!$J1599="GEN"),300,IF(AND(StuData!$C1599&gt;8,StuData!$C1599&lt;11,StuData!$J1599&lt;&gt;"GEN"),100,IF(AND(StuData!$C1599&gt;=11,StuData!$J1599&lt;&gt;"GEN"),150,"")))))</f>
        <v/>
      </c>
      <c r="L1599" s="89" t="str">
        <f>IF(StuData!$F1599="","",IF(AND(StuData!$C1599&gt;8,StuData!$C1599&lt;11),50,""))</f>
        <v/>
      </c>
      <c r="M1599" s="89" t="str">
        <f>IF(StuData!$F1599="","",IF(AND(StuData!$C1599&gt;=11,'School Fees'!$L$3="Yes"),100,""))</f>
        <v/>
      </c>
      <c r="N1599" s="89" t="str">
        <f>IF(StuData!$F1599="","",IF(AND(StuData!$C1599&gt;8,StuData!$H1599="F"),5,IF(StuData!$C1599&lt;9,"",10)))</f>
        <v/>
      </c>
      <c r="O1599" s="89" t="str">
        <f>IF(StuData!$F1599="","",IF(StuData!$C1599&gt;8,5,""))</f>
        <v/>
      </c>
      <c r="P1599" s="89" t="str">
        <f>IF(StuData!$C1599=9,'School Fees'!$K$6,IF(StuData!$C1599=10,'School Fees'!$K$7,IF(StuData!$C1599=11,'School Fees'!$K$8,IF(StuData!$C1599=12,'School Fees'!$K$9,""))))</f>
        <v/>
      </c>
      <c r="Q1599" s="89"/>
      <c r="R1599" s="89"/>
      <c r="S1599" s="89" t="str">
        <f>IF(SUM(StuData!$K1599:$R1599)=0,"",SUM(StuData!$K1599:$R1599))</f>
        <v/>
      </c>
      <c r="T1599" s="92"/>
      <c r="U1599" s="89"/>
      <c r="V1599" s="23"/>
      <c r="W1599" s="23"/>
    </row>
    <row r="1600" ht="15.75" customHeight="1">
      <c r="A1600" s="23"/>
      <c r="B1600" s="89" t="str">
        <f t="shared" si="1"/>
        <v/>
      </c>
      <c r="C1600" s="89" t="str">
        <f>IF('Student Record'!A1598="","",'Student Record'!A1598)</f>
        <v/>
      </c>
      <c r="D1600" s="89" t="str">
        <f>IF('Student Record'!B1598="","",'Student Record'!B1598)</f>
        <v/>
      </c>
      <c r="E1600" s="89" t="str">
        <f>IF('Student Record'!C1598="","",'Student Record'!C1598)</f>
        <v/>
      </c>
      <c r="F1600" s="90" t="str">
        <f>IF('Student Record'!E1598="","",'Student Record'!E1598)</f>
        <v/>
      </c>
      <c r="G1600" s="90" t="str">
        <f>IF('Student Record'!G1598="","",'Student Record'!G1598)</f>
        <v/>
      </c>
      <c r="H1600" s="89" t="str">
        <f>IF('Student Record'!I1598="","",'Student Record'!I1598)</f>
        <v/>
      </c>
      <c r="I1600" s="91" t="str">
        <f>IF('Student Record'!J1598="","",'Student Record'!J1598)</f>
        <v/>
      </c>
      <c r="J1600" s="89" t="str">
        <f>IF('Student Record'!O1598="","",'Student Record'!O1598)</f>
        <v/>
      </c>
      <c r="K1600" s="89" t="str">
        <f>IF(StuData!$F1600="","",IF(AND(StuData!$C1600&gt;8,StuData!$C1600&lt;11,StuData!$J1600="GEN"),200,IF(AND(StuData!$C1600&gt;=11,StuData!$J1600="GEN"),300,IF(AND(StuData!$C1600&gt;8,StuData!$C1600&lt;11,StuData!$J1600&lt;&gt;"GEN"),100,IF(AND(StuData!$C1600&gt;=11,StuData!$J1600&lt;&gt;"GEN"),150,"")))))</f>
        <v/>
      </c>
      <c r="L1600" s="89" t="str">
        <f>IF(StuData!$F1600="","",IF(AND(StuData!$C1600&gt;8,StuData!$C1600&lt;11),50,""))</f>
        <v/>
      </c>
      <c r="M1600" s="89" t="str">
        <f>IF(StuData!$F1600="","",IF(AND(StuData!$C1600&gt;=11,'School Fees'!$L$3="Yes"),100,""))</f>
        <v/>
      </c>
      <c r="N1600" s="89" t="str">
        <f>IF(StuData!$F1600="","",IF(AND(StuData!$C1600&gt;8,StuData!$H1600="F"),5,IF(StuData!$C1600&lt;9,"",10)))</f>
        <v/>
      </c>
      <c r="O1600" s="89" t="str">
        <f>IF(StuData!$F1600="","",IF(StuData!$C1600&gt;8,5,""))</f>
        <v/>
      </c>
      <c r="P1600" s="89" t="str">
        <f>IF(StuData!$C1600=9,'School Fees'!$K$6,IF(StuData!$C1600=10,'School Fees'!$K$7,IF(StuData!$C1600=11,'School Fees'!$K$8,IF(StuData!$C1600=12,'School Fees'!$K$9,""))))</f>
        <v/>
      </c>
      <c r="Q1600" s="89"/>
      <c r="R1600" s="89"/>
      <c r="S1600" s="89" t="str">
        <f>IF(SUM(StuData!$K1600:$R1600)=0,"",SUM(StuData!$K1600:$R1600))</f>
        <v/>
      </c>
      <c r="T1600" s="92"/>
      <c r="U1600" s="89"/>
      <c r="V1600" s="23"/>
      <c r="W1600" s="23"/>
    </row>
    <row r="1601" ht="15.75" customHeight="1">
      <c r="A1601" s="23"/>
      <c r="B1601" s="89" t="str">
        <f t="shared" si="1"/>
        <v/>
      </c>
      <c r="C1601" s="89" t="str">
        <f>IF('Student Record'!A1599="","",'Student Record'!A1599)</f>
        <v/>
      </c>
      <c r="D1601" s="89" t="str">
        <f>IF('Student Record'!B1599="","",'Student Record'!B1599)</f>
        <v/>
      </c>
      <c r="E1601" s="89" t="str">
        <f>IF('Student Record'!C1599="","",'Student Record'!C1599)</f>
        <v/>
      </c>
      <c r="F1601" s="90" t="str">
        <f>IF('Student Record'!E1599="","",'Student Record'!E1599)</f>
        <v/>
      </c>
      <c r="G1601" s="90" t="str">
        <f>IF('Student Record'!G1599="","",'Student Record'!G1599)</f>
        <v/>
      </c>
      <c r="H1601" s="89" t="str">
        <f>IF('Student Record'!I1599="","",'Student Record'!I1599)</f>
        <v/>
      </c>
      <c r="I1601" s="91" t="str">
        <f>IF('Student Record'!J1599="","",'Student Record'!J1599)</f>
        <v/>
      </c>
      <c r="J1601" s="89" t="str">
        <f>IF('Student Record'!O1599="","",'Student Record'!O1599)</f>
        <v/>
      </c>
      <c r="K1601" s="89" t="str">
        <f>IF(StuData!$F1601="","",IF(AND(StuData!$C1601&gt;8,StuData!$C1601&lt;11,StuData!$J1601="GEN"),200,IF(AND(StuData!$C1601&gt;=11,StuData!$J1601="GEN"),300,IF(AND(StuData!$C1601&gt;8,StuData!$C1601&lt;11,StuData!$J1601&lt;&gt;"GEN"),100,IF(AND(StuData!$C1601&gt;=11,StuData!$J1601&lt;&gt;"GEN"),150,"")))))</f>
        <v/>
      </c>
      <c r="L1601" s="89" t="str">
        <f>IF(StuData!$F1601="","",IF(AND(StuData!$C1601&gt;8,StuData!$C1601&lt;11),50,""))</f>
        <v/>
      </c>
      <c r="M1601" s="89" t="str">
        <f>IF(StuData!$F1601="","",IF(AND(StuData!$C1601&gt;=11,'School Fees'!$L$3="Yes"),100,""))</f>
        <v/>
      </c>
      <c r="N1601" s="89" t="str">
        <f>IF(StuData!$F1601="","",IF(AND(StuData!$C1601&gt;8,StuData!$H1601="F"),5,IF(StuData!$C1601&lt;9,"",10)))</f>
        <v/>
      </c>
      <c r="O1601" s="89" t="str">
        <f>IF(StuData!$F1601="","",IF(StuData!$C1601&gt;8,5,""))</f>
        <v/>
      </c>
      <c r="P1601" s="89" t="str">
        <f>IF(StuData!$C1601=9,'School Fees'!$K$6,IF(StuData!$C1601=10,'School Fees'!$K$7,IF(StuData!$C1601=11,'School Fees'!$K$8,IF(StuData!$C1601=12,'School Fees'!$K$9,""))))</f>
        <v/>
      </c>
      <c r="Q1601" s="89"/>
      <c r="R1601" s="89"/>
      <c r="S1601" s="89" t="str">
        <f>IF(SUM(StuData!$K1601:$R1601)=0,"",SUM(StuData!$K1601:$R1601))</f>
        <v/>
      </c>
      <c r="T1601" s="92"/>
      <c r="U1601" s="89"/>
      <c r="V1601" s="23"/>
      <c r="W1601" s="23"/>
    </row>
    <row r="1602" ht="15.75" customHeight="1">
      <c r="A1602" s="23"/>
      <c r="B1602" s="89" t="str">
        <f t="shared" si="1"/>
        <v/>
      </c>
      <c r="C1602" s="89" t="str">
        <f>IF('Student Record'!A1600="","",'Student Record'!A1600)</f>
        <v/>
      </c>
      <c r="D1602" s="89" t="str">
        <f>IF('Student Record'!B1600="","",'Student Record'!B1600)</f>
        <v/>
      </c>
      <c r="E1602" s="89" t="str">
        <f>IF('Student Record'!C1600="","",'Student Record'!C1600)</f>
        <v/>
      </c>
      <c r="F1602" s="90" t="str">
        <f>IF('Student Record'!E1600="","",'Student Record'!E1600)</f>
        <v/>
      </c>
      <c r="G1602" s="90" t="str">
        <f>IF('Student Record'!G1600="","",'Student Record'!G1600)</f>
        <v/>
      </c>
      <c r="H1602" s="89" t="str">
        <f>IF('Student Record'!I1600="","",'Student Record'!I1600)</f>
        <v/>
      </c>
      <c r="I1602" s="91" t="str">
        <f>IF('Student Record'!J1600="","",'Student Record'!J1600)</f>
        <v/>
      </c>
      <c r="J1602" s="89" t="str">
        <f>IF('Student Record'!O1600="","",'Student Record'!O1600)</f>
        <v/>
      </c>
      <c r="K1602" s="89" t="str">
        <f>IF(StuData!$F1602="","",IF(AND(StuData!$C1602&gt;8,StuData!$C1602&lt;11,StuData!$J1602="GEN"),200,IF(AND(StuData!$C1602&gt;=11,StuData!$J1602="GEN"),300,IF(AND(StuData!$C1602&gt;8,StuData!$C1602&lt;11,StuData!$J1602&lt;&gt;"GEN"),100,IF(AND(StuData!$C1602&gt;=11,StuData!$J1602&lt;&gt;"GEN"),150,"")))))</f>
        <v/>
      </c>
      <c r="L1602" s="89" t="str">
        <f>IF(StuData!$F1602="","",IF(AND(StuData!$C1602&gt;8,StuData!$C1602&lt;11),50,""))</f>
        <v/>
      </c>
      <c r="M1602" s="89" t="str">
        <f>IF(StuData!$F1602="","",IF(AND(StuData!$C1602&gt;=11,'School Fees'!$L$3="Yes"),100,""))</f>
        <v/>
      </c>
      <c r="N1602" s="89" t="str">
        <f>IF(StuData!$F1602="","",IF(AND(StuData!$C1602&gt;8,StuData!$H1602="F"),5,IF(StuData!$C1602&lt;9,"",10)))</f>
        <v/>
      </c>
      <c r="O1602" s="89" t="str">
        <f>IF(StuData!$F1602="","",IF(StuData!$C1602&gt;8,5,""))</f>
        <v/>
      </c>
      <c r="P1602" s="89" t="str">
        <f>IF(StuData!$C1602=9,'School Fees'!$K$6,IF(StuData!$C1602=10,'School Fees'!$K$7,IF(StuData!$C1602=11,'School Fees'!$K$8,IF(StuData!$C1602=12,'School Fees'!$K$9,""))))</f>
        <v/>
      </c>
      <c r="Q1602" s="89"/>
      <c r="R1602" s="89"/>
      <c r="S1602" s="89" t="str">
        <f>IF(SUM(StuData!$K1602:$R1602)=0,"",SUM(StuData!$K1602:$R1602))</f>
        <v/>
      </c>
      <c r="T1602" s="92"/>
      <c r="U1602" s="89"/>
      <c r="V1602" s="23"/>
      <c r="W1602" s="23"/>
    </row>
    <row r="1603" ht="15.75" customHeight="1">
      <c r="A1603" s="23"/>
      <c r="B1603" s="89" t="str">
        <f t="shared" si="1"/>
        <v/>
      </c>
      <c r="C1603" s="89" t="str">
        <f>IF('Student Record'!A1601="","",'Student Record'!A1601)</f>
        <v/>
      </c>
      <c r="D1603" s="89" t="str">
        <f>IF('Student Record'!B1601="","",'Student Record'!B1601)</f>
        <v/>
      </c>
      <c r="E1603" s="89" t="str">
        <f>IF('Student Record'!C1601="","",'Student Record'!C1601)</f>
        <v/>
      </c>
      <c r="F1603" s="90" t="str">
        <f>IF('Student Record'!E1601="","",'Student Record'!E1601)</f>
        <v/>
      </c>
      <c r="G1603" s="90" t="str">
        <f>IF('Student Record'!G1601="","",'Student Record'!G1601)</f>
        <v/>
      </c>
      <c r="H1603" s="89" t="str">
        <f>IF('Student Record'!I1601="","",'Student Record'!I1601)</f>
        <v/>
      </c>
      <c r="I1603" s="91" t="str">
        <f>IF('Student Record'!J1601="","",'Student Record'!J1601)</f>
        <v/>
      </c>
      <c r="J1603" s="89" t="str">
        <f>IF('Student Record'!O1601="","",'Student Record'!O1601)</f>
        <v/>
      </c>
      <c r="K1603" s="89" t="str">
        <f>IF(StuData!$F1603="","",IF(AND(StuData!$C1603&gt;8,StuData!$C1603&lt;11,StuData!$J1603="GEN"),200,IF(AND(StuData!$C1603&gt;=11,StuData!$J1603="GEN"),300,IF(AND(StuData!$C1603&gt;8,StuData!$C1603&lt;11,StuData!$J1603&lt;&gt;"GEN"),100,IF(AND(StuData!$C1603&gt;=11,StuData!$J1603&lt;&gt;"GEN"),150,"")))))</f>
        <v/>
      </c>
      <c r="L1603" s="89" t="str">
        <f>IF(StuData!$F1603="","",IF(AND(StuData!$C1603&gt;8,StuData!$C1603&lt;11),50,""))</f>
        <v/>
      </c>
      <c r="M1603" s="89" t="str">
        <f>IF(StuData!$F1603="","",IF(AND(StuData!$C1603&gt;=11,'School Fees'!$L$3="Yes"),100,""))</f>
        <v/>
      </c>
      <c r="N1603" s="89" t="str">
        <f>IF(StuData!$F1603="","",IF(AND(StuData!$C1603&gt;8,StuData!$H1603="F"),5,IF(StuData!$C1603&lt;9,"",10)))</f>
        <v/>
      </c>
      <c r="O1603" s="89" t="str">
        <f>IF(StuData!$F1603="","",IF(StuData!$C1603&gt;8,5,""))</f>
        <v/>
      </c>
      <c r="P1603" s="89" t="str">
        <f>IF(StuData!$C1603=9,'School Fees'!$K$6,IF(StuData!$C1603=10,'School Fees'!$K$7,IF(StuData!$C1603=11,'School Fees'!$K$8,IF(StuData!$C1603=12,'School Fees'!$K$9,""))))</f>
        <v/>
      </c>
      <c r="Q1603" s="89"/>
      <c r="R1603" s="89"/>
      <c r="S1603" s="89" t="str">
        <f>IF(SUM(StuData!$K1603:$R1603)=0,"",SUM(StuData!$K1603:$R1603))</f>
        <v/>
      </c>
      <c r="T1603" s="92"/>
      <c r="U1603" s="89"/>
      <c r="V1603" s="23"/>
      <c r="W1603" s="23"/>
    </row>
    <row r="1604" ht="15.75" customHeight="1">
      <c r="A1604" s="23"/>
      <c r="B1604" s="89" t="str">
        <f t="shared" si="1"/>
        <v/>
      </c>
      <c r="C1604" s="89" t="str">
        <f>IF('Student Record'!A1602="","",'Student Record'!A1602)</f>
        <v/>
      </c>
      <c r="D1604" s="89" t="str">
        <f>IF('Student Record'!B1602="","",'Student Record'!B1602)</f>
        <v/>
      </c>
      <c r="E1604" s="89" t="str">
        <f>IF('Student Record'!C1602="","",'Student Record'!C1602)</f>
        <v/>
      </c>
      <c r="F1604" s="90" t="str">
        <f>IF('Student Record'!E1602="","",'Student Record'!E1602)</f>
        <v/>
      </c>
      <c r="G1604" s="90" t="str">
        <f>IF('Student Record'!G1602="","",'Student Record'!G1602)</f>
        <v/>
      </c>
      <c r="H1604" s="89" t="str">
        <f>IF('Student Record'!I1602="","",'Student Record'!I1602)</f>
        <v/>
      </c>
      <c r="I1604" s="91" t="str">
        <f>IF('Student Record'!J1602="","",'Student Record'!J1602)</f>
        <v/>
      </c>
      <c r="J1604" s="89" t="str">
        <f>IF('Student Record'!O1602="","",'Student Record'!O1602)</f>
        <v/>
      </c>
      <c r="K1604" s="89" t="str">
        <f>IF(StuData!$F1604="","",IF(AND(StuData!$C1604&gt;8,StuData!$C1604&lt;11,StuData!$J1604="GEN"),200,IF(AND(StuData!$C1604&gt;=11,StuData!$J1604="GEN"),300,IF(AND(StuData!$C1604&gt;8,StuData!$C1604&lt;11,StuData!$J1604&lt;&gt;"GEN"),100,IF(AND(StuData!$C1604&gt;=11,StuData!$J1604&lt;&gt;"GEN"),150,"")))))</f>
        <v/>
      </c>
      <c r="L1604" s="89" t="str">
        <f>IF(StuData!$F1604="","",IF(AND(StuData!$C1604&gt;8,StuData!$C1604&lt;11),50,""))</f>
        <v/>
      </c>
      <c r="M1604" s="89" t="str">
        <f>IF(StuData!$F1604="","",IF(AND(StuData!$C1604&gt;=11,'School Fees'!$L$3="Yes"),100,""))</f>
        <v/>
      </c>
      <c r="N1604" s="89" t="str">
        <f>IF(StuData!$F1604="","",IF(AND(StuData!$C1604&gt;8,StuData!$H1604="F"),5,IF(StuData!$C1604&lt;9,"",10)))</f>
        <v/>
      </c>
      <c r="O1604" s="89" t="str">
        <f>IF(StuData!$F1604="","",IF(StuData!$C1604&gt;8,5,""))</f>
        <v/>
      </c>
      <c r="P1604" s="89" t="str">
        <f>IF(StuData!$C1604=9,'School Fees'!$K$6,IF(StuData!$C1604=10,'School Fees'!$K$7,IF(StuData!$C1604=11,'School Fees'!$K$8,IF(StuData!$C1604=12,'School Fees'!$K$9,""))))</f>
        <v/>
      </c>
      <c r="Q1604" s="89"/>
      <c r="R1604" s="89"/>
      <c r="S1604" s="89" t="str">
        <f>IF(SUM(StuData!$K1604:$R1604)=0,"",SUM(StuData!$K1604:$R1604))</f>
        <v/>
      </c>
      <c r="T1604" s="92"/>
      <c r="U1604" s="89"/>
      <c r="V1604" s="23"/>
      <c r="W1604" s="23"/>
    </row>
    <row r="1605" ht="15.75" customHeight="1">
      <c r="A1605" s="23"/>
      <c r="B1605" s="89" t="str">
        <f t="shared" si="1"/>
        <v/>
      </c>
      <c r="C1605" s="89" t="str">
        <f>IF('Student Record'!A1603="","",'Student Record'!A1603)</f>
        <v/>
      </c>
      <c r="D1605" s="89" t="str">
        <f>IF('Student Record'!B1603="","",'Student Record'!B1603)</f>
        <v/>
      </c>
      <c r="E1605" s="89" t="str">
        <f>IF('Student Record'!C1603="","",'Student Record'!C1603)</f>
        <v/>
      </c>
      <c r="F1605" s="90" t="str">
        <f>IF('Student Record'!E1603="","",'Student Record'!E1603)</f>
        <v/>
      </c>
      <c r="G1605" s="90" t="str">
        <f>IF('Student Record'!G1603="","",'Student Record'!G1603)</f>
        <v/>
      </c>
      <c r="H1605" s="89" t="str">
        <f>IF('Student Record'!I1603="","",'Student Record'!I1603)</f>
        <v/>
      </c>
      <c r="I1605" s="91" t="str">
        <f>IF('Student Record'!J1603="","",'Student Record'!J1603)</f>
        <v/>
      </c>
      <c r="J1605" s="89" t="str">
        <f>IF('Student Record'!O1603="","",'Student Record'!O1603)</f>
        <v/>
      </c>
      <c r="K1605" s="89" t="str">
        <f>IF(StuData!$F1605="","",IF(AND(StuData!$C1605&gt;8,StuData!$C1605&lt;11,StuData!$J1605="GEN"),200,IF(AND(StuData!$C1605&gt;=11,StuData!$J1605="GEN"),300,IF(AND(StuData!$C1605&gt;8,StuData!$C1605&lt;11,StuData!$J1605&lt;&gt;"GEN"),100,IF(AND(StuData!$C1605&gt;=11,StuData!$J1605&lt;&gt;"GEN"),150,"")))))</f>
        <v/>
      </c>
      <c r="L1605" s="89" t="str">
        <f>IF(StuData!$F1605="","",IF(AND(StuData!$C1605&gt;8,StuData!$C1605&lt;11),50,""))</f>
        <v/>
      </c>
      <c r="M1605" s="89" t="str">
        <f>IF(StuData!$F1605="","",IF(AND(StuData!$C1605&gt;=11,'School Fees'!$L$3="Yes"),100,""))</f>
        <v/>
      </c>
      <c r="N1605" s="89" t="str">
        <f>IF(StuData!$F1605="","",IF(AND(StuData!$C1605&gt;8,StuData!$H1605="F"),5,IF(StuData!$C1605&lt;9,"",10)))</f>
        <v/>
      </c>
      <c r="O1605" s="89" t="str">
        <f>IF(StuData!$F1605="","",IF(StuData!$C1605&gt;8,5,""))</f>
        <v/>
      </c>
      <c r="P1605" s="89" t="str">
        <f>IF(StuData!$C1605=9,'School Fees'!$K$6,IF(StuData!$C1605=10,'School Fees'!$K$7,IF(StuData!$C1605=11,'School Fees'!$K$8,IF(StuData!$C1605=12,'School Fees'!$K$9,""))))</f>
        <v/>
      </c>
      <c r="Q1605" s="89"/>
      <c r="R1605" s="89"/>
      <c r="S1605" s="89" t="str">
        <f>IF(SUM(StuData!$K1605:$R1605)=0,"",SUM(StuData!$K1605:$R1605))</f>
        <v/>
      </c>
      <c r="T1605" s="92"/>
      <c r="U1605" s="89"/>
      <c r="V1605" s="23"/>
      <c r="W1605" s="23"/>
    </row>
    <row r="1606" ht="15.75" customHeight="1">
      <c r="A1606" s="23"/>
      <c r="B1606" s="89" t="str">
        <f t="shared" si="1"/>
        <v/>
      </c>
      <c r="C1606" s="89" t="str">
        <f>IF('Student Record'!A1604="","",'Student Record'!A1604)</f>
        <v/>
      </c>
      <c r="D1606" s="89" t="str">
        <f>IF('Student Record'!B1604="","",'Student Record'!B1604)</f>
        <v/>
      </c>
      <c r="E1606" s="89" t="str">
        <f>IF('Student Record'!C1604="","",'Student Record'!C1604)</f>
        <v/>
      </c>
      <c r="F1606" s="90" t="str">
        <f>IF('Student Record'!E1604="","",'Student Record'!E1604)</f>
        <v/>
      </c>
      <c r="G1606" s="90" t="str">
        <f>IF('Student Record'!G1604="","",'Student Record'!G1604)</f>
        <v/>
      </c>
      <c r="H1606" s="89" t="str">
        <f>IF('Student Record'!I1604="","",'Student Record'!I1604)</f>
        <v/>
      </c>
      <c r="I1606" s="91" t="str">
        <f>IF('Student Record'!J1604="","",'Student Record'!J1604)</f>
        <v/>
      </c>
      <c r="J1606" s="89" t="str">
        <f>IF('Student Record'!O1604="","",'Student Record'!O1604)</f>
        <v/>
      </c>
      <c r="K1606" s="89" t="str">
        <f>IF(StuData!$F1606="","",IF(AND(StuData!$C1606&gt;8,StuData!$C1606&lt;11,StuData!$J1606="GEN"),200,IF(AND(StuData!$C1606&gt;=11,StuData!$J1606="GEN"),300,IF(AND(StuData!$C1606&gt;8,StuData!$C1606&lt;11,StuData!$J1606&lt;&gt;"GEN"),100,IF(AND(StuData!$C1606&gt;=11,StuData!$J1606&lt;&gt;"GEN"),150,"")))))</f>
        <v/>
      </c>
      <c r="L1606" s="89" t="str">
        <f>IF(StuData!$F1606="","",IF(AND(StuData!$C1606&gt;8,StuData!$C1606&lt;11),50,""))</f>
        <v/>
      </c>
      <c r="M1606" s="89" t="str">
        <f>IF(StuData!$F1606="","",IF(AND(StuData!$C1606&gt;=11,'School Fees'!$L$3="Yes"),100,""))</f>
        <v/>
      </c>
      <c r="N1606" s="89" t="str">
        <f>IF(StuData!$F1606="","",IF(AND(StuData!$C1606&gt;8,StuData!$H1606="F"),5,IF(StuData!$C1606&lt;9,"",10)))</f>
        <v/>
      </c>
      <c r="O1606" s="89" t="str">
        <f>IF(StuData!$F1606="","",IF(StuData!$C1606&gt;8,5,""))</f>
        <v/>
      </c>
      <c r="P1606" s="89" t="str">
        <f>IF(StuData!$C1606=9,'School Fees'!$K$6,IF(StuData!$C1606=10,'School Fees'!$K$7,IF(StuData!$C1606=11,'School Fees'!$K$8,IF(StuData!$C1606=12,'School Fees'!$K$9,""))))</f>
        <v/>
      </c>
      <c r="Q1606" s="89"/>
      <c r="R1606" s="89"/>
      <c r="S1606" s="89" t="str">
        <f>IF(SUM(StuData!$K1606:$R1606)=0,"",SUM(StuData!$K1606:$R1606))</f>
        <v/>
      </c>
      <c r="T1606" s="92"/>
      <c r="U1606" s="89"/>
      <c r="V1606" s="23"/>
      <c r="W1606" s="23"/>
    </row>
    <row r="1607" ht="15.75" customHeight="1">
      <c r="A1607" s="23"/>
      <c r="B1607" s="89" t="str">
        <f t="shared" si="1"/>
        <v/>
      </c>
      <c r="C1607" s="89" t="str">
        <f>IF('Student Record'!A1605="","",'Student Record'!A1605)</f>
        <v/>
      </c>
      <c r="D1607" s="89" t="str">
        <f>IF('Student Record'!B1605="","",'Student Record'!B1605)</f>
        <v/>
      </c>
      <c r="E1607" s="89" t="str">
        <f>IF('Student Record'!C1605="","",'Student Record'!C1605)</f>
        <v/>
      </c>
      <c r="F1607" s="90" t="str">
        <f>IF('Student Record'!E1605="","",'Student Record'!E1605)</f>
        <v/>
      </c>
      <c r="G1607" s="90" t="str">
        <f>IF('Student Record'!G1605="","",'Student Record'!G1605)</f>
        <v/>
      </c>
      <c r="H1607" s="89" t="str">
        <f>IF('Student Record'!I1605="","",'Student Record'!I1605)</f>
        <v/>
      </c>
      <c r="I1607" s="91" t="str">
        <f>IF('Student Record'!J1605="","",'Student Record'!J1605)</f>
        <v/>
      </c>
      <c r="J1607" s="89" t="str">
        <f>IF('Student Record'!O1605="","",'Student Record'!O1605)</f>
        <v/>
      </c>
      <c r="K1607" s="89" t="str">
        <f>IF(StuData!$F1607="","",IF(AND(StuData!$C1607&gt;8,StuData!$C1607&lt;11,StuData!$J1607="GEN"),200,IF(AND(StuData!$C1607&gt;=11,StuData!$J1607="GEN"),300,IF(AND(StuData!$C1607&gt;8,StuData!$C1607&lt;11,StuData!$J1607&lt;&gt;"GEN"),100,IF(AND(StuData!$C1607&gt;=11,StuData!$J1607&lt;&gt;"GEN"),150,"")))))</f>
        <v/>
      </c>
      <c r="L1607" s="89" t="str">
        <f>IF(StuData!$F1607="","",IF(AND(StuData!$C1607&gt;8,StuData!$C1607&lt;11),50,""))</f>
        <v/>
      </c>
      <c r="M1607" s="89" t="str">
        <f>IF(StuData!$F1607="","",IF(AND(StuData!$C1607&gt;=11,'School Fees'!$L$3="Yes"),100,""))</f>
        <v/>
      </c>
      <c r="N1607" s="89" t="str">
        <f>IF(StuData!$F1607="","",IF(AND(StuData!$C1607&gt;8,StuData!$H1607="F"),5,IF(StuData!$C1607&lt;9,"",10)))</f>
        <v/>
      </c>
      <c r="O1607" s="89" t="str">
        <f>IF(StuData!$F1607="","",IF(StuData!$C1607&gt;8,5,""))</f>
        <v/>
      </c>
      <c r="P1607" s="89" t="str">
        <f>IF(StuData!$C1607=9,'School Fees'!$K$6,IF(StuData!$C1607=10,'School Fees'!$K$7,IF(StuData!$C1607=11,'School Fees'!$K$8,IF(StuData!$C1607=12,'School Fees'!$K$9,""))))</f>
        <v/>
      </c>
      <c r="Q1607" s="89"/>
      <c r="R1607" s="89"/>
      <c r="S1607" s="89" t="str">
        <f>IF(SUM(StuData!$K1607:$R1607)=0,"",SUM(StuData!$K1607:$R1607))</f>
        <v/>
      </c>
      <c r="T1607" s="92"/>
      <c r="U1607" s="89"/>
      <c r="V1607" s="23"/>
      <c r="W1607" s="23"/>
    </row>
    <row r="1608" ht="15.75" customHeight="1">
      <c r="A1608" s="23"/>
      <c r="B1608" s="89" t="str">
        <f t="shared" si="1"/>
        <v/>
      </c>
      <c r="C1608" s="89" t="str">
        <f>IF('Student Record'!A1606="","",'Student Record'!A1606)</f>
        <v/>
      </c>
      <c r="D1608" s="89" t="str">
        <f>IF('Student Record'!B1606="","",'Student Record'!B1606)</f>
        <v/>
      </c>
      <c r="E1608" s="89" t="str">
        <f>IF('Student Record'!C1606="","",'Student Record'!C1606)</f>
        <v/>
      </c>
      <c r="F1608" s="90" t="str">
        <f>IF('Student Record'!E1606="","",'Student Record'!E1606)</f>
        <v/>
      </c>
      <c r="G1608" s="90" t="str">
        <f>IF('Student Record'!G1606="","",'Student Record'!G1606)</f>
        <v/>
      </c>
      <c r="H1608" s="89" t="str">
        <f>IF('Student Record'!I1606="","",'Student Record'!I1606)</f>
        <v/>
      </c>
      <c r="I1608" s="91" t="str">
        <f>IF('Student Record'!J1606="","",'Student Record'!J1606)</f>
        <v/>
      </c>
      <c r="J1608" s="89" t="str">
        <f>IF('Student Record'!O1606="","",'Student Record'!O1606)</f>
        <v/>
      </c>
      <c r="K1608" s="89" t="str">
        <f>IF(StuData!$F1608="","",IF(AND(StuData!$C1608&gt;8,StuData!$C1608&lt;11,StuData!$J1608="GEN"),200,IF(AND(StuData!$C1608&gt;=11,StuData!$J1608="GEN"),300,IF(AND(StuData!$C1608&gt;8,StuData!$C1608&lt;11,StuData!$J1608&lt;&gt;"GEN"),100,IF(AND(StuData!$C1608&gt;=11,StuData!$J1608&lt;&gt;"GEN"),150,"")))))</f>
        <v/>
      </c>
      <c r="L1608" s="89" t="str">
        <f>IF(StuData!$F1608="","",IF(AND(StuData!$C1608&gt;8,StuData!$C1608&lt;11),50,""))</f>
        <v/>
      </c>
      <c r="M1608" s="89" t="str">
        <f>IF(StuData!$F1608="","",IF(AND(StuData!$C1608&gt;=11,'School Fees'!$L$3="Yes"),100,""))</f>
        <v/>
      </c>
      <c r="N1608" s="89" t="str">
        <f>IF(StuData!$F1608="","",IF(AND(StuData!$C1608&gt;8,StuData!$H1608="F"),5,IF(StuData!$C1608&lt;9,"",10)))</f>
        <v/>
      </c>
      <c r="O1608" s="89" t="str">
        <f>IF(StuData!$F1608="","",IF(StuData!$C1608&gt;8,5,""))</f>
        <v/>
      </c>
      <c r="P1608" s="89" t="str">
        <f>IF(StuData!$C1608=9,'School Fees'!$K$6,IF(StuData!$C1608=10,'School Fees'!$K$7,IF(StuData!$C1608=11,'School Fees'!$K$8,IF(StuData!$C1608=12,'School Fees'!$K$9,""))))</f>
        <v/>
      </c>
      <c r="Q1608" s="89"/>
      <c r="R1608" s="89"/>
      <c r="S1608" s="89" t="str">
        <f>IF(SUM(StuData!$K1608:$R1608)=0,"",SUM(StuData!$K1608:$R1608))</f>
        <v/>
      </c>
      <c r="T1608" s="92"/>
      <c r="U1608" s="89"/>
      <c r="V1608" s="23"/>
      <c r="W1608" s="23"/>
    </row>
    <row r="1609" ht="15.75" customHeight="1">
      <c r="A1609" s="23"/>
      <c r="B1609" s="89" t="str">
        <f t="shared" si="1"/>
        <v/>
      </c>
      <c r="C1609" s="89" t="str">
        <f>IF('Student Record'!A1607="","",'Student Record'!A1607)</f>
        <v/>
      </c>
      <c r="D1609" s="89" t="str">
        <f>IF('Student Record'!B1607="","",'Student Record'!B1607)</f>
        <v/>
      </c>
      <c r="E1609" s="89" t="str">
        <f>IF('Student Record'!C1607="","",'Student Record'!C1607)</f>
        <v/>
      </c>
      <c r="F1609" s="90" t="str">
        <f>IF('Student Record'!E1607="","",'Student Record'!E1607)</f>
        <v/>
      </c>
      <c r="G1609" s="90" t="str">
        <f>IF('Student Record'!G1607="","",'Student Record'!G1607)</f>
        <v/>
      </c>
      <c r="H1609" s="89" t="str">
        <f>IF('Student Record'!I1607="","",'Student Record'!I1607)</f>
        <v/>
      </c>
      <c r="I1609" s="91" t="str">
        <f>IF('Student Record'!J1607="","",'Student Record'!J1607)</f>
        <v/>
      </c>
      <c r="J1609" s="89" t="str">
        <f>IF('Student Record'!O1607="","",'Student Record'!O1607)</f>
        <v/>
      </c>
      <c r="K1609" s="89" t="str">
        <f>IF(StuData!$F1609="","",IF(AND(StuData!$C1609&gt;8,StuData!$C1609&lt;11,StuData!$J1609="GEN"),200,IF(AND(StuData!$C1609&gt;=11,StuData!$J1609="GEN"),300,IF(AND(StuData!$C1609&gt;8,StuData!$C1609&lt;11,StuData!$J1609&lt;&gt;"GEN"),100,IF(AND(StuData!$C1609&gt;=11,StuData!$J1609&lt;&gt;"GEN"),150,"")))))</f>
        <v/>
      </c>
      <c r="L1609" s="89" t="str">
        <f>IF(StuData!$F1609="","",IF(AND(StuData!$C1609&gt;8,StuData!$C1609&lt;11),50,""))</f>
        <v/>
      </c>
      <c r="M1609" s="89" t="str">
        <f>IF(StuData!$F1609="","",IF(AND(StuData!$C1609&gt;=11,'School Fees'!$L$3="Yes"),100,""))</f>
        <v/>
      </c>
      <c r="N1609" s="89" t="str">
        <f>IF(StuData!$F1609="","",IF(AND(StuData!$C1609&gt;8,StuData!$H1609="F"),5,IF(StuData!$C1609&lt;9,"",10)))</f>
        <v/>
      </c>
      <c r="O1609" s="89" t="str">
        <f>IF(StuData!$F1609="","",IF(StuData!$C1609&gt;8,5,""))</f>
        <v/>
      </c>
      <c r="P1609" s="89" t="str">
        <f>IF(StuData!$C1609=9,'School Fees'!$K$6,IF(StuData!$C1609=10,'School Fees'!$K$7,IF(StuData!$C1609=11,'School Fees'!$K$8,IF(StuData!$C1609=12,'School Fees'!$K$9,""))))</f>
        <v/>
      </c>
      <c r="Q1609" s="89"/>
      <c r="R1609" s="89"/>
      <c r="S1609" s="89" t="str">
        <f>IF(SUM(StuData!$K1609:$R1609)=0,"",SUM(StuData!$K1609:$R1609))</f>
        <v/>
      </c>
      <c r="T1609" s="92"/>
      <c r="U1609" s="89"/>
      <c r="V1609" s="23"/>
      <c r="W1609" s="23"/>
    </row>
    <row r="1610" ht="15.75" customHeight="1">
      <c r="A1610" s="23"/>
      <c r="B1610" s="89" t="str">
        <f t="shared" si="1"/>
        <v/>
      </c>
      <c r="C1610" s="89" t="str">
        <f>IF('Student Record'!A1608="","",'Student Record'!A1608)</f>
        <v/>
      </c>
      <c r="D1610" s="89" t="str">
        <f>IF('Student Record'!B1608="","",'Student Record'!B1608)</f>
        <v/>
      </c>
      <c r="E1610" s="89" t="str">
        <f>IF('Student Record'!C1608="","",'Student Record'!C1608)</f>
        <v/>
      </c>
      <c r="F1610" s="90" t="str">
        <f>IF('Student Record'!E1608="","",'Student Record'!E1608)</f>
        <v/>
      </c>
      <c r="G1610" s="90" t="str">
        <f>IF('Student Record'!G1608="","",'Student Record'!G1608)</f>
        <v/>
      </c>
      <c r="H1610" s="89" t="str">
        <f>IF('Student Record'!I1608="","",'Student Record'!I1608)</f>
        <v/>
      </c>
      <c r="I1610" s="91" t="str">
        <f>IF('Student Record'!J1608="","",'Student Record'!J1608)</f>
        <v/>
      </c>
      <c r="J1610" s="89" t="str">
        <f>IF('Student Record'!O1608="","",'Student Record'!O1608)</f>
        <v/>
      </c>
      <c r="K1610" s="89" t="str">
        <f>IF(StuData!$F1610="","",IF(AND(StuData!$C1610&gt;8,StuData!$C1610&lt;11,StuData!$J1610="GEN"),200,IF(AND(StuData!$C1610&gt;=11,StuData!$J1610="GEN"),300,IF(AND(StuData!$C1610&gt;8,StuData!$C1610&lt;11,StuData!$J1610&lt;&gt;"GEN"),100,IF(AND(StuData!$C1610&gt;=11,StuData!$J1610&lt;&gt;"GEN"),150,"")))))</f>
        <v/>
      </c>
      <c r="L1610" s="89" t="str">
        <f>IF(StuData!$F1610="","",IF(AND(StuData!$C1610&gt;8,StuData!$C1610&lt;11),50,""))</f>
        <v/>
      </c>
      <c r="M1610" s="89" t="str">
        <f>IF(StuData!$F1610="","",IF(AND(StuData!$C1610&gt;=11,'School Fees'!$L$3="Yes"),100,""))</f>
        <v/>
      </c>
      <c r="N1610" s="89" t="str">
        <f>IF(StuData!$F1610="","",IF(AND(StuData!$C1610&gt;8,StuData!$H1610="F"),5,IF(StuData!$C1610&lt;9,"",10)))</f>
        <v/>
      </c>
      <c r="O1610" s="89" t="str">
        <f>IF(StuData!$F1610="","",IF(StuData!$C1610&gt;8,5,""))</f>
        <v/>
      </c>
      <c r="P1610" s="89" t="str">
        <f>IF(StuData!$C1610=9,'School Fees'!$K$6,IF(StuData!$C1610=10,'School Fees'!$K$7,IF(StuData!$C1610=11,'School Fees'!$K$8,IF(StuData!$C1610=12,'School Fees'!$K$9,""))))</f>
        <v/>
      </c>
      <c r="Q1610" s="89"/>
      <c r="R1610" s="89"/>
      <c r="S1610" s="89" t="str">
        <f>IF(SUM(StuData!$K1610:$R1610)=0,"",SUM(StuData!$K1610:$R1610))</f>
        <v/>
      </c>
      <c r="T1610" s="92"/>
      <c r="U1610" s="89"/>
      <c r="V1610" s="23"/>
      <c r="W1610" s="23"/>
    </row>
    <row r="1611" ht="15.75" customHeight="1">
      <c r="A1611" s="23"/>
      <c r="B1611" s="89" t="str">
        <f t="shared" si="1"/>
        <v/>
      </c>
      <c r="C1611" s="89" t="str">
        <f>IF('Student Record'!A1609="","",'Student Record'!A1609)</f>
        <v/>
      </c>
      <c r="D1611" s="89" t="str">
        <f>IF('Student Record'!B1609="","",'Student Record'!B1609)</f>
        <v/>
      </c>
      <c r="E1611" s="89" t="str">
        <f>IF('Student Record'!C1609="","",'Student Record'!C1609)</f>
        <v/>
      </c>
      <c r="F1611" s="90" t="str">
        <f>IF('Student Record'!E1609="","",'Student Record'!E1609)</f>
        <v/>
      </c>
      <c r="G1611" s="90" t="str">
        <f>IF('Student Record'!G1609="","",'Student Record'!G1609)</f>
        <v/>
      </c>
      <c r="H1611" s="89" t="str">
        <f>IF('Student Record'!I1609="","",'Student Record'!I1609)</f>
        <v/>
      </c>
      <c r="I1611" s="91" t="str">
        <f>IF('Student Record'!J1609="","",'Student Record'!J1609)</f>
        <v/>
      </c>
      <c r="J1611" s="89" t="str">
        <f>IF('Student Record'!O1609="","",'Student Record'!O1609)</f>
        <v/>
      </c>
      <c r="K1611" s="89" t="str">
        <f>IF(StuData!$F1611="","",IF(AND(StuData!$C1611&gt;8,StuData!$C1611&lt;11,StuData!$J1611="GEN"),200,IF(AND(StuData!$C1611&gt;=11,StuData!$J1611="GEN"),300,IF(AND(StuData!$C1611&gt;8,StuData!$C1611&lt;11,StuData!$J1611&lt;&gt;"GEN"),100,IF(AND(StuData!$C1611&gt;=11,StuData!$J1611&lt;&gt;"GEN"),150,"")))))</f>
        <v/>
      </c>
      <c r="L1611" s="89" t="str">
        <f>IF(StuData!$F1611="","",IF(AND(StuData!$C1611&gt;8,StuData!$C1611&lt;11),50,""))</f>
        <v/>
      </c>
      <c r="M1611" s="89" t="str">
        <f>IF(StuData!$F1611="","",IF(AND(StuData!$C1611&gt;=11,'School Fees'!$L$3="Yes"),100,""))</f>
        <v/>
      </c>
      <c r="N1611" s="89" t="str">
        <f>IF(StuData!$F1611="","",IF(AND(StuData!$C1611&gt;8,StuData!$H1611="F"),5,IF(StuData!$C1611&lt;9,"",10)))</f>
        <v/>
      </c>
      <c r="O1611" s="89" t="str">
        <f>IF(StuData!$F1611="","",IF(StuData!$C1611&gt;8,5,""))</f>
        <v/>
      </c>
      <c r="P1611" s="89" t="str">
        <f>IF(StuData!$C1611=9,'School Fees'!$K$6,IF(StuData!$C1611=10,'School Fees'!$K$7,IF(StuData!$C1611=11,'School Fees'!$K$8,IF(StuData!$C1611=12,'School Fees'!$K$9,""))))</f>
        <v/>
      </c>
      <c r="Q1611" s="89"/>
      <c r="R1611" s="89"/>
      <c r="S1611" s="89" t="str">
        <f>IF(SUM(StuData!$K1611:$R1611)=0,"",SUM(StuData!$K1611:$R1611))</f>
        <v/>
      </c>
      <c r="T1611" s="92"/>
      <c r="U1611" s="89"/>
      <c r="V1611" s="23"/>
      <c r="W1611" s="23"/>
    </row>
    <row r="1612" ht="15.75" customHeight="1">
      <c r="A1612" s="23"/>
      <c r="B1612" s="89" t="str">
        <f t="shared" si="1"/>
        <v/>
      </c>
      <c r="C1612" s="89" t="str">
        <f>IF('Student Record'!A1610="","",'Student Record'!A1610)</f>
        <v/>
      </c>
      <c r="D1612" s="89" t="str">
        <f>IF('Student Record'!B1610="","",'Student Record'!B1610)</f>
        <v/>
      </c>
      <c r="E1612" s="89" t="str">
        <f>IF('Student Record'!C1610="","",'Student Record'!C1610)</f>
        <v/>
      </c>
      <c r="F1612" s="90" t="str">
        <f>IF('Student Record'!E1610="","",'Student Record'!E1610)</f>
        <v/>
      </c>
      <c r="G1612" s="90" t="str">
        <f>IF('Student Record'!G1610="","",'Student Record'!G1610)</f>
        <v/>
      </c>
      <c r="H1612" s="89" t="str">
        <f>IF('Student Record'!I1610="","",'Student Record'!I1610)</f>
        <v/>
      </c>
      <c r="I1612" s="91" t="str">
        <f>IF('Student Record'!J1610="","",'Student Record'!J1610)</f>
        <v/>
      </c>
      <c r="J1612" s="89" t="str">
        <f>IF('Student Record'!O1610="","",'Student Record'!O1610)</f>
        <v/>
      </c>
      <c r="K1612" s="89" t="str">
        <f>IF(StuData!$F1612="","",IF(AND(StuData!$C1612&gt;8,StuData!$C1612&lt;11,StuData!$J1612="GEN"),200,IF(AND(StuData!$C1612&gt;=11,StuData!$J1612="GEN"),300,IF(AND(StuData!$C1612&gt;8,StuData!$C1612&lt;11,StuData!$J1612&lt;&gt;"GEN"),100,IF(AND(StuData!$C1612&gt;=11,StuData!$J1612&lt;&gt;"GEN"),150,"")))))</f>
        <v/>
      </c>
      <c r="L1612" s="89" t="str">
        <f>IF(StuData!$F1612="","",IF(AND(StuData!$C1612&gt;8,StuData!$C1612&lt;11),50,""))</f>
        <v/>
      </c>
      <c r="M1612" s="89" t="str">
        <f>IF(StuData!$F1612="","",IF(AND(StuData!$C1612&gt;=11,'School Fees'!$L$3="Yes"),100,""))</f>
        <v/>
      </c>
      <c r="N1612" s="89" t="str">
        <f>IF(StuData!$F1612="","",IF(AND(StuData!$C1612&gt;8,StuData!$H1612="F"),5,IF(StuData!$C1612&lt;9,"",10)))</f>
        <v/>
      </c>
      <c r="O1612" s="89" t="str">
        <f>IF(StuData!$F1612="","",IF(StuData!$C1612&gt;8,5,""))</f>
        <v/>
      </c>
      <c r="P1612" s="89" t="str">
        <f>IF(StuData!$C1612=9,'School Fees'!$K$6,IF(StuData!$C1612=10,'School Fees'!$K$7,IF(StuData!$C1612=11,'School Fees'!$K$8,IF(StuData!$C1612=12,'School Fees'!$K$9,""))))</f>
        <v/>
      </c>
      <c r="Q1612" s="89"/>
      <c r="R1612" s="89"/>
      <c r="S1612" s="89" t="str">
        <f>IF(SUM(StuData!$K1612:$R1612)=0,"",SUM(StuData!$K1612:$R1612))</f>
        <v/>
      </c>
      <c r="T1612" s="92"/>
      <c r="U1612" s="89"/>
      <c r="V1612" s="23"/>
      <c r="W1612" s="23"/>
    </row>
    <row r="1613" ht="15.75" customHeight="1">
      <c r="A1613" s="23"/>
      <c r="B1613" s="89" t="str">
        <f t="shared" si="1"/>
        <v/>
      </c>
      <c r="C1613" s="89" t="str">
        <f>IF('Student Record'!A1611="","",'Student Record'!A1611)</f>
        <v/>
      </c>
      <c r="D1613" s="89" t="str">
        <f>IF('Student Record'!B1611="","",'Student Record'!B1611)</f>
        <v/>
      </c>
      <c r="E1613" s="89" t="str">
        <f>IF('Student Record'!C1611="","",'Student Record'!C1611)</f>
        <v/>
      </c>
      <c r="F1613" s="90" t="str">
        <f>IF('Student Record'!E1611="","",'Student Record'!E1611)</f>
        <v/>
      </c>
      <c r="G1613" s="90" t="str">
        <f>IF('Student Record'!G1611="","",'Student Record'!G1611)</f>
        <v/>
      </c>
      <c r="H1613" s="89" t="str">
        <f>IF('Student Record'!I1611="","",'Student Record'!I1611)</f>
        <v/>
      </c>
      <c r="I1613" s="91" t="str">
        <f>IF('Student Record'!J1611="","",'Student Record'!J1611)</f>
        <v/>
      </c>
      <c r="J1613" s="89" t="str">
        <f>IF('Student Record'!O1611="","",'Student Record'!O1611)</f>
        <v/>
      </c>
      <c r="K1613" s="89" t="str">
        <f>IF(StuData!$F1613="","",IF(AND(StuData!$C1613&gt;8,StuData!$C1613&lt;11,StuData!$J1613="GEN"),200,IF(AND(StuData!$C1613&gt;=11,StuData!$J1613="GEN"),300,IF(AND(StuData!$C1613&gt;8,StuData!$C1613&lt;11,StuData!$J1613&lt;&gt;"GEN"),100,IF(AND(StuData!$C1613&gt;=11,StuData!$J1613&lt;&gt;"GEN"),150,"")))))</f>
        <v/>
      </c>
      <c r="L1613" s="89" t="str">
        <f>IF(StuData!$F1613="","",IF(AND(StuData!$C1613&gt;8,StuData!$C1613&lt;11),50,""))</f>
        <v/>
      </c>
      <c r="M1613" s="89" t="str">
        <f>IF(StuData!$F1613="","",IF(AND(StuData!$C1613&gt;=11,'School Fees'!$L$3="Yes"),100,""))</f>
        <v/>
      </c>
      <c r="N1613" s="89" t="str">
        <f>IF(StuData!$F1613="","",IF(AND(StuData!$C1613&gt;8,StuData!$H1613="F"),5,IF(StuData!$C1613&lt;9,"",10)))</f>
        <v/>
      </c>
      <c r="O1613" s="89" t="str">
        <f>IF(StuData!$F1613="","",IF(StuData!$C1613&gt;8,5,""))</f>
        <v/>
      </c>
      <c r="P1613" s="89" t="str">
        <f>IF(StuData!$C1613=9,'School Fees'!$K$6,IF(StuData!$C1613=10,'School Fees'!$K$7,IF(StuData!$C1613=11,'School Fees'!$K$8,IF(StuData!$C1613=12,'School Fees'!$K$9,""))))</f>
        <v/>
      </c>
      <c r="Q1613" s="89"/>
      <c r="R1613" s="89"/>
      <c r="S1613" s="89" t="str">
        <f>IF(SUM(StuData!$K1613:$R1613)=0,"",SUM(StuData!$K1613:$R1613))</f>
        <v/>
      </c>
      <c r="T1613" s="92"/>
      <c r="U1613" s="89"/>
      <c r="V1613" s="23"/>
      <c r="W1613" s="23"/>
    </row>
    <row r="1614" ht="15.75" customHeight="1">
      <c r="A1614" s="23"/>
      <c r="B1614" s="89" t="str">
        <f t="shared" si="1"/>
        <v/>
      </c>
      <c r="C1614" s="89" t="str">
        <f>IF('Student Record'!A1612="","",'Student Record'!A1612)</f>
        <v/>
      </c>
      <c r="D1614" s="89" t="str">
        <f>IF('Student Record'!B1612="","",'Student Record'!B1612)</f>
        <v/>
      </c>
      <c r="E1614" s="89" t="str">
        <f>IF('Student Record'!C1612="","",'Student Record'!C1612)</f>
        <v/>
      </c>
      <c r="F1614" s="90" t="str">
        <f>IF('Student Record'!E1612="","",'Student Record'!E1612)</f>
        <v/>
      </c>
      <c r="G1614" s="90" t="str">
        <f>IF('Student Record'!G1612="","",'Student Record'!G1612)</f>
        <v/>
      </c>
      <c r="H1614" s="89" t="str">
        <f>IF('Student Record'!I1612="","",'Student Record'!I1612)</f>
        <v/>
      </c>
      <c r="I1614" s="91" t="str">
        <f>IF('Student Record'!J1612="","",'Student Record'!J1612)</f>
        <v/>
      </c>
      <c r="J1614" s="89" t="str">
        <f>IF('Student Record'!O1612="","",'Student Record'!O1612)</f>
        <v/>
      </c>
      <c r="K1614" s="89" t="str">
        <f>IF(StuData!$F1614="","",IF(AND(StuData!$C1614&gt;8,StuData!$C1614&lt;11,StuData!$J1614="GEN"),200,IF(AND(StuData!$C1614&gt;=11,StuData!$J1614="GEN"),300,IF(AND(StuData!$C1614&gt;8,StuData!$C1614&lt;11,StuData!$J1614&lt;&gt;"GEN"),100,IF(AND(StuData!$C1614&gt;=11,StuData!$J1614&lt;&gt;"GEN"),150,"")))))</f>
        <v/>
      </c>
      <c r="L1614" s="89" t="str">
        <f>IF(StuData!$F1614="","",IF(AND(StuData!$C1614&gt;8,StuData!$C1614&lt;11),50,""))</f>
        <v/>
      </c>
      <c r="M1614" s="89" t="str">
        <f>IF(StuData!$F1614="","",IF(AND(StuData!$C1614&gt;=11,'School Fees'!$L$3="Yes"),100,""))</f>
        <v/>
      </c>
      <c r="N1614" s="89" t="str">
        <f>IF(StuData!$F1614="","",IF(AND(StuData!$C1614&gt;8,StuData!$H1614="F"),5,IF(StuData!$C1614&lt;9,"",10)))</f>
        <v/>
      </c>
      <c r="O1614" s="89" t="str">
        <f>IF(StuData!$F1614="","",IF(StuData!$C1614&gt;8,5,""))</f>
        <v/>
      </c>
      <c r="P1614" s="89" t="str">
        <f>IF(StuData!$C1614=9,'School Fees'!$K$6,IF(StuData!$C1614=10,'School Fees'!$K$7,IF(StuData!$C1614=11,'School Fees'!$K$8,IF(StuData!$C1614=12,'School Fees'!$K$9,""))))</f>
        <v/>
      </c>
      <c r="Q1614" s="89"/>
      <c r="R1614" s="89"/>
      <c r="S1614" s="89" t="str">
        <f>IF(SUM(StuData!$K1614:$R1614)=0,"",SUM(StuData!$K1614:$R1614))</f>
        <v/>
      </c>
      <c r="T1614" s="92"/>
      <c r="U1614" s="89"/>
      <c r="V1614" s="23"/>
      <c r="W1614" s="23"/>
    </row>
    <row r="1615" ht="15.75" customHeight="1">
      <c r="A1615" s="23"/>
      <c r="B1615" s="89" t="str">
        <f t="shared" si="1"/>
        <v/>
      </c>
      <c r="C1615" s="89" t="str">
        <f>IF('Student Record'!A1613="","",'Student Record'!A1613)</f>
        <v/>
      </c>
      <c r="D1615" s="89" t="str">
        <f>IF('Student Record'!B1613="","",'Student Record'!B1613)</f>
        <v/>
      </c>
      <c r="E1615" s="89" t="str">
        <f>IF('Student Record'!C1613="","",'Student Record'!C1613)</f>
        <v/>
      </c>
      <c r="F1615" s="90" t="str">
        <f>IF('Student Record'!E1613="","",'Student Record'!E1613)</f>
        <v/>
      </c>
      <c r="G1615" s="90" t="str">
        <f>IF('Student Record'!G1613="","",'Student Record'!G1613)</f>
        <v/>
      </c>
      <c r="H1615" s="89" t="str">
        <f>IF('Student Record'!I1613="","",'Student Record'!I1613)</f>
        <v/>
      </c>
      <c r="I1615" s="91" t="str">
        <f>IF('Student Record'!J1613="","",'Student Record'!J1613)</f>
        <v/>
      </c>
      <c r="J1615" s="89" t="str">
        <f>IF('Student Record'!O1613="","",'Student Record'!O1613)</f>
        <v/>
      </c>
      <c r="K1615" s="89" t="str">
        <f>IF(StuData!$F1615="","",IF(AND(StuData!$C1615&gt;8,StuData!$C1615&lt;11,StuData!$J1615="GEN"),200,IF(AND(StuData!$C1615&gt;=11,StuData!$J1615="GEN"),300,IF(AND(StuData!$C1615&gt;8,StuData!$C1615&lt;11,StuData!$J1615&lt;&gt;"GEN"),100,IF(AND(StuData!$C1615&gt;=11,StuData!$J1615&lt;&gt;"GEN"),150,"")))))</f>
        <v/>
      </c>
      <c r="L1615" s="89" t="str">
        <f>IF(StuData!$F1615="","",IF(AND(StuData!$C1615&gt;8,StuData!$C1615&lt;11),50,""))</f>
        <v/>
      </c>
      <c r="M1615" s="89" t="str">
        <f>IF(StuData!$F1615="","",IF(AND(StuData!$C1615&gt;=11,'School Fees'!$L$3="Yes"),100,""))</f>
        <v/>
      </c>
      <c r="N1615" s="89" t="str">
        <f>IF(StuData!$F1615="","",IF(AND(StuData!$C1615&gt;8,StuData!$H1615="F"),5,IF(StuData!$C1615&lt;9,"",10)))</f>
        <v/>
      </c>
      <c r="O1615" s="89" t="str">
        <f>IF(StuData!$F1615="","",IF(StuData!$C1615&gt;8,5,""))</f>
        <v/>
      </c>
      <c r="P1615" s="89" t="str">
        <f>IF(StuData!$C1615=9,'School Fees'!$K$6,IF(StuData!$C1615=10,'School Fees'!$K$7,IF(StuData!$C1615=11,'School Fees'!$K$8,IF(StuData!$C1615=12,'School Fees'!$K$9,""))))</f>
        <v/>
      </c>
      <c r="Q1615" s="89"/>
      <c r="R1615" s="89"/>
      <c r="S1615" s="89" t="str">
        <f>IF(SUM(StuData!$K1615:$R1615)=0,"",SUM(StuData!$K1615:$R1615))</f>
        <v/>
      </c>
      <c r="T1615" s="92"/>
      <c r="U1615" s="89"/>
      <c r="V1615" s="23"/>
      <c r="W1615" s="23"/>
    </row>
    <row r="1616" ht="15.75" customHeight="1">
      <c r="A1616" s="23"/>
      <c r="B1616" s="89" t="str">
        <f t="shared" si="1"/>
        <v/>
      </c>
      <c r="C1616" s="89" t="str">
        <f>IF('Student Record'!A1614="","",'Student Record'!A1614)</f>
        <v/>
      </c>
      <c r="D1616" s="89" t="str">
        <f>IF('Student Record'!B1614="","",'Student Record'!B1614)</f>
        <v/>
      </c>
      <c r="E1616" s="89" t="str">
        <f>IF('Student Record'!C1614="","",'Student Record'!C1614)</f>
        <v/>
      </c>
      <c r="F1616" s="90" t="str">
        <f>IF('Student Record'!E1614="","",'Student Record'!E1614)</f>
        <v/>
      </c>
      <c r="G1616" s="90" t="str">
        <f>IF('Student Record'!G1614="","",'Student Record'!G1614)</f>
        <v/>
      </c>
      <c r="H1616" s="89" t="str">
        <f>IF('Student Record'!I1614="","",'Student Record'!I1614)</f>
        <v/>
      </c>
      <c r="I1616" s="91" t="str">
        <f>IF('Student Record'!J1614="","",'Student Record'!J1614)</f>
        <v/>
      </c>
      <c r="J1616" s="89" t="str">
        <f>IF('Student Record'!O1614="","",'Student Record'!O1614)</f>
        <v/>
      </c>
      <c r="K1616" s="89" t="str">
        <f>IF(StuData!$F1616="","",IF(AND(StuData!$C1616&gt;8,StuData!$C1616&lt;11,StuData!$J1616="GEN"),200,IF(AND(StuData!$C1616&gt;=11,StuData!$J1616="GEN"),300,IF(AND(StuData!$C1616&gt;8,StuData!$C1616&lt;11,StuData!$J1616&lt;&gt;"GEN"),100,IF(AND(StuData!$C1616&gt;=11,StuData!$J1616&lt;&gt;"GEN"),150,"")))))</f>
        <v/>
      </c>
      <c r="L1616" s="89" t="str">
        <f>IF(StuData!$F1616="","",IF(AND(StuData!$C1616&gt;8,StuData!$C1616&lt;11),50,""))</f>
        <v/>
      </c>
      <c r="M1616" s="89" t="str">
        <f>IF(StuData!$F1616="","",IF(AND(StuData!$C1616&gt;=11,'School Fees'!$L$3="Yes"),100,""))</f>
        <v/>
      </c>
      <c r="N1616" s="89" t="str">
        <f>IF(StuData!$F1616="","",IF(AND(StuData!$C1616&gt;8,StuData!$H1616="F"),5,IF(StuData!$C1616&lt;9,"",10)))</f>
        <v/>
      </c>
      <c r="O1616" s="89" t="str">
        <f>IF(StuData!$F1616="","",IF(StuData!$C1616&gt;8,5,""))</f>
        <v/>
      </c>
      <c r="P1616" s="89" t="str">
        <f>IF(StuData!$C1616=9,'School Fees'!$K$6,IF(StuData!$C1616=10,'School Fees'!$K$7,IF(StuData!$C1616=11,'School Fees'!$K$8,IF(StuData!$C1616=12,'School Fees'!$K$9,""))))</f>
        <v/>
      </c>
      <c r="Q1616" s="89"/>
      <c r="R1616" s="89"/>
      <c r="S1616" s="89" t="str">
        <f>IF(SUM(StuData!$K1616:$R1616)=0,"",SUM(StuData!$K1616:$R1616))</f>
        <v/>
      </c>
      <c r="T1616" s="92"/>
      <c r="U1616" s="89"/>
      <c r="V1616" s="23"/>
      <c r="W1616" s="23"/>
    </row>
    <row r="1617" ht="15.75" customHeight="1">
      <c r="A1617" s="23"/>
      <c r="B1617" s="89" t="str">
        <f t="shared" si="1"/>
        <v/>
      </c>
      <c r="C1617" s="89" t="str">
        <f>IF('Student Record'!A1615="","",'Student Record'!A1615)</f>
        <v/>
      </c>
      <c r="D1617" s="89" t="str">
        <f>IF('Student Record'!B1615="","",'Student Record'!B1615)</f>
        <v/>
      </c>
      <c r="E1617" s="89" t="str">
        <f>IF('Student Record'!C1615="","",'Student Record'!C1615)</f>
        <v/>
      </c>
      <c r="F1617" s="90" t="str">
        <f>IF('Student Record'!E1615="","",'Student Record'!E1615)</f>
        <v/>
      </c>
      <c r="G1617" s="90" t="str">
        <f>IF('Student Record'!G1615="","",'Student Record'!G1615)</f>
        <v/>
      </c>
      <c r="H1617" s="89" t="str">
        <f>IF('Student Record'!I1615="","",'Student Record'!I1615)</f>
        <v/>
      </c>
      <c r="I1617" s="91" t="str">
        <f>IF('Student Record'!J1615="","",'Student Record'!J1615)</f>
        <v/>
      </c>
      <c r="J1617" s="89" t="str">
        <f>IF('Student Record'!O1615="","",'Student Record'!O1615)</f>
        <v/>
      </c>
      <c r="K1617" s="89" t="str">
        <f>IF(StuData!$F1617="","",IF(AND(StuData!$C1617&gt;8,StuData!$C1617&lt;11,StuData!$J1617="GEN"),200,IF(AND(StuData!$C1617&gt;=11,StuData!$J1617="GEN"),300,IF(AND(StuData!$C1617&gt;8,StuData!$C1617&lt;11,StuData!$J1617&lt;&gt;"GEN"),100,IF(AND(StuData!$C1617&gt;=11,StuData!$J1617&lt;&gt;"GEN"),150,"")))))</f>
        <v/>
      </c>
      <c r="L1617" s="89" t="str">
        <f>IF(StuData!$F1617="","",IF(AND(StuData!$C1617&gt;8,StuData!$C1617&lt;11),50,""))</f>
        <v/>
      </c>
      <c r="M1617" s="89" t="str">
        <f>IF(StuData!$F1617="","",IF(AND(StuData!$C1617&gt;=11,'School Fees'!$L$3="Yes"),100,""))</f>
        <v/>
      </c>
      <c r="N1617" s="89" t="str">
        <f>IF(StuData!$F1617="","",IF(AND(StuData!$C1617&gt;8,StuData!$H1617="F"),5,IF(StuData!$C1617&lt;9,"",10)))</f>
        <v/>
      </c>
      <c r="O1617" s="89" t="str">
        <f>IF(StuData!$F1617="","",IF(StuData!$C1617&gt;8,5,""))</f>
        <v/>
      </c>
      <c r="P1617" s="89" t="str">
        <f>IF(StuData!$C1617=9,'School Fees'!$K$6,IF(StuData!$C1617=10,'School Fees'!$K$7,IF(StuData!$C1617=11,'School Fees'!$K$8,IF(StuData!$C1617=12,'School Fees'!$K$9,""))))</f>
        <v/>
      </c>
      <c r="Q1617" s="89"/>
      <c r="R1617" s="89"/>
      <c r="S1617" s="89" t="str">
        <f>IF(SUM(StuData!$K1617:$R1617)=0,"",SUM(StuData!$K1617:$R1617))</f>
        <v/>
      </c>
      <c r="T1617" s="92"/>
      <c r="U1617" s="89"/>
      <c r="V1617" s="23"/>
      <c r="W1617" s="23"/>
    </row>
    <row r="1618" ht="15.75" customHeight="1">
      <c r="A1618" s="23"/>
      <c r="B1618" s="89" t="str">
        <f t="shared" si="1"/>
        <v/>
      </c>
      <c r="C1618" s="89" t="str">
        <f>IF('Student Record'!A1616="","",'Student Record'!A1616)</f>
        <v/>
      </c>
      <c r="D1618" s="89" t="str">
        <f>IF('Student Record'!B1616="","",'Student Record'!B1616)</f>
        <v/>
      </c>
      <c r="E1618" s="89" t="str">
        <f>IF('Student Record'!C1616="","",'Student Record'!C1616)</f>
        <v/>
      </c>
      <c r="F1618" s="90" t="str">
        <f>IF('Student Record'!E1616="","",'Student Record'!E1616)</f>
        <v/>
      </c>
      <c r="G1618" s="90" t="str">
        <f>IF('Student Record'!G1616="","",'Student Record'!G1616)</f>
        <v/>
      </c>
      <c r="H1618" s="89" t="str">
        <f>IF('Student Record'!I1616="","",'Student Record'!I1616)</f>
        <v/>
      </c>
      <c r="I1618" s="91" t="str">
        <f>IF('Student Record'!J1616="","",'Student Record'!J1616)</f>
        <v/>
      </c>
      <c r="J1618" s="89" t="str">
        <f>IF('Student Record'!O1616="","",'Student Record'!O1616)</f>
        <v/>
      </c>
      <c r="K1618" s="89" t="str">
        <f>IF(StuData!$F1618="","",IF(AND(StuData!$C1618&gt;8,StuData!$C1618&lt;11,StuData!$J1618="GEN"),200,IF(AND(StuData!$C1618&gt;=11,StuData!$J1618="GEN"),300,IF(AND(StuData!$C1618&gt;8,StuData!$C1618&lt;11,StuData!$J1618&lt;&gt;"GEN"),100,IF(AND(StuData!$C1618&gt;=11,StuData!$J1618&lt;&gt;"GEN"),150,"")))))</f>
        <v/>
      </c>
      <c r="L1618" s="89" t="str">
        <f>IF(StuData!$F1618="","",IF(AND(StuData!$C1618&gt;8,StuData!$C1618&lt;11),50,""))</f>
        <v/>
      </c>
      <c r="M1618" s="89" t="str">
        <f>IF(StuData!$F1618="","",IF(AND(StuData!$C1618&gt;=11,'School Fees'!$L$3="Yes"),100,""))</f>
        <v/>
      </c>
      <c r="N1618" s="89" t="str">
        <f>IF(StuData!$F1618="","",IF(AND(StuData!$C1618&gt;8,StuData!$H1618="F"),5,IF(StuData!$C1618&lt;9,"",10)))</f>
        <v/>
      </c>
      <c r="O1618" s="89" t="str">
        <f>IF(StuData!$F1618="","",IF(StuData!$C1618&gt;8,5,""))</f>
        <v/>
      </c>
      <c r="P1618" s="89" t="str">
        <f>IF(StuData!$C1618=9,'School Fees'!$K$6,IF(StuData!$C1618=10,'School Fees'!$K$7,IF(StuData!$C1618=11,'School Fees'!$K$8,IF(StuData!$C1618=12,'School Fees'!$K$9,""))))</f>
        <v/>
      </c>
      <c r="Q1618" s="89"/>
      <c r="R1618" s="89"/>
      <c r="S1618" s="89" t="str">
        <f>IF(SUM(StuData!$K1618:$R1618)=0,"",SUM(StuData!$K1618:$R1618))</f>
        <v/>
      </c>
      <c r="T1618" s="92"/>
      <c r="U1618" s="89"/>
      <c r="V1618" s="23"/>
      <c r="W1618" s="23"/>
    </row>
    <row r="1619" ht="15.75" customHeight="1">
      <c r="A1619" s="23"/>
      <c r="B1619" s="89" t="str">
        <f t="shared" si="1"/>
        <v/>
      </c>
      <c r="C1619" s="89" t="str">
        <f>IF('Student Record'!A1617="","",'Student Record'!A1617)</f>
        <v/>
      </c>
      <c r="D1619" s="89" t="str">
        <f>IF('Student Record'!B1617="","",'Student Record'!B1617)</f>
        <v/>
      </c>
      <c r="E1619" s="89" t="str">
        <f>IF('Student Record'!C1617="","",'Student Record'!C1617)</f>
        <v/>
      </c>
      <c r="F1619" s="90" t="str">
        <f>IF('Student Record'!E1617="","",'Student Record'!E1617)</f>
        <v/>
      </c>
      <c r="G1619" s="90" t="str">
        <f>IF('Student Record'!G1617="","",'Student Record'!G1617)</f>
        <v/>
      </c>
      <c r="H1619" s="89" t="str">
        <f>IF('Student Record'!I1617="","",'Student Record'!I1617)</f>
        <v/>
      </c>
      <c r="I1619" s="91" t="str">
        <f>IF('Student Record'!J1617="","",'Student Record'!J1617)</f>
        <v/>
      </c>
      <c r="J1619" s="89" t="str">
        <f>IF('Student Record'!O1617="","",'Student Record'!O1617)</f>
        <v/>
      </c>
      <c r="K1619" s="89" t="str">
        <f>IF(StuData!$F1619="","",IF(AND(StuData!$C1619&gt;8,StuData!$C1619&lt;11,StuData!$J1619="GEN"),200,IF(AND(StuData!$C1619&gt;=11,StuData!$J1619="GEN"),300,IF(AND(StuData!$C1619&gt;8,StuData!$C1619&lt;11,StuData!$J1619&lt;&gt;"GEN"),100,IF(AND(StuData!$C1619&gt;=11,StuData!$J1619&lt;&gt;"GEN"),150,"")))))</f>
        <v/>
      </c>
      <c r="L1619" s="89" t="str">
        <f>IF(StuData!$F1619="","",IF(AND(StuData!$C1619&gt;8,StuData!$C1619&lt;11),50,""))</f>
        <v/>
      </c>
      <c r="M1619" s="89" t="str">
        <f>IF(StuData!$F1619="","",IF(AND(StuData!$C1619&gt;=11,'School Fees'!$L$3="Yes"),100,""))</f>
        <v/>
      </c>
      <c r="N1619" s="89" t="str">
        <f>IF(StuData!$F1619="","",IF(AND(StuData!$C1619&gt;8,StuData!$H1619="F"),5,IF(StuData!$C1619&lt;9,"",10)))</f>
        <v/>
      </c>
      <c r="O1619" s="89" t="str">
        <f>IF(StuData!$F1619="","",IF(StuData!$C1619&gt;8,5,""))</f>
        <v/>
      </c>
      <c r="P1619" s="89" t="str">
        <f>IF(StuData!$C1619=9,'School Fees'!$K$6,IF(StuData!$C1619=10,'School Fees'!$K$7,IF(StuData!$C1619=11,'School Fees'!$K$8,IF(StuData!$C1619=12,'School Fees'!$K$9,""))))</f>
        <v/>
      </c>
      <c r="Q1619" s="89"/>
      <c r="R1619" s="89"/>
      <c r="S1619" s="89" t="str">
        <f>IF(SUM(StuData!$K1619:$R1619)=0,"",SUM(StuData!$K1619:$R1619))</f>
        <v/>
      </c>
      <c r="T1619" s="92"/>
      <c r="U1619" s="89"/>
      <c r="V1619" s="23"/>
      <c r="W1619" s="23"/>
    </row>
    <row r="1620" ht="15.75" customHeight="1">
      <c r="A1620" s="23"/>
      <c r="B1620" s="89" t="str">
        <f t="shared" si="1"/>
        <v/>
      </c>
      <c r="C1620" s="89" t="str">
        <f>IF('Student Record'!A1618="","",'Student Record'!A1618)</f>
        <v/>
      </c>
      <c r="D1620" s="89" t="str">
        <f>IF('Student Record'!B1618="","",'Student Record'!B1618)</f>
        <v/>
      </c>
      <c r="E1620" s="89" t="str">
        <f>IF('Student Record'!C1618="","",'Student Record'!C1618)</f>
        <v/>
      </c>
      <c r="F1620" s="90" t="str">
        <f>IF('Student Record'!E1618="","",'Student Record'!E1618)</f>
        <v/>
      </c>
      <c r="G1620" s="90" t="str">
        <f>IF('Student Record'!G1618="","",'Student Record'!G1618)</f>
        <v/>
      </c>
      <c r="H1620" s="89" t="str">
        <f>IF('Student Record'!I1618="","",'Student Record'!I1618)</f>
        <v/>
      </c>
      <c r="I1620" s="91" t="str">
        <f>IF('Student Record'!J1618="","",'Student Record'!J1618)</f>
        <v/>
      </c>
      <c r="J1620" s="89" t="str">
        <f>IF('Student Record'!O1618="","",'Student Record'!O1618)</f>
        <v/>
      </c>
      <c r="K1620" s="89" t="str">
        <f>IF(StuData!$F1620="","",IF(AND(StuData!$C1620&gt;8,StuData!$C1620&lt;11,StuData!$J1620="GEN"),200,IF(AND(StuData!$C1620&gt;=11,StuData!$J1620="GEN"),300,IF(AND(StuData!$C1620&gt;8,StuData!$C1620&lt;11,StuData!$J1620&lt;&gt;"GEN"),100,IF(AND(StuData!$C1620&gt;=11,StuData!$J1620&lt;&gt;"GEN"),150,"")))))</f>
        <v/>
      </c>
      <c r="L1620" s="89" t="str">
        <f>IF(StuData!$F1620="","",IF(AND(StuData!$C1620&gt;8,StuData!$C1620&lt;11),50,""))</f>
        <v/>
      </c>
      <c r="M1620" s="89" t="str">
        <f>IF(StuData!$F1620="","",IF(AND(StuData!$C1620&gt;=11,'School Fees'!$L$3="Yes"),100,""))</f>
        <v/>
      </c>
      <c r="N1620" s="89" t="str">
        <f>IF(StuData!$F1620="","",IF(AND(StuData!$C1620&gt;8,StuData!$H1620="F"),5,IF(StuData!$C1620&lt;9,"",10)))</f>
        <v/>
      </c>
      <c r="O1620" s="89" t="str">
        <f>IF(StuData!$F1620="","",IF(StuData!$C1620&gt;8,5,""))</f>
        <v/>
      </c>
      <c r="P1620" s="89" t="str">
        <f>IF(StuData!$C1620=9,'School Fees'!$K$6,IF(StuData!$C1620=10,'School Fees'!$K$7,IF(StuData!$C1620=11,'School Fees'!$K$8,IF(StuData!$C1620=12,'School Fees'!$K$9,""))))</f>
        <v/>
      </c>
      <c r="Q1620" s="89"/>
      <c r="R1620" s="89"/>
      <c r="S1620" s="89" t="str">
        <f>IF(SUM(StuData!$K1620:$R1620)=0,"",SUM(StuData!$K1620:$R1620))</f>
        <v/>
      </c>
      <c r="T1620" s="92"/>
      <c r="U1620" s="89"/>
      <c r="V1620" s="23"/>
      <c r="W1620" s="23"/>
    </row>
    <row r="1621" ht="15.75" customHeight="1">
      <c r="A1621" s="23"/>
      <c r="B1621" s="89" t="str">
        <f t="shared" si="1"/>
        <v/>
      </c>
      <c r="C1621" s="89" t="str">
        <f>IF('Student Record'!A1619="","",'Student Record'!A1619)</f>
        <v/>
      </c>
      <c r="D1621" s="89" t="str">
        <f>IF('Student Record'!B1619="","",'Student Record'!B1619)</f>
        <v/>
      </c>
      <c r="E1621" s="89" t="str">
        <f>IF('Student Record'!C1619="","",'Student Record'!C1619)</f>
        <v/>
      </c>
      <c r="F1621" s="90" t="str">
        <f>IF('Student Record'!E1619="","",'Student Record'!E1619)</f>
        <v/>
      </c>
      <c r="G1621" s="90" t="str">
        <f>IF('Student Record'!G1619="","",'Student Record'!G1619)</f>
        <v/>
      </c>
      <c r="H1621" s="89" t="str">
        <f>IF('Student Record'!I1619="","",'Student Record'!I1619)</f>
        <v/>
      </c>
      <c r="I1621" s="91" t="str">
        <f>IF('Student Record'!J1619="","",'Student Record'!J1619)</f>
        <v/>
      </c>
      <c r="J1621" s="89" t="str">
        <f>IF('Student Record'!O1619="","",'Student Record'!O1619)</f>
        <v/>
      </c>
      <c r="K1621" s="89" t="str">
        <f>IF(StuData!$F1621="","",IF(AND(StuData!$C1621&gt;8,StuData!$C1621&lt;11,StuData!$J1621="GEN"),200,IF(AND(StuData!$C1621&gt;=11,StuData!$J1621="GEN"),300,IF(AND(StuData!$C1621&gt;8,StuData!$C1621&lt;11,StuData!$J1621&lt;&gt;"GEN"),100,IF(AND(StuData!$C1621&gt;=11,StuData!$J1621&lt;&gt;"GEN"),150,"")))))</f>
        <v/>
      </c>
      <c r="L1621" s="89" t="str">
        <f>IF(StuData!$F1621="","",IF(AND(StuData!$C1621&gt;8,StuData!$C1621&lt;11),50,""))</f>
        <v/>
      </c>
      <c r="M1621" s="89" t="str">
        <f>IF(StuData!$F1621="","",IF(AND(StuData!$C1621&gt;=11,'School Fees'!$L$3="Yes"),100,""))</f>
        <v/>
      </c>
      <c r="N1621" s="89" t="str">
        <f>IF(StuData!$F1621="","",IF(AND(StuData!$C1621&gt;8,StuData!$H1621="F"),5,IF(StuData!$C1621&lt;9,"",10)))</f>
        <v/>
      </c>
      <c r="O1621" s="89" t="str">
        <f>IF(StuData!$F1621="","",IF(StuData!$C1621&gt;8,5,""))</f>
        <v/>
      </c>
      <c r="P1621" s="89" t="str">
        <f>IF(StuData!$C1621=9,'School Fees'!$K$6,IF(StuData!$C1621=10,'School Fees'!$K$7,IF(StuData!$C1621=11,'School Fees'!$K$8,IF(StuData!$C1621=12,'School Fees'!$K$9,""))))</f>
        <v/>
      </c>
      <c r="Q1621" s="89"/>
      <c r="R1621" s="89"/>
      <c r="S1621" s="89" t="str">
        <f>IF(SUM(StuData!$K1621:$R1621)=0,"",SUM(StuData!$K1621:$R1621))</f>
        <v/>
      </c>
      <c r="T1621" s="92"/>
      <c r="U1621" s="89"/>
      <c r="V1621" s="23"/>
      <c r="W1621" s="23"/>
    </row>
    <row r="1622" ht="15.75" customHeight="1">
      <c r="A1622" s="23"/>
      <c r="B1622" s="89" t="str">
        <f t="shared" si="1"/>
        <v/>
      </c>
      <c r="C1622" s="89" t="str">
        <f>IF('Student Record'!A1620="","",'Student Record'!A1620)</f>
        <v/>
      </c>
      <c r="D1622" s="89" t="str">
        <f>IF('Student Record'!B1620="","",'Student Record'!B1620)</f>
        <v/>
      </c>
      <c r="E1622" s="89" t="str">
        <f>IF('Student Record'!C1620="","",'Student Record'!C1620)</f>
        <v/>
      </c>
      <c r="F1622" s="90" t="str">
        <f>IF('Student Record'!E1620="","",'Student Record'!E1620)</f>
        <v/>
      </c>
      <c r="G1622" s="90" t="str">
        <f>IF('Student Record'!G1620="","",'Student Record'!G1620)</f>
        <v/>
      </c>
      <c r="H1622" s="89" t="str">
        <f>IF('Student Record'!I1620="","",'Student Record'!I1620)</f>
        <v/>
      </c>
      <c r="I1622" s="91" t="str">
        <f>IF('Student Record'!J1620="","",'Student Record'!J1620)</f>
        <v/>
      </c>
      <c r="J1622" s="89" t="str">
        <f>IF('Student Record'!O1620="","",'Student Record'!O1620)</f>
        <v/>
      </c>
      <c r="K1622" s="89" t="str">
        <f>IF(StuData!$F1622="","",IF(AND(StuData!$C1622&gt;8,StuData!$C1622&lt;11,StuData!$J1622="GEN"),200,IF(AND(StuData!$C1622&gt;=11,StuData!$J1622="GEN"),300,IF(AND(StuData!$C1622&gt;8,StuData!$C1622&lt;11,StuData!$J1622&lt;&gt;"GEN"),100,IF(AND(StuData!$C1622&gt;=11,StuData!$J1622&lt;&gt;"GEN"),150,"")))))</f>
        <v/>
      </c>
      <c r="L1622" s="89" t="str">
        <f>IF(StuData!$F1622="","",IF(AND(StuData!$C1622&gt;8,StuData!$C1622&lt;11),50,""))</f>
        <v/>
      </c>
      <c r="M1622" s="89" t="str">
        <f>IF(StuData!$F1622="","",IF(AND(StuData!$C1622&gt;=11,'School Fees'!$L$3="Yes"),100,""))</f>
        <v/>
      </c>
      <c r="N1622" s="89" t="str">
        <f>IF(StuData!$F1622="","",IF(AND(StuData!$C1622&gt;8,StuData!$H1622="F"),5,IF(StuData!$C1622&lt;9,"",10)))</f>
        <v/>
      </c>
      <c r="O1622" s="89" t="str">
        <f>IF(StuData!$F1622="","",IF(StuData!$C1622&gt;8,5,""))</f>
        <v/>
      </c>
      <c r="P1622" s="89" t="str">
        <f>IF(StuData!$C1622=9,'School Fees'!$K$6,IF(StuData!$C1622=10,'School Fees'!$K$7,IF(StuData!$C1622=11,'School Fees'!$K$8,IF(StuData!$C1622=12,'School Fees'!$K$9,""))))</f>
        <v/>
      </c>
      <c r="Q1622" s="89"/>
      <c r="R1622" s="89"/>
      <c r="S1622" s="89" t="str">
        <f>IF(SUM(StuData!$K1622:$R1622)=0,"",SUM(StuData!$K1622:$R1622))</f>
        <v/>
      </c>
      <c r="T1622" s="92"/>
      <c r="U1622" s="89"/>
      <c r="V1622" s="23"/>
      <c r="W1622" s="23"/>
    </row>
    <row r="1623" ht="15.75" customHeight="1">
      <c r="A1623" s="23"/>
      <c r="B1623" s="89" t="str">
        <f t="shared" si="1"/>
        <v/>
      </c>
      <c r="C1623" s="89" t="str">
        <f>IF('Student Record'!A1621="","",'Student Record'!A1621)</f>
        <v/>
      </c>
      <c r="D1623" s="89" t="str">
        <f>IF('Student Record'!B1621="","",'Student Record'!B1621)</f>
        <v/>
      </c>
      <c r="E1623" s="89" t="str">
        <f>IF('Student Record'!C1621="","",'Student Record'!C1621)</f>
        <v/>
      </c>
      <c r="F1623" s="90" t="str">
        <f>IF('Student Record'!E1621="","",'Student Record'!E1621)</f>
        <v/>
      </c>
      <c r="G1623" s="90" t="str">
        <f>IF('Student Record'!G1621="","",'Student Record'!G1621)</f>
        <v/>
      </c>
      <c r="H1623" s="89" t="str">
        <f>IF('Student Record'!I1621="","",'Student Record'!I1621)</f>
        <v/>
      </c>
      <c r="I1623" s="91" t="str">
        <f>IF('Student Record'!J1621="","",'Student Record'!J1621)</f>
        <v/>
      </c>
      <c r="J1623" s="89" t="str">
        <f>IF('Student Record'!O1621="","",'Student Record'!O1621)</f>
        <v/>
      </c>
      <c r="K1623" s="89" t="str">
        <f>IF(StuData!$F1623="","",IF(AND(StuData!$C1623&gt;8,StuData!$C1623&lt;11,StuData!$J1623="GEN"),200,IF(AND(StuData!$C1623&gt;=11,StuData!$J1623="GEN"),300,IF(AND(StuData!$C1623&gt;8,StuData!$C1623&lt;11,StuData!$J1623&lt;&gt;"GEN"),100,IF(AND(StuData!$C1623&gt;=11,StuData!$J1623&lt;&gt;"GEN"),150,"")))))</f>
        <v/>
      </c>
      <c r="L1623" s="89" t="str">
        <f>IF(StuData!$F1623="","",IF(AND(StuData!$C1623&gt;8,StuData!$C1623&lt;11),50,""))</f>
        <v/>
      </c>
      <c r="M1623" s="89" t="str">
        <f>IF(StuData!$F1623="","",IF(AND(StuData!$C1623&gt;=11,'School Fees'!$L$3="Yes"),100,""))</f>
        <v/>
      </c>
      <c r="N1623" s="89" t="str">
        <f>IF(StuData!$F1623="","",IF(AND(StuData!$C1623&gt;8,StuData!$H1623="F"),5,IF(StuData!$C1623&lt;9,"",10)))</f>
        <v/>
      </c>
      <c r="O1623" s="89" t="str">
        <f>IF(StuData!$F1623="","",IF(StuData!$C1623&gt;8,5,""))</f>
        <v/>
      </c>
      <c r="P1623" s="89" t="str">
        <f>IF(StuData!$C1623=9,'School Fees'!$K$6,IF(StuData!$C1623=10,'School Fees'!$K$7,IF(StuData!$C1623=11,'School Fees'!$K$8,IF(StuData!$C1623=12,'School Fees'!$K$9,""))))</f>
        <v/>
      </c>
      <c r="Q1623" s="89"/>
      <c r="R1623" s="89"/>
      <c r="S1623" s="89" t="str">
        <f>IF(SUM(StuData!$K1623:$R1623)=0,"",SUM(StuData!$K1623:$R1623))</f>
        <v/>
      </c>
      <c r="T1623" s="92"/>
      <c r="U1623" s="89"/>
      <c r="V1623" s="23"/>
      <c r="W1623" s="23"/>
    </row>
    <row r="1624" ht="15.75" customHeight="1">
      <c r="A1624" s="23"/>
      <c r="B1624" s="89" t="str">
        <f t="shared" si="1"/>
        <v/>
      </c>
      <c r="C1624" s="89" t="str">
        <f>IF('Student Record'!A1622="","",'Student Record'!A1622)</f>
        <v/>
      </c>
      <c r="D1624" s="89" t="str">
        <f>IF('Student Record'!B1622="","",'Student Record'!B1622)</f>
        <v/>
      </c>
      <c r="E1624" s="89" t="str">
        <f>IF('Student Record'!C1622="","",'Student Record'!C1622)</f>
        <v/>
      </c>
      <c r="F1624" s="90" t="str">
        <f>IF('Student Record'!E1622="","",'Student Record'!E1622)</f>
        <v/>
      </c>
      <c r="G1624" s="90" t="str">
        <f>IF('Student Record'!G1622="","",'Student Record'!G1622)</f>
        <v/>
      </c>
      <c r="H1624" s="89" t="str">
        <f>IF('Student Record'!I1622="","",'Student Record'!I1622)</f>
        <v/>
      </c>
      <c r="I1624" s="91" t="str">
        <f>IF('Student Record'!J1622="","",'Student Record'!J1622)</f>
        <v/>
      </c>
      <c r="J1624" s="89" t="str">
        <f>IF('Student Record'!O1622="","",'Student Record'!O1622)</f>
        <v/>
      </c>
      <c r="K1624" s="89" t="str">
        <f>IF(StuData!$F1624="","",IF(AND(StuData!$C1624&gt;8,StuData!$C1624&lt;11,StuData!$J1624="GEN"),200,IF(AND(StuData!$C1624&gt;=11,StuData!$J1624="GEN"),300,IF(AND(StuData!$C1624&gt;8,StuData!$C1624&lt;11,StuData!$J1624&lt;&gt;"GEN"),100,IF(AND(StuData!$C1624&gt;=11,StuData!$J1624&lt;&gt;"GEN"),150,"")))))</f>
        <v/>
      </c>
      <c r="L1624" s="89" t="str">
        <f>IF(StuData!$F1624="","",IF(AND(StuData!$C1624&gt;8,StuData!$C1624&lt;11),50,""))</f>
        <v/>
      </c>
      <c r="M1624" s="89" t="str">
        <f>IF(StuData!$F1624="","",IF(AND(StuData!$C1624&gt;=11,'School Fees'!$L$3="Yes"),100,""))</f>
        <v/>
      </c>
      <c r="N1624" s="89" t="str">
        <f>IF(StuData!$F1624="","",IF(AND(StuData!$C1624&gt;8,StuData!$H1624="F"),5,IF(StuData!$C1624&lt;9,"",10)))</f>
        <v/>
      </c>
      <c r="O1624" s="89" t="str">
        <f>IF(StuData!$F1624="","",IF(StuData!$C1624&gt;8,5,""))</f>
        <v/>
      </c>
      <c r="P1624" s="89" t="str">
        <f>IF(StuData!$C1624=9,'School Fees'!$K$6,IF(StuData!$C1624=10,'School Fees'!$K$7,IF(StuData!$C1624=11,'School Fees'!$K$8,IF(StuData!$C1624=12,'School Fees'!$K$9,""))))</f>
        <v/>
      </c>
      <c r="Q1624" s="89"/>
      <c r="R1624" s="89"/>
      <c r="S1624" s="89" t="str">
        <f>IF(SUM(StuData!$K1624:$R1624)=0,"",SUM(StuData!$K1624:$R1624))</f>
        <v/>
      </c>
      <c r="T1624" s="92"/>
      <c r="U1624" s="89"/>
      <c r="V1624" s="23"/>
      <c r="W1624" s="23"/>
    </row>
    <row r="1625" ht="15.75" customHeight="1">
      <c r="A1625" s="23"/>
      <c r="B1625" s="89" t="str">
        <f t="shared" si="1"/>
        <v/>
      </c>
      <c r="C1625" s="89" t="str">
        <f>IF('Student Record'!A1623="","",'Student Record'!A1623)</f>
        <v/>
      </c>
      <c r="D1625" s="89" t="str">
        <f>IF('Student Record'!B1623="","",'Student Record'!B1623)</f>
        <v/>
      </c>
      <c r="E1625" s="89" t="str">
        <f>IF('Student Record'!C1623="","",'Student Record'!C1623)</f>
        <v/>
      </c>
      <c r="F1625" s="90" t="str">
        <f>IF('Student Record'!E1623="","",'Student Record'!E1623)</f>
        <v/>
      </c>
      <c r="G1625" s="90" t="str">
        <f>IF('Student Record'!G1623="","",'Student Record'!G1623)</f>
        <v/>
      </c>
      <c r="H1625" s="89" t="str">
        <f>IF('Student Record'!I1623="","",'Student Record'!I1623)</f>
        <v/>
      </c>
      <c r="I1625" s="91" t="str">
        <f>IF('Student Record'!J1623="","",'Student Record'!J1623)</f>
        <v/>
      </c>
      <c r="J1625" s="89" t="str">
        <f>IF('Student Record'!O1623="","",'Student Record'!O1623)</f>
        <v/>
      </c>
      <c r="K1625" s="89" t="str">
        <f>IF(StuData!$F1625="","",IF(AND(StuData!$C1625&gt;8,StuData!$C1625&lt;11,StuData!$J1625="GEN"),200,IF(AND(StuData!$C1625&gt;=11,StuData!$J1625="GEN"),300,IF(AND(StuData!$C1625&gt;8,StuData!$C1625&lt;11,StuData!$J1625&lt;&gt;"GEN"),100,IF(AND(StuData!$C1625&gt;=11,StuData!$J1625&lt;&gt;"GEN"),150,"")))))</f>
        <v/>
      </c>
      <c r="L1625" s="89" t="str">
        <f>IF(StuData!$F1625="","",IF(AND(StuData!$C1625&gt;8,StuData!$C1625&lt;11),50,""))</f>
        <v/>
      </c>
      <c r="M1625" s="89" t="str">
        <f>IF(StuData!$F1625="","",IF(AND(StuData!$C1625&gt;=11,'School Fees'!$L$3="Yes"),100,""))</f>
        <v/>
      </c>
      <c r="N1625" s="89" t="str">
        <f>IF(StuData!$F1625="","",IF(AND(StuData!$C1625&gt;8,StuData!$H1625="F"),5,IF(StuData!$C1625&lt;9,"",10)))</f>
        <v/>
      </c>
      <c r="O1625" s="89" t="str">
        <f>IF(StuData!$F1625="","",IF(StuData!$C1625&gt;8,5,""))</f>
        <v/>
      </c>
      <c r="P1625" s="89" t="str">
        <f>IF(StuData!$C1625=9,'School Fees'!$K$6,IF(StuData!$C1625=10,'School Fees'!$K$7,IF(StuData!$C1625=11,'School Fees'!$K$8,IF(StuData!$C1625=12,'School Fees'!$K$9,""))))</f>
        <v/>
      </c>
      <c r="Q1625" s="89"/>
      <c r="R1625" s="89"/>
      <c r="S1625" s="89" t="str">
        <f>IF(SUM(StuData!$K1625:$R1625)=0,"",SUM(StuData!$K1625:$R1625))</f>
        <v/>
      </c>
      <c r="T1625" s="92"/>
      <c r="U1625" s="89"/>
      <c r="V1625" s="23"/>
      <c r="W1625" s="23"/>
    </row>
    <row r="1626" ht="15.75" customHeight="1">
      <c r="A1626" s="23"/>
      <c r="B1626" s="89" t="str">
        <f t="shared" si="1"/>
        <v/>
      </c>
      <c r="C1626" s="89" t="str">
        <f>IF('Student Record'!A1624="","",'Student Record'!A1624)</f>
        <v/>
      </c>
      <c r="D1626" s="89" t="str">
        <f>IF('Student Record'!B1624="","",'Student Record'!B1624)</f>
        <v/>
      </c>
      <c r="E1626" s="89" t="str">
        <f>IF('Student Record'!C1624="","",'Student Record'!C1624)</f>
        <v/>
      </c>
      <c r="F1626" s="90" t="str">
        <f>IF('Student Record'!E1624="","",'Student Record'!E1624)</f>
        <v/>
      </c>
      <c r="G1626" s="90" t="str">
        <f>IF('Student Record'!G1624="","",'Student Record'!G1624)</f>
        <v/>
      </c>
      <c r="H1626" s="89" t="str">
        <f>IF('Student Record'!I1624="","",'Student Record'!I1624)</f>
        <v/>
      </c>
      <c r="I1626" s="91" t="str">
        <f>IF('Student Record'!J1624="","",'Student Record'!J1624)</f>
        <v/>
      </c>
      <c r="J1626" s="89" t="str">
        <f>IF('Student Record'!O1624="","",'Student Record'!O1624)</f>
        <v/>
      </c>
      <c r="K1626" s="89" t="str">
        <f>IF(StuData!$F1626="","",IF(AND(StuData!$C1626&gt;8,StuData!$C1626&lt;11,StuData!$J1626="GEN"),200,IF(AND(StuData!$C1626&gt;=11,StuData!$J1626="GEN"),300,IF(AND(StuData!$C1626&gt;8,StuData!$C1626&lt;11,StuData!$J1626&lt;&gt;"GEN"),100,IF(AND(StuData!$C1626&gt;=11,StuData!$J1626&lt;&gt;"GEN"),150,"")))))</f>
        <v/>
      </c>
      <c r="L1626" s="89" t="str">
        <f>IF(StuData!$F1626="","",IF(AND(StuData!$C1626&gt;8,StuData!$C1626&lt;11),50,""))</f>
        <v/>
      </c>
      <c r="M1626" s="89" t="str">
        <f>IF(StuData!$F1626="","",IF(AND(StuData!$C1626&gt;=11,'School Fees'!$L$3="Yes"),100,""))</f>
        <v/>
      </c>
      <c r="N1626" s="89" t="str">
        <f>IF(StuData!$F1626="","",IF(AND(StuData!$C1626&gt;8,StuData!$H1626="F"),5,IF(StuData!$C1626&lt;9,"",10)))</f>
        <v/>
      </c>
      <c r="O1626" s="89" t="str">
        <f>IF(StuData!$F1626="","",IF(StuData!$C1626&gt;8,5,""))</f>
        <v/>
      </c>
      <c r="P1626" s="89" t="str">
        <f>IF(StuData!$C1626=9,'School Fees'!$K$6,IF(StuData!$C1626=10,'School Fees'!$K$7,IF(StuData!$C1626=11,'School Fees'!$K$8,IF(StuData!$C1626=12,'School Fees'!$K$9,""))))</f>
        <v/>
      </c>
      <c r="Q1626" s="89"/>
      <c r="R1626" s="89"/>
      <c r="S1626" s="89" t="str">
        <f>IF(SUM(StuData!$K1626:$R1626)=0,"",SUM(StuData!$K1626:$R1626))</f>
        <v/>
      </c>
      <c r="T1626" s="92"/>
      <c r="U1626" s="89"/>
      <c r="V1626" s="23"/>
      <c r="W1626" s="23"/>
    </row>
    <row r="1627" ht="15.75" customHeight="1">
      <c r="A1627" s="23"/>
      <c r="B1627" s="89" t="str">
        <f t="shared" si="1"/>
        <v/>
      </c>
      <c r="C1627" s="89" t="str">
        <f>IF('Student Record'!A1625="","",'Student Record'!A1625)</f>
        <v/>
      </c>
      <c r="D1627" s="89" t="str">
        <f>IF('Student Record'!B1625="","",'Student Record'!B1625)</f>
        <v/>
      </c>
      <c r="E1627" s="89" t="str">
        <f>IF('Student Record'!C1625="","",'Student Record'!C1625)</f>
        <v/>
      </c>
      <c r="F1627" s="90" t="str">
        <f>IF('Student Record'!E1625="","",'Student Record'!E1625)</f>
        <v/>
      </c>
      <c r="G1627" s="90" t="str">
        <f>IF('Student Record'!G1625="","",'Student Record'!G1625)</f>
        <v/>
      </c>
      <c r="H1627" s="89" t="str">
        <f>IF('Student Record'!I1625="","",'Student Record'!I1625)</f>
        <v/>
      </c>
      <c r="I1627" s="91" t="str">
        <f>IF('Student Record'!J1625="","",'Student Record'!J1625)</f>
        <v/>
      </c>
      <c r="J1627" s="89" t="str">
        <f>IF('Student Record'!O1625="","",'Student Record'!O1625)</f>
        <v/>
      </c>
      <c r="K1627" s="89" t="str">
        <f>IF(StuData!$F1627="","",IF(AND(StuData!$C1627&gt;8,StuData!$C1627&lt;11,StuData!$J1627="GEN"),200,IF(AND(StuData!$C1627&gt;=11,StuData!$J1627="GEN"),300,IF(AND(StuData!$C1627&gt;8,StuData!$C1627&lt;11,StuData!$J1627&lt;&gt;"GEN"),100,IF(AND(StuData!$C1627&gt;=11,StuData!$J1627&lt;&gt;"GEN"),150,"")))))</f>
        <v/>
      </c>
      <c r="L1627" s="89" t="str">
        <f>IF(StuData!$F1627="","",IF(AND(StuData!$C1627&gt;8,StuData!$C1627&lt;11),50,""))</f>
        <v/>
      </c>
      <c r="M1627" s="89" t="str">
        <f>IF(StuData!$F1627="","",IF(AND(StuData!$C1627&gt;=11,'School Fees'!$L$3="Yes"),100,""))</f>
        <v/>
      </c>
      <c r="N1627" s="89" t="str">
        <f>IF(StuData!$F1627="","",IF(AND(StuData!$C1627&gt;8,StuData!$H1627="F"),5,IF(StuData!$C1627&lt;9,"",10)))</f>
        <v/>
      </c>
      <c r="O1627" s="89" t="str">
        <f>IF(StuData!$F1627="","",IF(StuData!$C1627&gt;8,5,""))</f>
        <v/>
      </c>
      <c r="P1627" s="89" t="str">
        <f>IF(StuData!$C1627=9,'School Fees'!$K$6,IF(StuData!$C1627=10,'School Fees'!$K$7,IF(StuData!$C1627=11,'School Fees'!$K$8,IF(StuData!$C1627=12,'School Fees'!$K$9,""))))</f>
        <v/>
      </c>
      <c r="Q1627" s="89"/>
      <c r="R1627" s="89"/>
      <c r="S1627" s="89" t="str">
        <f>IF(SUM(StuData!$K1627:$R1627)=0,"",SUM(StuData!$K1627:$R1627))</f>
        <v/>
      </c>
      <c r="T1627" s="92"/>
      <c r="U1627" s="89"/>
      <c r="V1627" s="23"/>
      <c r="W1627" s="23"/>
    </row>
    <row r="1628" ht="15.75" customHeight="1">
      <c r="A1628" s="23"/>
      <c r="B1628" s="89" t="str">
        <f t="shared" si="1"/>
        <v/>
      </c>
      <c r="C1628" s="89" t="str">
        <f>IF('Student Record'!A1626="","",'Student Record'!A1626)</f>
        <v/>
      </c>
      <c r="D1628" s="89" t="str">
        <f>IF('Student Record'!B1626="","",'Student Record'!B1626)</f>
        <v/>
      </c>
      <c r="E1628" s="89" t="str">
        <f>IF('Student Record'!C1626="","",'Student Record'!C1626)</f>
        <v/>
      </c>
      <c r="F1628" s="90" t="str">
        <f>IF('Student Record'!E1626="","",'Student Record'!E1626)</f>
        <v/>
      </c>
      <c r="G1628" s="90" t="str">
        <f>IF('Student Record'!G1626="","",'Student Record'!G1626)</f>
        <v/>
      </c>
      <c r="H1628" s="89" t="str">
        <f>IF('Student Record'!I1626="","",'Student Record'!I1626)</f>
        <v/>
      </c>
      <c r="I1628" s="91" t="str">
        <f>IF('Student Record'!J1626="","",'Student Record'!J1626)</f>
        <v/>
      </c>
      <c r="J1628" s="89" t="str">
        <f>IF('Student Record'!O1626="","",'Student Record'!O1626)</f>
        <v/>
      </c>
      <c r="K1628" s="89" t="str">
        <f>IF(StuData!$F1628="","",IF(AND(StuData!$C1628&gt;8,StuData!$C1628&lt;11,StuData!$J1628="GEN"),200,IF(AND(StuData!$C1628&gt;=11,StuData!$J1628="GEN"),300,IF(AND(StuData!$C1628&gt;8,StuData!$C1628&lt;11,StuData!$J1628&lt;&gt;"GEN"),100,IF(AND(StuData!$C1628&gt;=11,StuData!$J1628&lt;&gt;"GEN"),150,"")))))</f>
        <v/>
      </c>
      <c r="L1628" s="89" t="str">
        <f>IF(StuData!$F1628="","",IF(AND(StuData!$C1628&gt;8,StuData!$C1628&lt;11),50,""))</f>
        <v/>
      </c>
      <c r="M1628" s="89" t="str">
        <f>IF(StuData!$F1628="","",IF(AND(StuData!$C1628&gt;=11,'School Fees'!$L$3="Yes"),100,""))</f>
        <v/>
      </c>
      <c r="N1628" s="89" t="str">
        <f>IF(StuData!$F1628="","",IF(AND(StuData!$C1628&gt;8,StuData!$H1628="F"),5,IF(StuData!$C1628&lt;9,"",10)))</f>
        <v/>
      </c>
      <c r="O1628" s="89" t="str">
        <f>IF(StuData!$F1628="","",IF(StuData!$C1628&gt;8,5,""))</f>
        <v/>
      </c>
      <c r="P1628" s="89" t="str">
        <f>IF(StuData!$C1628=9,'School Fees'!$K$6,IF(StuData!$C1628=10,'School Fees'!$K$7,IF(StuData!$C1628=11,'School Fees'!$K$8,IF(StuData!$C1628=12,'School Fees'!$K$9,""))))</f>
        <v/>
      </c>
      <c r="Q1628" s="89"/>
      <c r="R1628" s="89"/>
      <c r="S1628" s="89" t="str">
        <f>IF(SUM(StuData!$K1628:$R1628)=0,"",SUM(StuData!$K1628:$R1628))</f>
        <v/>
      </c>
      <c r="T1628" s="92"/>
      <c r="U1628" s="89"/>
      <c r="V1628" s="23"/>
      <c r="W1628" s="23"/>
    </row>
    <row r="1629" ht="15.75" customHeight="1">
      <c r="A1629" s="23"/>
      <c r="B1629" s="89" t="str">
        <f t="shared" si="1"/>
        <v/>
      </c>
      <c r="C1629" s="89" t="str">
        <f>IF('Student Record'!A1627="","",'Student Record'!A1627)</f>
        <v/>
      </c>
      <c r="D1629" s="89" t="str">
        <f>IF('Student Record'!B1627="","",'Student Record'!B1627)</f>
        <v/>
      </c>
      <c r="E1629" s="89" t="str">
        <f>IF('Student Record'!C1627="","",'Student Record'!C1627)</f>
        <v/>
      </c>
      <c r="F1629" s="90" t="str">
        <f>IF('Student Record'!E1627="","",'Student Record'!E1627)</f>
        <v/>
      </c>
      <c r="G1629" s="90" t="str">
        <f>IF('Student Record'!G1627="","",'Student Record'!G1627)</f>
        <v/>
      </c>
      <c r="H1629" s="89" t="str">
        <f>IF('Student Record'!I1627="","",'Student Record'!I1627)</f>
        <v/>
      </c>
      <c r="I1629" s="91" t="str">
        <f>IF('Student Record'!J1627="","",'Student Record'!J1627)</f>
        <v/>
      </c>
      <c r="J1629" s="89" t="str">
        <f>IF('Student Record'!O1627="","",'Student Record'!O1627)</f>
        <v/>
      </c>
      <c r="K1629" s="89" t="str">
        <f>IF(StuData!$F1629="","",IF(AND(StuData!$C1629&gt;8,StuData!$C1629&lt;11,StuData!$J1629="GEN"),200,IF(AND(StuData!$C1629&gt;=11,StuData!$J1629="GEN"),300,IF(AND(StuData!$C1629&gt;8,StuData!$C1629&lt;11,StuData!$J1629&lt;&gt;"GEN"),100,IF(AND(StuData!$C1629&gt;=11,StuData!$J1629&lt;&gt;"GEN"),150,"")))))</f>
        <v/>
      </c>
      <c r="L1629" s="89" t="str">
        <f>IF(StuData!$F1629="","",IF(AND(StuData!$C1629&gt;8,StuData!$C1629&lt;11),50,""))</f>
        <v/>
      </c>
      <c r="M1629" s="89" t="str">
        <f>IF(StuData!$F1629="","",IF(AND(StuData!$C1629&gt;=11,'School Fees'!$L$3="Yes"),100,""))</f>
        <v/>
      </c>
      <c r="N1629" s="89" t="str">
        <f>IF(StuData!$F1629="","",IF(AND(StuData!$C1629&gt;8,StuData!$H1629="F"),5,IF(StuData!$C1629&lt;9,"",10)))</f>
        <v/>
      </c>
      <c r="O1629" s="89" t="str">
        <f>IF(StuData!$F1629="","",IF(StuData!$C1629&gt;8,5,""))</f>
        <v/>
      </c>
      <c r="P1629" s="89" t="str">
        <f>IF(StuData!$C1629=9,'School Fees'!$K$6,IF(StuData!$C1629=10,'School Fees'!$K$7,IF(StuData!$C1629=11,'School Fees'!$K$8,IF(StuData!$C1629=12,'School Fees'!$K$9,""))))</f>
        <v/>
      </c>
      <c r="Q1629" s="89"/>
      <c r="R1629" s="89"/>
      <c r="S1629" s="89" t="str">
        <f>IF(SUM(StuData!$K1629:$R1629)=0,"",SUM(StuData!$K1629:$R1629))</f>
        <v/>
      </c>
      <c r="T1629" s="92"/>
      <c r="U1629" s="89"/>
      <c r="V1629" s="23"/>
      <c r="W1629" s="23"/>
    </row>
    <row r="1630" ht="15.75" customHeight="1">
      <c r="A1630" s="23"/>
      <c r="B1630" s="89" t="str">
        <f t="shared" si="1"/>
        <v/>
      </c>
      <c r="C1630" s="89" t="str">
        <f>IF('Student Record'!A1628="","",'Student Record'!A1628)</f>
        <v/>
      </c>
      <c r="D1630" s="89" t="str">
        <f>IF('Student Record'!B1628="","",'Student Record'!B1628)</f>
        <v/>
      </c>
      <c r="E1630" s="89" t="str">
        <f>IF('Student Record'!C1628="","",'Student Record'!C1628)</f>
        <v/>
      </c>
      <c r="F1630" s="90" t="str">
        <f>IF('Student Record'!E1628="","",'Student Record'!E1628)</f>
        <v/>
      </c>
      <c r="G1630" s="90" t="str">
        <f>IF('Student Record'!G1628="","",'Student Record'!G1628)</f>
        <v/>
      </c>
      <c r="H1630" s="89" t="str">
        <f>IF('Student Record'!I1628="","",'Student Record'!I1628)</f>
        <v/>
      </c>
      <c r="I1630" s="91" t="str">
        <f>IF('Student Record'!J1628="","",'Student Record'!J1628)</f>
        <v/>
      </c>
      <c r="J1630" s="89" t="str">
        <f>IF('Student Record'!O1628="","",'Student Record'!O1628)</f>
        <v/>
      </c>
      <c r="K1630" s="89" t="str">
        <f>IF(StuData!$F1630="","",IF(AND(StuData!$C1630&gt;8,StuData!$C1630&lt;11,StuData!$J1630="GEN"),200,IF(AND(StuData!$C1630&gt;=11,StuData!$J1630="GEN"),300,IF(AND(StuData!$C1630&gt;8,StuData!$C1630&lt;11,StuData!$J1630&lt;&gt;"GEN"),100,IF(AND(StuData!$C1630&gt;=11,StuData!$J1630&lt;&gt;"GEN"),150,"")))))</f>
        <v/>
      </c>
      <c r="L1630" s="89" t="str">
        <f>IF(StuData!$F1630="","",IF(AND(StuData!$C1630&gt;8,StuData!$C1630&lt;11),50,""))</f>
        <v/>
      </c>
      <c r="M1630" s="89" t="str">
        <f>IF(StuData!$F1630="","",IF(AND(StuData!$C1630&gt;=11,'School Fees'!$L$3="Yes"),100,""))</f>
        <v/>
      </c>
      <c r="N1630" s="89" t="str">
        <f>IF(StuData!$F1630="","",IF(AND(StuData!$C1630&gt;8,StuData!$H1630="F"),5,IF(StuData!$C1630&lt;9,"",10)))</f>
        <v/>
      </c>
      <c r="O1630" s="89" t="str">
        <f>IF(StuData!$F1630="","",IF(StuData!$C1630&gt;8,5,""))</f>
        <v/>
      </c>
      <c r="P1630" s="89" t="str">
        <f>IF(StuData!$C1630=9,'School Fees'!$K$6,IF(StuData!$C1630=10,'School Fees'!$K$7,IF(StuData!$C1630=11,'School Fees'!$K$8,IF(StuData!$C1630=12,'School Fees'!$K$9,""))))</f>
        <v/>
      </c>
      <c r="Q1630" s="89"/>
      <c r="R1630" s="89"/>
      <c r="S1630" s="89" t="str">
        <f>IF(SUM(StuData!$K1630:$R1630)=0,"",SUM(StuData!$K1630:$R1630))</f>
        <v/>
      </c>
      <c r="T1630" s="92"/>
      <c r="U1630" s="89"/>
      <c r="V1630" s="23"/>
      <c r="W1630" s="23"/>
    </row>
    <row r="1631" ht="15.75" customHeight="1">
      <c r="A1631" s="23"/>
      <c r="B1631" s="89" t="str">
        <f t="shared" si="1"/>
        <v/>
      </c>
      <c r="C1631" s="89" t="str">
        <f>IF('Student Record'!A1629="","",'Student Record'!A1629)</f>
        <v/>
      </c>
      <c r="D1631" s="89" t="str">
        <f>IF('Student Record'!B1629="","",'Student Record'!B1629)</f>
        <v/>
      </c>
      <c r="E1631" s="89" t="str">
        <f>IF('Student Record'!C1629="","",'Student Record'!C1629)</f>
        <v/>
      </c>
      <c r="F1631" s="90" t="str">
        <f>IF('Student Record'!E1629="","",'Student Record'!E1629)</f>
        <v/>
      </c>
      <c r="G1631" s="90" t="str">
        <f>IF('Student Record'!G1629="","",'Student Record'!G1629)</f>
        <v/>
      </c>
      <c r="H1631" s="89" t="str">
        <f>IF('Student Record'!I1629="","",'Student Record'!I1629)</f>
        <v/>
      </c>
      <c r="I1631" s="91" t="str">
        <f>IF('Student Record'!J1629="","",'Student Record'!J1629)</f>
        <v/>
      </c>
      <c r="J1631" s="89" t="str">
        <f>IF('Student Record'!O1629="","",'Student Record'!O1629)</f>
        <v/>
      </c>
      <c r="K1631" s="89" t="str">
        <f>IF(StuData!$F1631="","",IF(AND(StuData!$C1631&gt;8,StuData!$C1631&lt;11,StuData!$J1631="GEN"),200,IF(AND(StuData!$C1631&gt;=11,StuData!$J1631="GEN"),300,IF(AND(StuData!$C1631&gt;8,StuData!$C1631&lt;11,StuData!$J1631&lt;&gt;"GEN"),100,IF(AND(StuData!$C1631&gt;=11,StuData!$J1631&lt;&gt;"GEN"),150,"")))))</f>
        <v/>
      </c>
      <c r="L1631" s="89" t="str">
        <f>IF(StuData!$F1631="","",IF(AND(StuData!$C1631&gt;8,StuData!$C1631&lt;11),50,""))</f>
        <v/>
      </c>
      <c r="M1631" s="89" t="str">
        <f>IF(StuData!$F1631="","",IF(AND(StuData!$C1631&gt;=11,'School Fees'!$L$3="Yes"),100,""))</f>
        <v/>
      </c>
      <c r="N1631" s="89" t="str">
        <f>IF(StuData!$F1631="","",IF(AND(StuData!$C1631&gt;8,StuData!$H1631="F"),5,IF(StuData!$C1631&lt;9,"",10)))</f>
        <v/>
      </c>
      <c r="O1631" s="89" t="str">
        <f>IF(StuData!$F1631="","",IF(StuData!$C1631&gt;8,5,""))</f>
        <v/>
      </c>
      <c r="P1631" s="89" t="str">
        <f>IF(StuData!$C1631=9,'School Fees'!$K$6,IF(StuData!$C1631=10,'School Fees'!$K$7,IF(StuData!$C1631=11,'School Fees'!$K$8,IF(StuData!$C1631=12,'School Fees'!$K$9,""))))</f>
        <v/>
      </c>
      <c r="Q1631" s="89"/>
      <c r="R1631" s="89"/>
      <c r="S1631" s="89" t="str">
        <f>IF(SUM(StuData!$K1631:$R1631)=0,"",SUM(StuData!$K1631:$R1631))</f>
        <v/>
      </c>
      <c r="T1631" s="92"/>
      <c r="U1631" s="89"/>
      <c r="V1631" s="23"/>
      <c r="W1631" s="23"/>
    </row>
    <row r="1632" ht="15.75" customHeight="1">
      <c r="A1632" s="23"/>
      <c r="B1632" s="89" t="str">
        <f t="shared" si="1"/>
        <v/>
      </c>
      <c r="C1632" s="89" t="str">
        <f>IF('Student Record'!A1630="","",'Student Record'!A1630)</f>
        <v/>
      </c>
      <c r="D1632" s="89" t="str">
        <f>IF('Student Record'!B1630="","",'Student Record'!B1630)</f>
        <v/>
      </c>
      <c r="E1632" s="89" t="str">
        <f>IF('Student Record'!C1630="","",'Student Record'!C1630)</f>
        <v/>
      </c>
      <c r="F1632" s="90" t="str">
        <f>IF('Student Record'!E1630="","",'Student Record'!E1630)</f>
        <v/>
      </c>
      <c r="G1632" s="90" t="str">
        <f>IF('Student Record'!G1630="","",'Student Record'!G1630)</f>
        <v/>
      </c>
      <c r="H1632" s="89" t="str">
        <f>IF('Student Record'!I1630="","",'Student Record'!I1630)</f>
        <v/>
      </c>
      <c r="I1632" s="91" t="str">
        <f>IF('Student Record'!J1630="","",'Student Record'!J1630)</f>
        <v/>
      </c>
      <c r="J1632" s="89" t="str">
        <f>IF('Student Record'!O1630="","",'Student Record'!O1630)</f>
        <v/>
      </c>
      <c r="K1632" s="89" t="str">
        <f>IF(StuData!$F1632="","",IF(AND(StuData!$C1632&gt;8,StuData!$C1632&lt;11,StuData!$J1632="GEN"),200,IF(AND(StuData!$C1632&gt;=11,StuData!$J1632="GEN"),300,IF(AND(StuData!$C1632&gt;8,StuData!$C1632&lt;11,StuData!$J1632&lt;&gt;"GEN"),100,IF(AND(StuData!$C1632&gt;=11,StuData!$J1632&lt;&gt;"GEN"),150,"")))))</f>
        <v/>
      </c>
      <c r="L1632" s="89" t="str">
        <f>IF(StuData!$F1632="","",IF(AND(StuData!$C1632&gt;8,StuData!$C1632&lt;11),50,""))</f>
        <v/>
      </c>
      <c r="M1632" s="89" t="str">
        <f>IF(StuData!$F1632="","",IF(AND(StuData!$C1632&gt;=11,'School Fees'!$L$3="Yes"),100,""))</f>
        <v/>
      </c>
      <c r="N1632" s="89" t="str">
        <f>IF(StuData!$F1632="","",IF(AND(StuData!$C1632&gt;8,StuData!$H1632="F"),5,IF(StuData!$C1632&lt;9,"",10)))</f>
        <v/>
      </c>
      <c r="O1632" s="89" t="str">
        <f>IF(StuData!$F1632="","",IF(StuData!$C1632&gt;8,5,""))</f>
        <v/>
      </c>
      <c r="P1632" s="89" t="str">
        <f>IF(StuData!$C1632=9,'School Fees'!$K$6,IF(StuData!$C1632=10,'School Fees'!$K$7,IF(StuData!$C1632=11,'School Fees'!$K$8,IF(StuData!$C1632=12,'School Fees'!$K$9,""))))</f>
        <v/>
      </c>
      <c r="Q1632" s="89"/>
      <c r="R1632" s="89"/>
      <c r="S1632" s="89" t="str">
        <f>IF(SUM(StuData!$K1632:$R1632)=0,"",SUM(StuData!$K1632:$R1632))</f>
        <v/>
      </c>
      <c r="T1632" s="92"/>
      <c r="U1632" s="89"/>
      <c r="V1632" s="23"/>
      <c r="W1632" s="23"/>
    </row>
    <row r="1633" ht="15.75" customHeight="1">
      <c r="A1633" s="23"/>
      <c r="B1633" s="89" t="str">
        <f t="shared" si="1"/>
        <v/>
      </c>
      <c r="C1633" s="89" t="str">
        <f>IF('Student Record'!A1631="","",'Student Record'!A1631)</f>
        <v/>
      </c>
      <c r="D1633" s="89" t="str">
        <f>IF('Student Record'!B1631="","",'Student Record'!B1631)</f>
        <v/>
      </c>
      <c r="E1633" s="89" t="str">
        <f>IF('Student Record'!C1631="","",'Student Record'!C1631)</f>
        <v/>
      </c>
      <c r="F1633" s="90" t="str">
        <f>IF('Student Record'!E1631="","",'Student Record'!E1631)</f>
        <v/>
      </c>
      <c r="G1633" s="90" t="str">
        <f>IF('Student Record'!G1631="","",'Student Record'!G1631)</f>
        <v/>
      </c>
      <c r="H1633" s="89" t="str">
        <f>IF('Student Record'!I1631="","",'Student Record'!I1631)</f>
        <v/>
      </c>
      <c r="I1633" s="91" t="str">
        <f>IF('Student Record'!J1631="","",'Student Record'!J1631)</f>
        <v/>
      </c>
      <c r="J1633" s="89" t="str">
        <f>IF('Student Record'!O1631="","",'Student Record'!O1631)</f>
        <v/>
      </c>
      <c r="K1633" s="89" t="str">
        <f>IF(StuData!$F1633="","",IF(AND(StuData!$C1633&gt;8,StuData!$C1633&lt;11,StuData!$J1633="GEN"),200,IF(AND(StuData!$C1633&gt;=11,StuData!$J1633="GEN"),300,IF(AND(StuData!$C1633&gt;8,StuData!$C1633&lt;11,StuData!$J1633&lt;&gt;"GEN"),100,IF(AND(StuData!$C1633&gt;=11,StuData!$J1633&lt;&gt;"GEN"),150,"")))))</f>
        <v/>
      </c>
      <c r="L1633" s="89" t="str">
        <f>IF(StuData!$F1633="","",IF(AND(StuData!$C1633&gt;8,StuData!$C1633&lt;11),50,""))</f>
        <v/>
      </c>
      <c r="M1633" s="89" t="str">
        <f>IF(StuData!$F1633="","",IF(AND(StuData!$C1633&gt;=11,'School Fees'!$L$3="Yes"),100,""))</f>
        <v/>
      </c>
      <c r="N1633" s="89" t="str">
        <f>IF(StuData!$F1633="","",IF(AND(StuData!$C1633&gt;8,StuData!$H1633="F"),5,IF(StuData!$C1633&lt;9,"",10)))</f>
        <v/>
      </c>
      <c r="O1633" s="89" t="str">
        <f>IF(StuData!$F1633="","",IF(StuData!$C1633&gt;8,5,""))</f>
        <v/>
      </c>
      <c r="P1633" s="89" t="str">
        <f>IF(StuData!$C1633=9,'School Fees'!$K$6,IF(StuData!$C1633=10,'School Fees'!$K$7,IF(StuData!$C1633=11,'School Fees'!$K$8,IF(StuData!$C1633=12,'School Fees'!$K$9,""))))</f>
        <v/>
      </c>
      <c r="Q1633" s="89"/>
      <c r="R1633" s="89"/>
      <c r="S1633" s="89" t="str">
        <f>IF(SUM(StuData!$K1633:$R1633)=0,"",SUM(StuData!$K1633:$R1633))</f>
        <v/>
      </c>
      <c r="T1633" s="92"/>
      <c r="U1633" s="89"/>
      <c r="V1633" s="23"/>
      <c r="W1633" s="23"/>
    </row>
    <row r="1634" ht="15.75" customHeight="1">
      <c r="A1634" s="23"/>
      <c r="B1634" s="89" t="str">
        <f t="shared" si="1"/>
        <v/>
      </c>
      <c r="C1634" s="89" t="str">
        <f>IF('Student Record'!A1632="","",'Student Record'!A1632)</f>
        <v/>
      </c>
      <c r="D1634" s="89" t="str">
        <f>IF('Student Record'!B1632="","",'Student Record'!B1632)</f>
        <v/>
      </c>
      <c r="E1634" s="89" t="str">
        <f>IF('Student Record'!C1632="","",'Student Record'!C1632)</f>
        <v/>
      </c>
      <c r="F1634" s="90" t="str">
        <f>IF('Student Record'!E1632="","",'Student Record'!E1632)</f>
        <v/>
      </c>
      <c r="G1634" s="90" t="str">
        <f>IF('Student Record'!G1632="","",'Student Record'!G1632)</f>
        <v/>
      </c>
      <c r="H1634" s="89" t="str">
        <f>IF('Student Record'!I1632="","",'Student Record'!I1632)</f>
        <v/>
      </c>
      <c r="I1634" s="91" t="str">
        <f>IF('Student Record'!J1632="","",'Student Record'!J1632)</f>
        <v/>
      </c>
      <c r="J1634" s="89" t="str">
        <f>IF('Student Record'!O1632="","",'Student Record'!O1632)</f>
        <v/>
      </c>
      <c r="K1634" s="89" t="str">
        <f>IF(StuData!$F1634="","",IF(AND(StuData!$C1634&gt;8,StuData!$C1634&lt;11,StuData!$J1634="GEN"),200,IF(AND(StuData!$C1634&gt;=11,StuData!$J1634="GEN"),300,IF(AND(StuData!$C1634&gt;8,StuData!$C1634&lt;11,StuData!$J1634&lt;&gt;"GEN"),100,IF(AND(StuData!$C1634&gt;=11,StuData!$J1634&lt;&gt;"GEN"),150,"")))))</f>
        <v/>
      </c>
      <c r="L1634" s="89" t="str">
        <f>IF(StuData!$F1634="","",IF(AND(StuData!$C1634&gt;8,StuData!$C1634&lt;11),50,""))</f>
        <v/>
      </c>
      <c r="M1634" s="89" t="str">
        <f>IF(StuData!$F1634="","",IF(AND(StuData!$C1634&gt;=11,'School Fees'!$L$3="Yes"),100,""))</f>
        <v/>
      </c>
      <c r="N1634" s="89" t="str">
        <f>IF(StuData!$F1634="","",IF(AND(StuData!$C1634&gt;8,StuData!$H1634="F"),5,IF(StuData!$C1634&lt;9,"",10)))</f>
        <v/>
      </c>
      <c r="O1634" s="89" t="str">
        <f>IF(StuData!$F1634="","",IF(StuData!$C1634&gt;8,5,""))</f>
        <v/>
      </c>
      <c r="P1634" s="89" t="str">
        <f>IF(StuData!$C1634=9,'School Fees'!$K$6,IF(StuData!$C1634=10,'School Fees'!$K$7,IF(StuData!$C1634=11,'School Fees'!$K$8,IF(StuData!$C1634=12,'School Fees'!$K$9,""))))</f>
        <v/>
      </c>
      <c r="Q1634" s="89"/>
      <c r="R1634" s="89"/>
      <c r="S1634" s="89" t="str">
        <f>IF(SUM(StuData!$K1634:$R1634)=0,"",SUM(StuData!$K1634:$R1634))</f>
        <v/>
      </c>
      <c r="T1634" s="92"/>
      <c r="U1634" s="89"/>
      <c r="V1634" s="23"/>
      <c r="W1634" s="23"/>
    </row>
    <row r="1635" ht="15.75" customHeight="1">
      <c r="A1635" s="23"/>
      <c r="B1635" s="89" t="str">
        <f t="shared" si="1"/>
        <v/>
      </c>
      <c r="C1635" s="89" t="str">
        <f>IF('Student Record'!A1633="","",'Student Record'!A1633)</f>
        <v/>
      </c>
      <c r="D1635" s="89" t="str">
        <f>IF('Student Record'!B1633="","",'Student Record'!B1633)</f>
        <v/>
      </c>
      <c r="E1635" s="89" t="str">
        <f>IF('Student Record'!C1633="","",'Student Record'!C1633)</f>
        <v/>
      </c>
      <c r="F1635" s="90" t="str">
        <f>IF('Student Record'!E1633="","",'Student Record'!E1633)</f>
        <v/>
      </c>
      <c r="G1635" s="90" t="str">
        <f>IF('Student Record'!G1633="","",'Student Record'!G1633)</f>
        <v/>
      </c>
      <c r="H1635" s="89" t="str">
        <f>IF('Student Record'!I1633="","",'Student Record'!I1633)</f>
        <v/>
      </c>
      <c r="I1635" s="91" t="str">
        <f>IF('Student Record'!J1633="","",'Student Record'!J1633)</f>
        <v/>
      </c>
      <c r="J1635" s="89" t="str">
        <f>IF('Student Record'!O1633="","",'Student Record'!O1633)</f>
        <v/>
      </c>
      <c r="K1635" s="89" t="str">
        <f>IF(StuData!$F1635="","",IF(AND(StuData!$C1635&gt;8,StuData!$C1635&lt;11,StuData!$J1635="GEN"),200,IF(AND(StuData!$C1635&gt;=11,StuData!$J1635="GEN"),300,IF(AND(StuData!$C1635&gt;8,StuData!$C1635&lt;11,StuData!$J1635&lt;&gt;"GEN"),100,IF(AND(StuData!$C1635&gt;=11,StuData!$J1635&lt;&gt;"GEN"),150,"")))))</f>
        <v/>
      </c>
      <c r="L1635" s="89" t="str">
        <f>IF(StuData!$F1635="","",IF(AND(StuData!$C1635&gt;8,StuData!$C1635&lt;11),50,""))</f>
        <v/>
      </c>
      <c r="M1635" s="89" t="str">
        <f>IF(StuData!$F1635="","",IF(AND(StuData!$C1635&gt;=11,'School Fees'!$L$3="Yes"),100,""))</f>
        <v/>
      </c>
      <c r="N1635" s="89" t="str">
        <f>IF(StuData!$F1635="","",IF(AND(StuData!$C1635&gt;8,StuData!$H1635="F"),5,IF(StuData!$C1635&lt;9,"",10)))</f>
        <v/>
      </c>
      <c r="O1635" s="89" t="str">
        <f>IF(StuData!$F1635="","",IF(StuData!$C1635&gt;8,5,""))</f>
        <v/>
      </c>
      <c r="P1635" s="89" t="str">
        <f>IF(StuData!$C1635=9,'School Fees'!$K$6,IF(StuData!$C1635=10,'School Fees'!$K$7,IF(StuData!$C1635=11,'School Fees'!$K$8,IF(StuData!$C1635=12,'School Fees'!$K$9,""))))</f>
        <v/>
      </c>
      <c r="Q1635" s="89"/>
      <c r="R1635" s="89"/>
      <c r="S1635" s="89" t="str">
        <f>IF(SUM(StuData!$K1635:$R1635)=0,"",SUM(StuData!$K1635:$R1635))</f>
        <v/>
      </c>
      <c r="T1635" s="92"/>
      <c r="U1635" s="89"/>
      <c r="V1635" s="23"/>
      <c r="W1635" s="23"/>
    </row>
    <row r="1636" ht="15.75" customHeight="1">
      <c r="A1636" s="23"/>
      <c r="B1636" s="89" t="str">
        <f t="shared" si="1"/>
        <v/>
      </c>
      <c r="C1636" s="89" t="str">
        <f>IF('Student Record'!A1634="","",'Student Record'!A1634)</f>
        <v/>
      </c>
      <c r="D1636" s="89" t="str">
        <f>IF('Student Record'!B1634="","",'Student Record'!B1634)</f>
        <v/>
      </c>
      <c r="E1636" s="89" t="str">
        <f>IF('Student Record'!C1634="","",'Student Record'!C1634)</f>
        <v/>
      </c>
      <c r="F1636" s="90" t="str">
        <f>IF('Student Record'!E1634="","",'Student Record'!E1634)</f>
        <v/>
      </c>
      <c r="G1636" s="90" t="str">
        <f>IF('Student Record'!G1634="","",'Student Record'!G1634)</f>
        <v/>
      </c>
      <c r="H1636" s="89" t="str">
        <f>IF('Student Record'!I1634="","",'Student Record'!I1634)</f>
        <v/>
      </c>
      <c r="I1636" s="91" t="str">
        <f>IF('Student Record'!J1634="","",'Student Record'!J1634)</f>
        <v/>
      </c>
      <c r="J1636" s="89" t="str">
        <f>IF('Student Record'!O1634="","",'Student Record'!O1634)</f>
        <v/>
      </c>
      <c r="K1636" s="89" t="str">
        <f>IF(StuData!$F1636="","",IF(AND(StuData!$C1636&gt;8,StuData!$C1636&lt;11,StuData!$J1636="GEN"),200,IF(AND(StuData!$C1636&gt;=11,StuData!$J1636="GEN"),300,IF(AND(StuData!$C1636&gt;8,StuData!$C1636&lt;11,StuData!$J1636&lt;&gt;"GEN"),100,IF(AND(StuData!$C1636&gt;=11,StuData!$J1636&lt;&gt;"GEN"),150,"")))))</f>
        <v/>
      </c>
      <c r="L1636" s="89" t="str">
        <f>IF(StuData!$F1636="","",IF(AND(StuData!$C1636&gt;8,StuData!$C1636&lt;11),50,""))</f>
        <v/>
      </c>
      <c r="M1636" s="89" t="str">
        <f>IF(StuData!$F1636="","",IF(AND(StuData!$C1636&gt;=11,'School Fees'!$L$3="Yes"),100,""))</f>
        <v/>
      </c>
      <c r="N1636" s="89" t="str">
        <f>IF(StuData!$F1636="","",IF(AND(StuData!$C1636&gt;8,StuData!$H1636="F"),5,IF(StuData!$C1636&lt;9,"",10)))</f>
        <v/>
      </c>
      <c r="O1636" s="89" t="str">
        <f>IF(StuData!$F1636="","",IF(StuData!$C1636&gt;8,5,""))</f>
        <v/>
      </c>
      <c r="P1636" s="89" t="str">
        <f>IF(StuData!$C1636=9,'School Fees'!$K$6,IF(StuData!$C1636=10,'School Fees'!$K$7,IF(StuData!$C1636=11,'School Fees'!$K$8,IF(StuData!$C1636=12,'School Fees'!$K$9,""))))</f>
        <v/>
      </c>
      <c r="Q1636" s="89"/>
      <c r="R1636" s="89"/>
      <c r="S1636" s="89" t="str">
        <f>IF(SUM(StuData!$K1636:$R1636)=0,"",SUM(StuData!$K1636:$R1636))</f>
        <v/>
      </c>
      <c r="T1636" s="92"/>
      <c r="U1636" s="89"/>
      <c r="V1636" s="23"/>
      <c r="W1636" s="23"/>
    </row>
    <row r="1637" ht="15.75" customHeight="1">
      <c r="A1637" s="23"/>
      <c r="B1637" s="89" t="str">
        <f t="shared" si="1"/>
        <v/>
      </c>
      <c r="C1637" s="89" t="str">
        <f>IF('Student Record'!A1635="","",'Student Record'!A1635)</f>
        <v/>
      </c>
      <c r="D1637" s="89" t="str">
        <f>IF('Student Record'!B1635="","",'Student Record'!B1635)</f>
        <v/>
      </c>
      <c r="E1637" s="89" t="str">
        <f>IF('Student Record'!C1635="","",'Student Record'!C1635)</f>
        <v/>
      </c>
      <c r="F1637" s="90" t="str">
        <f>IF('Student Record'!E1635="","",'Student Record'!E1635)</f>
        <v/>
      </c>
      <c r="G1637" s="90" t="str">
        <f>IF('Student Record'!G1635="","",'Student Record'!G1635)</f>
        <v/>
      </c>
      <c r="H1637" s="89" t="str">
        <f>IF('Student Record'!I1635="","",'Student Record'!I1635)</f>
        <v/>
      </c>
      <c r="I1637" s="91" t="str">
        <f>IF('Student Record'!J1635="","",'Student Record'!J1635)</f>
        <v/>
      </c>
      <c r="J1637" s="89" t="str">
        <f>IF('Student Record'!O1635="","",'Student Record'!O1635)</f>
        <v/>
      </c>
      <c r="K1637" s="89" t="str">
        <f>IF(StuData!$F1637="","",IF(AND(StuData!$C1637&gt;8,StuData!$C1637&lt;11,StuData!$J1637="GEN"),200,IF(AND(StuData!$C1637&gt;=11,StuData!$J1637="GEN"),300,IF(AND(StuData!$C1637&gt;8,StuData!$C1637&lt;11,StuData!$J1637&lt;&gt;"GEN"),100,IF(AND(StuData!$C1637&gt;=11,StuData!$J1637&lt;&gt;"GEN"),150,"")))))</f>
        <v/>
      </c>
      <c r="L1637" s="89" t="str">
        <f>IF(StuData!$F1637="","",IF(AND(StuData!$C1637&gt;8,StuData!$C1637&lt;11),50,""))</f>
        <v/>
      </c>
      <c r="M1637" s="89" t="str">
        <f>IF(StuData!$F1637="","",IF(AND(StuData!$C1637&gt;=11,'School Fees'!$L$3="Yes"),100,""))</f>
        <v/>
      </c>
      <c r="N1637" s="89" t="str">
        <f>IF(StuData!$F1637="","",IF(AND(StuData!$C1637&gt;8,StuData!$H1637="F"),5,IF(StuData!$C1637&lt;9,"",10)))</f>
        <v/>
      </c>
      <c r="O1637" s="89" t="str">
        <f>IF(StuData!$F1637="","",IF(StuData!$C1637&gt;8,5,""))</f>
        <v/>
      </c>
      <c r="P1637" s="89" t="str">
        <f>IF(StuData!$C1637=9,'School Fees'!$K$6,IF(StuData!$C1637=10,'School Fees'!$K$7,IF(StuData!$C1637=11,'School Fees'!$K$8,IF(StuData!$C1637=12,'School Fees'!$K$9,""))))</f>
        <v/>
      </c>
      <c r="Q1637" s="89"/>
      <c r="R1637" s="89"/>
      <c r="S1637" s="89" t="str">
        <f>IF(SUM(StuData!$K1637:$R1637)=0,"",SUM(StuData!$K1637:$R1637))</f>
        <v/>
      </c>
      <c r="T1637" s="92"/>
      <c r="U1637" s="89"/>
      <c r="V1637" s="23"/>
      <c r="W1637" s="23"/>
    </row>
    <row r="1638" ht="15.75" customHeight="1">
      <c r="A1638" s="23"/>
      <c r="B1638" s="89" t="str">
        <f t="shared" si="1"/>
        <v/>
      </c>
      <c r="C1638" s="89" t="str">
        <f>IF('Student Record'!A1636="","",'Student Record'!A1636)</f>
        <v/>
      </c>
      <c r="D1638" s="89" t="str">
        <f>IF('Student Record'!B1636="","",'Student Record'!B1636)</f>
        <v/>
      </c>
      <c r="E1638" s="89" t="str">
        <f>IF('Student Record'!C1636="","",'Student Record'!C1636)</f>
        <v/>
      </c>
      <c r="F1638" s="90" t="str">
        <f>IF('Student Record'!E1636="","",'Student Record'!E1636)</f>
        <v/>
      </c>
      <c r="G1638" s="90" t="str">
        <f>IF('Student Record'!G1636="","",'Student Record'!G1636)</f>
        <v/>
      </c>
      <c r="H1638" s="89" t="str">
        <f>IF('Student Record'!I1636="","",'Student Record'!I1636)</f>
        <v/>
      </c>
      <c r="I1638" s="91" t="str">
        <f>IF('Student Record'!J1636="","",'Student Record'!J1636)</f>
        <v/>
      </c>
      <c r="J1638" s="89" t="str">
        <f>IF('Student Record'!O1636="","",'Student Record'!O1636)</f>
        <v/>
      </c>
      <c r="K1638" s="89" t="str">
        <f>IF(StuData!$F1638="","",IF(AND(StuData!$C1638&gt;8,StuData!$C1638&lt;11,StuData!$J1638="GEN"),200,IF(AND(StuData!$C1638&gt;=11,StuData!$J1638="GEN"),300,IF(AND(StuData!$C1638&gt;8,StuData!$C1638&lt;11,StuData!$J1638&lt;&gt;"GEN"),100,IF(AND(StuData!$C1638&gt;=11,StuData!$J1638&lt;&gt;"GEN"),150,"")))))</f>
        <v/>
      </c>
      <c r="L1638" s="89" t="str">
        <f>IF(StuData!$F1638="","",IF(AND(StuData!$C1638&gt;8,StuData!$C1638&lt;11),50,""))</f>
        <v/>
      </c>
      <c r="M1638" s="89" t="str">
        <f>IF(StuData!$F1638="","",IF(AND(StuData!$C1638&gt;=11,'School Fees'!$L$3="Yes"),100,""))</f>
        <v/>
      </c>
      <c r="N1638" s="89" t="str">
        <f>IF(StuData!$F1638="","",IF(AND(StuData!$C1638&gt;8,StuData!$H1638="F"),5,IF(StuData!$C1638&lt;9,"",10)))</f>
        <v/>
      </c>
      <c r="O1638" s="89" t="str">
        <f>IF(StuData!$F1638="","",IF(StuData!$C1638&gt;8,5,""))</f>
        <v/>
      </c>
      <c r="P1638" s="89" t="str">
        <f>IF(StuData!$C1638=9,'School Fees'!$K$6,IF(StuData!$C1638=10,'School Fees'!$K$7,IF(StuData!$C1638=11,'School Fees'!$K$8,IF(StuData!$C1638=12,'School Fees'!$K$9,""))))</f>
        <v/>
      </c>
      <c r="Q1638" s="89"/>
      <c r="R1638" s="89"/>
      <c r="S1638" s="89" t="str">
        <f>IF(SUM(StuData!$K1638:$R1638)=0,"",SUM(StuData!$K1638:$R1638))</f>
        <v/>
      </c>
      <c r="T1638" s="92"/>
      <c r="U1638" s="89"/>
      <c r="V1638" s="23"/>
      <c r="W1638" s="23"/>
    </row>
    <row r="1639" ht="15.75" customHeight="1">
      <c r="A1639" s="23"/>
      <c r="B1639" s="89" t="str">
        <f t="shared" si="1"/>
        <v/>
      </c>
      <c r="C1639" s="89" t="str">
        <f>IF('Student Record'!A1637="","",'Student Record'!A1637)</f>
        <v/>
      </c>
      <c r="D1639" s="89" t="str">
        <f>IF('Student Record'!B1637="","",'Student Record'!B1637)</f>
        <v/>
      </c>
      <c r="E1639" s="89" t="str">
        <f>IF('Student Record'!C1637="","",'Student Record'!C1637)</f>
        <v/>
      </c>
      <c r="F1639" s="90" t="str">
        <f>IF('Student Record'!E1637="","",'Student Record'!E1637)</f>
        <v/>
      </c>
      <c r="G1639" s="90" t="str">
        <f>IF('Student Record'!G1637="","",'Student Record'!G1637)</f>
        <v/>
      </c>
      <c r="H1639" s="89" t="str">
        <f>IF('Student Record'!I1637="","",'Student Record'!I1637)</f>
        <v/>
      </c>
      <c r="I1639" s="91" t="str">
        <f>IF('Student Record'!J1637="","",'Student Record'!J1637)</f>
        <v/>
      </c>
      <c r="J1639" s="89" t="str">
        <f>IF('Student Record'!O1637="","",'Student Record'!O1637)</f>
        <v/>
      </c>
      <c r="K1639" s="89" t="str">
        <f>IF(StuData!$F1639="","",IF(AND(StuData!$C1639&gt;8,StuData!$C1639&lt;11,StuData!$J1639="GEN"),200,IF(AND(StuData!$C1639&gt;=11,StuData!$J1639="GEN"),300,IF(AND(StuData!$C1639&gt;8,StuData!$C1639&lt;11,StuData!$J1639&lt;&gt;"GEN"),100,IF(AND(StuData!$C1639&gt;=11,StuData!$J1639&lt;&gt;"GEN"),150,"")))))</f>
        <v/>
      </c>
      <c r="L1639" s="89" t="str">
        <f>IF(StuData!$F1639="","",IF(AND(StuData!$C1639&gt;8,StuData!$C1639&lt;11),50,""))</f>
        <v/>
      </c>
      <c r="M1639" s="89" t="str">
        <f>IF(StuData!$F1639="","",IF(AND(StuData!$C1639&gt;=11,'School Fees'!$L$3="Yes"),100,""))</f>
        <v/>
      </c>
      <c r="N1639" s="89" t="str">
        <f>IF(StuData!$F1639="","",IF(AND(StuData!$C1639&gt;8,StuData!$H1639="F"),5,IF(StuData!$C1639&lt;9,"",10)))</f>
        <v/>
      </c>
      <c r="O1639" s="89" t="str">
        <f>IF(StuData!$F1639="","",IF(StuData!$C1639&gt;8,5,""))</f>
        <v/>
      </c>
      <c r="P1639" s="89" t="str">
        <f>IF(StuData!$C1639=9,'School Fees'!$K$6,IF(StuData!$C1639=10,'School Fees'!$K$7,IF(StuData!$C1639=11,'School Fees'!$K$8,IF(StuData!$C1639=12,'School Fees'!$K$9,""))))</f>
        <v/>
      </c>
      <c r="Q1639" s="89"/>
      <c r="R1639" s="89"/>
      <c r="S1639" s="89" t="str">
        <f>IF(SUM(StuData!$K1639:$R1639)=0,"",SUM(StuData!$K1639:$R1639))</f>
        <v/>
      </c>
      <c r="T1639" s="92"/>
      <c r="U1639" s="89"/>
      <c r="V1639" s="23"/>
      <c r="W1639" s="23"/>
    </row>
    <row r="1640" ht="15.75" customHeight="1">
      <c r="A1640" s="23"/>
      <c r="B1640" s="89" t="str">
        <f t="shared" si="1"/>
        <v/>
      </c>
      <c r="C1640" s="89" t="str">
        <f>IF('Student Record'!A1638="","",'Student Record'!A1638)</f>
        <v/>
      </c>
      <c r="D1640" s="89" t="str">
        <f>IF('Student Record'!B1638="","",'Student Record'!B1638)</f>
        <v/>
      </c>
      <c r="E1640" s="89" t="str">
        <f>IF('Student Record'!C1638="","",'Student Record'!C1638)</f>
        <v/>
      </c>
      <c r="F1640" s="90" t="str">
        <f>IF('Student Record'!E1638="","",'Student Record'!E1638)</f>
        <v/>
      </c>
      <c r="G1640" s="90" t="str">
        <f>IF('Student Record'!G1638="","",'Student Record'!G1638)</f>
        <v/>
      </c>
      <c r="H1640" s="89" t="str">
        <f>IF('Student Record'!I1638="","",'Student Record'!I1638)</f>
        <v/>
      </c>
      <c r="I1640" s="91" t="str">
        <f>IF('Student Record'!J1638="","",'Student Record'!J1638)</f>
        <v/>
      </c>
      <c r="J1640" s="89" t="str">
        <f>IF('Student Record'!O1638="","",'Student Record'!O1638)</f>
        <v/>
      </c>
      <c r="K1640" s="89" t="str">
        <f>IF(StuData!$F1640="","",IF(AND(StuData!$C1640&gt;8,StuData!$C1640&lt;11,StuData!$J1640="GEN"),200,IF(AND(StuData!$C1640&gt;=11,StuData!$J1640="GEN"),300,IF(AND(StuData!$C1640&gt;8,StuData!$C1640&lt;11,StuData!$J1640&lt;&gt;"GEN"),100,IF(AND(StuData!$C1640&gt;=11,StuData!$J1640&lt;&gt;"GEN"),150,"")))))</f>
        <v/>
      </c>
      <c r="L1640" s="89" t="str">
        <f>IF(StuData!$F1640="","",IF(AND(StuData!$C1640&gt;8,StuData!$C1640&lt;11),50,""))</f>
        <v/>
      </c>
      <c r="M1640" s="89" t="str">
        <f>IF(StuData!$F1640="","",IF(AND(StuData!$C1640&gt;=11,'School Fees'!$L$3="Yes"),100,""))</f>
        <v/>
      </c>
      <c r="N1640" s="89" t="str">
        <f>IF(StuData!$F1640="","",IF(AND(StuData!$C1640&gt;8,StuData!$H1640="F"),5,IF(StuData!$C1640&lt;9,"",10)))</f>
        <v/>
      </c>
      <c r="O1640" s="89" t="str">
        <f>IF(StuData!$F1640="","",IF(StuData!$C1640&gt;8,5,""))</f>
        <v/>
      </c>
      <c r="P1640" s="89" t="str">
        <f>IF(StuData!$C1640=9,'School Fees'!$K$6,IF(StuData!$C1640=10,'School Fees'!$K$7,IF(StuData!$C1640=11,'School Fees'!$K$8,IF(StuData!$C1640=12,'School Fees'!$K$9,""))))</f>
        <v/>
      </c>
      <c r="Q1640" s="89"/>
      <c r="R1640" s="89"/>
      <c r="S1640" s="89" t="str">
        <f>IF(SUM(StuData!$K1640:$R1640)=0,"",SUM(StuData!$K1640:$R1640))</f>
        <v/>
      </c>
      <c r="T1640" s="92"/>
      <c r="U1640" s="89"/>
      <c r="V1640" s="23"/>
      <c r="W1640" s="23"/>
    </row>
    <row r="1641" ht="15.75" customHeight="1">
      <c r="A1641" s="23"/>
      <c r="B1641" s="89" t="str">
        <f t="shared" si="1"/>
        <v/>
      </c>
      <c r="C1641" s="89" t="str">
        <f>IF('Student Record'!A1639="","",'Student Record'!A1639)</f>
        <v/>
      </c>
      <c r="D1641" s="89" t="str">
        <f>IF('Student Record'!B1639="","",'Student Record'!B1639)</f>
        <v/>
      </c>
      <c r="E1641" s="89" t="str">
        <f>IF('Student Record'!C1639="","",'Student Record'!C1639)</f>
        <v/>
      </c>
      <c r="F1641" s="90" t="str">
        <f>IF('Student Record'!E1639="","",'Student Record'!E1639)</f>
        <v/>
      </c>
      <c r="G1641" s="90" t="str">
        <f>IF('Student Record'!G1639="","",'Student Record'!G1639)</f>
        <v/>
      </c>
      <c r="H1641" s="89" t="str">
        <f>IF('Student Record'!I1639="","",'Student Record'!I1639)</f>
        <v/>
      </c>
      <c r="I1641" s="91" t="str">
        <f>IF('Student Record'!J1639="","",'Student Record'!J1639)</f>
        <v/>
      </c>
      <c r="J1641" s="89" t="str">
        <f>IF('Student Record'!O1639="","",'Student Record'!O1639)</f>
        <v/>
      </c>
      <c r="K1641" s="89" t="str">
        <f>IF(StuData!$F1641="","",IF(AND(StuData!$C1641&gt;8,StuData!$C1641&lt;11,StuData!$J1641="GEN"),200,IF(AND(StuData!$C1641&gt;=11,StuData!$J1641="GEN"),300,IF(AND(StuData!$C1641&gt;8,StuData!$C1641&lt;11,StuData!$J1641&lt;&gt;"GEN"),100,IF(AND(StuData!$C1641&gt;=11,StuData!$J1641&lt;&gt;"GEN"),150,"")))))</f>
        <v/>
      </c>
      <c r="L1641" s="89" t="str">
        <f>IF(StuData!$F1641="","",IF(AND(StuData!$C1641&gt;8,StuData!$C1641&lt;11),50,""))</f>
        <v/>
      </c>
      <c r="M1641" s="89" t="str">
        <f>IF(StuData!$F1641="","",IF(AND(StuData!$C1641&gt;=11,'School Fees'!$L$3="Yes"),100,""))</f>
        <v/>
      </c>
      <c r="N1641" s="89" t="str">
        <f>IF(StuData!$F1641="","",IF(AND(StuData!$C1641&gt;8,StuData!$H1641="F"),5,IF(StuData!$C1641&lt;9,"",10)))</f>
        <v/>
      </c>
      <c r="O1641" s="89" t="str">
        <f>IF(StuData!$F1641="","",IF(StuData!$C1641&gt;8,5,""))</f>
        <v/>
      </c>
      <c r="P1641" s="89" t="str">
        <f>IF(StuData!$C1641=9,'School Fees'!$K$6,IF(StuData!$C1641=10,'School Fees'!$K$7,IF(StuData!$C1641=11,'School Fees'!$K$8,IF(StuData!$C1641=12,'School Fees'!$K$9,""))))</f>
        <v/>
      </c>
      <c r="Q1641" s="89"/>
      <c r="R1641" s="89"/>
      <c r="S1641" s="89" t="str">
        <f>IF(SUM(StuData!$K1641:$R1641)=0,"",SUM(StuData!$K1641:$R1641))</f>
        <v/>
      </c>
      <c r="T1641" s="92"/>
      <c r="U1641" s="89"/>
      <c r="V1641" s="23"/>
      <c r="W1641" s="23"/>
    </row>
    <row r="1642" ht="15.75" customHeight="1">
      <c r="A1642" s="23"/>
      <c r="B1642" s="89" t="str">
        <f t="shared" si="1"/>
        <v/>
      </c>
      <c r="C1642" s="89" t="str">
        <f>IF('Student Record'!A1640="","",'Student Record'!A1640)</f>
        <v/>
      </c>
      <c r="D1642" s="89" t="str">
        <f>IF('Student Record'!B1640="","",'Student Record'!B1640)</f>
        <v/>
      </c>
      <c r="E1642" s="89" t="str">
        <f>IF('Student Record'!C1640="","",'Student Record'!C1640)</f>
        <v/>
      </c>
      <c r="F1642" s="90" t="str">
        <f>IF('Student Record'!E1640="","",'Student Record'!E1640)</f>
        <v/>
      </c>
      <c r="G1642" s="90" t="str">
        <f>IF('Student Record'!G1640="","",'Student Record'!G1640)</f>
        <v/>
      </c>
      <c r="H1642" s="89" t="str">
        <f>IF('Student Record'!I1640="","",'Student Record'!I1640)</f>
        <v/>
      </c>
      <c r="I1642" s="91" t="str">
        <f>IF('Student Record'!J1640="","",'Student Record'!J1640)</f>
        <v/>
      </c>
      <c r="J1642" s="89" t="str">
        <f>IF('Student Record'!O1640="","",'Student Record'!O1640)</f>
        <v/>
      </c>
      <c r="K1642" s="89" t="str">
        <f>IF(StuData!$F1642="","",IF(AND(StuData!$C1642&gt;8,StuData!$C1642&lt;11,StuData!$J1642="GEN"),200,IF(AND(StuData!$C1642&gt;=11,StuData!$J1642="GEN"),300,IF(AND(StuData!$C1642&gt;8,StuData!$C1642&lt;11,StuData!$J1642&lt;&gt;"GEN"),100,IF(AND(StuData!$C1642&gt;=11,StuData!$J1642&lt;&gt;"GEN"),150,"")))))</f>
        <v/>
      </c>
      <c r="L1642" s="89" t="str">
        <f>IF(StuData!$F1642="","",IF(AND(StuData!$C1642&gt;8,StuData!$C1642&lt;11),50,""))</f>
        <v/>
      </c>
      <c r="M1642" s="89" t="str">
        <f>IF(StuData!$F1642="","",IF(AND(StuData!$C1642&gt;=11,'School Fees'!$L$3="Yes"),100,""))</f>
        <v/>
      </c>
      <c r="N1642" s="89" t="str">
        <f>IF(StuData!$F1642="","",IF(AND(StuData!$C1642&gt;8,StuData!$H1642="F"),5,IF(StuData!$C1642&lt;9,"",10)))</f>
        <v/>
      </c>
      <c r="O1642" s="89" t="str">
        <f>IF(StuData!$F1642="","",IF(StuData!$C1642&gt;8,5,""))</f>
        <v/>
      </c>
      <c r="P1642" s="89" t="str">
        <f>IF(StuData!$C1642=9,'School Fees'!$K$6,IF(StuData!$C1642=10,'School Fees'!$K$7,IF(StuData!$C1642=11,'School Fees'!$K$8,IF(StuData!$C1642=12,'School Fees'!$K$9,""))))</f>
        <v/>
      </c>
      <c r="Q1642" s="89"/>
      <c r="R1642" s="89"/>
      <c r="S1642" s="89" t="str">
        <f>IF(SUM(StuData!$K1642:$R1642)=0,"",SUM(StuData!$K1642:$R1642))</f>
        <v/>
      </c>
      <c r="T1642" s="92"/>
      <c r="U1642" s="89"/>
      <c r="V1642" s="23"/>
      <c r="W1642" s="23"/>
    </row>
    <row r="1643" ht="15.75" customHeight="1">
      <c r="A1643" s="23"/>
      <c r="B1643" s="89" t="str">
        <f t="shared" si="1"/>
        <v/>
      </c>
      <c r="C1643" s="89" t="str">
        <f>IF('Student Record'!A1641="","",'Student Record'!A1641)</f>
        <v/>
      </c>
      <c r="D1643" s="89" t="str">
        <f>IF('Student Record'!B1641="","",'Student Record'!B1641)</f>
        <v/>
      </c>
      <c r="E1643" s="89" t="str">
        <f>IF('Student Record'!C1641="","",'Student Record'!C1641)</f>
        <v/>
      </c>
      <c r="F1643" s="90" t="str">
        <f>IF('Student Record'!E1641="","",'Student Record'!E1641)</f>
        <v/>
      </c>
      <c r="G1643" s="90" t="str">
        <f>IF('Student Record'!G1641="","",'Student Record'!G1641)</f>
        <v/>
      </c>
      <c r="H1643" s="89" t="str">
        <f>IF('Student Record'!I1641="","",'Student Record'!I1641)</f>
        <v/>
      </c>
      <c r="I1643" s="91" t="str">
        <f>IF('Student Record'!J1641="","",'Student Record'!J1641)</f>
        <v/>
      </c>
      <c r="J1643" s="89" t="str">
        <f>IF('Student Record'!O1641="","",'Student Record'!O1641)</f>
        <v/>
      </c>
      <c r="K1643" s="89" t="str">
        <f>IF(StuData!$F1643="","",IF(AND(StuData!$C1643&gt;8,StuData!$C1643&lt;11,StuData!$J1643="GEN"),200,IF(AND(StuData!$C1643&gt;=11,StuData!$J1643="GEN"),300,IF(AND(StuData!$C1643&gt;8,StuData!$C1643&lt;11,StuData!$J1643&lt;&gt;"GEN"),100,IF(AND(StuData!$C1643&gt;=11,StuData!$J1643&lt;&gt;"GEN"),150,"")))))</f>
        <v/>
      </c>
      <c r="L1643" s="89" t="str">
        <f>IF(StuData!$F1643="","",IF(AND(StuData!$C1643&gt;8,StuData!$C1643&lt;11),50,""))</f>
        <v/>
      </c>
      <c r="M1643" s="89" t="str">
        <f>IF(StuData!$F1643="","",IF(AND(StuData!$C1643&gt;=11,'School Fees'!$L$3="Yes"),100,""))</f>
        <v/>
      </c>
      <c r="N1643" s="89" t="str">
        <f>IF(StuData!$F1643="","",IF(AND(StuData!$C1643&gt;8,StuData!$H1643="F"),5,IF(StuData!$C1643&lt;9,"",10)))</f>
        <v/>
      </c>
      <c r="O1643" s="89" t="str">
        <f>IF(StuData!$F1643="","",IF(StuData!$C1643&gt;8,5,""))</f>
        <v/>
      </c>
      <c r="P1643" s="89" t="str">
        <f>IF(StuData!$C1643=9,'School Fees'!$K$6,IF(StuData!$C1643=10,'School Fees'!$K$7,IF(StuData!$C1643=11,'School Fees'!$K$8,IF(StuData!$C1643=12,'School Fees'!$K$9,""))))</f>
        <v/>
      </c>
      <c r="Q1643" s="89"/>
      <c r="R1643" s="89"/>
      <c r="S1643" s="89" t="str">
        <f>IF(SUM(StuData!$K1643:$R1643)=0,"",SUM(StuData!$K1643:$R1643))</f>
        <v/>
      </c>
      <c r="T1643" s="92"/>
      <c r="U1643" s="89"/>
      <c r="V1643" s="23"/>
      <c r="W1643" s="23"/>
    </row>
    <row r="1644" ht="15.75" customHeight="1">
      <c r="A1644" s="23"/>
      <c r="B1644" s="89" t="str">
        <f t="shared" si="1"/>
        <v/>
      </c>
      <c r="C1644" s="89" t="str">
        <f>IF('Student Record'!A1642="","",'Student Record'!A1642)</f>
        <v/>
      </c>
      <c r="D1644" s="89" t="str">
        <f>IF('Student Record'!B1642="","",'Student Record'!B1642)</f>
        <v/>
      </c>
      <c r="E1644" s="89" t="str">
        <f>IF('Student Record'!C1642="","",'Student Record'!C1642)</f>
        <v/>
      </c>
      <c r="F1644" s="90" t="str">
        <f>IF('Student Record'!E1642="","",'Student Record'!E1642)</f>
        <v/>
      </c>
      <c r="G1644" s="90" t="str">
        <f>IF('Student Record'!G1642="","",'Student Record'!G1642)</f>
        <v/>
      </c>
      <c r="H1644" s="89" t="str">
        <f>IF('Student Record'!I1642="","",'Student Record'!I1642)</f>
        <v/>
      </c>
      <c r="I1644" s="91" t="str">
        <f>IF('Student Record'!J1642="","",'Student Record'!J1642)</f>
        <v/>
      </c>
      <c r="J1644" s="89" t="str">
        <f>IF('Student Record'!O1642="","",'Student Record'!O1642)</f>
        <v/>
      </c>
      <c r="K1644" s="89" t="str">
        <f>IF(StuData!$F1644="","",IF(AND(StuData!$C1644&gt;8,StuData!$C1644&lt;11,StuData!$J1644="GEN"),200,IF(AND(StuData!$C1644&gt;=11,StuData!$J1644="GEN"),300,IF(AND(StuData!$C1644&gt;8,StuData!$C1644&lt;11,StuData!$J1644&lt;&gt;"GEN"),100,IF(AND(StuData!$C1644&gt;=11,StuData!$J1644&lt;&gt;"GEN"),150,"")))))</f>
        <v/>
      </c>
      <c r="L1644" s="89" t="str">
        <f>IF(StuData!$F1644="","",IF(AND(StuData!$C1644&gt;8,StuData!$C1644&lt;11),50,""))</f>
        <v/>
      </c>
      <c r="M1644" s="89" t="str">
        <f>IF(StuData!$F1644="","",IF(AND(StuData!$C1644&gt;=11,'School Fees'!$L$3="Yes"),100,""))</f>
        <v/>
      </c>
      <c r="N1644" s="89" t="str">
        <f>IF(StuData!$F1644="","",IF(AND(StuData!$C1644&gt;8,StuData!$H1644="F"),5,IF(StuData!$C1644&lt;9,"",10)))</f>
        <v/>
      </c>
      <c r="O1644" s="89" t="str">
        <f>IF(StuData!$F1644="","",IF(StuData!$C1644&gt;8,5,""))</f>
        <v/>
      </c>
      <c r="P1644" s="89" t="str">
        <f>IF(StuData!$C1644=9,'School Fees'!$K$6,IF(StuData!$C1644=10,'School Fees'!$K$7,IF(StuData!$C1644=11,'School Fees'!$K$8,IF(StuData!$C1644=12,'School Fees'!$K$9,""))))</f>
        <v/>
      </c>
      <c r="Q1644" s="89"/>
      <c r="R1644" s="89"/>
      <c r="S1644" s="89" t="str">
        <f>IF(SUM(StuData!$K1644:$R1644)=0,"",SUM(StuData!$K1644:$R1644))</f>
        <v/>
      </c>
      <c r="T1644" s="92"/>
      <c r="U1644" s="89"/>
      <c r="V1644" s="23"/>
      <c r="W1644" s="23"/>
    </row>
    <row r="1645" ht="15.75" customHeight="1">
      <c r="A1645" s="23"/>
      <c r="B1645" s="89" t="str">
        <f t="shared" si="1"/>
        <v/>
      </c>
      <c r="C1645" s="89" t="str">
        <f>IF('Student Record'!A1643="","",'Student Record'!A1643)</f>
        <v/>
      </c>
      <c r="D1645" s="89" t="str">
        <f>IF('Student Record'!B1643="","",'Student Record'!B1643)</f>
        <v/>
      </c>
      <c r="E1645" s="89" t="str">
        <f>IF('Student Record'!C1643="","",'Student Record'!C1643)</f>
        <v/>
      </c>
      <c r="F1645" s="90" t="str">
        <f>IF('Student Record'!E1643="","",'Student Record'!E1643)</f>
        <v/>
      </c>
      <c r="G1645" s="90" t="str">
        <f>IF('Student Record'!G1643="","",'Student Record'!G1643)</f>
        <v/>
      </c>
      <c r="H1645" s="89" t="str">
        <f>IF('Student Record'!I1643="","",'Student Record'!I1643)</f>
        <v/>
      </c>
      <c r="I1645" s="91" t="str">
        <f>IF('Student Record'!J1643="","",'Student Record'!J1643)</f>
        <v/>
      </c>
      <c r="J1645" s="89" t="str">
        <f>IF('Student Record'!O1643="","",'Student Record'!O1643)</f>
        <v/>
      </c>
      <c r="K1645" s="89" t="str">
        <f>IF(StuData!$F1645="","",IF(AND(StuData!$C1645&gt;8,StuData!$C1645&lt;11,StuData!$J1645="GEN"),200,IF(AND(StuData!$C1645&gt;=11,StuData!$J1645="GEN"),300,IF(AND(StuData!$C1645&gt;8,StuData!$C1645&lt;11,StuData!$J1645&lt;&gt;"GEN"),100,IF(AND(StuData!$C1645&gt;=11,StuData!$J1645&lt;&gt;"GEN"),150,"")))))</f>
        <v/>
      </c>
      <c r="L1645" s="89" t="str">
        <f>IF(StuData!$F1645="","",IF(AND(StuData!$C1645&gt;8,StuData!$C1645&lt;11),50,""))</f>
        <v/>
      </c>
      <c r="M1645" s="89" t="str">
        <f>IF(StuData!$F1645="","",IF(AND(StuData!$C1645&gt;=11,'School Fees'!$L$3="Yes"),100,""))</f>
        <v/>
      </c>
      <c r="N1645" s="89" t="str">
        <f>IF(StuData!$F1645="","",IF(AND(StuData!$C1645&gt;8,StuData!$H1645="F"),5,IF(StuData!$C1645&lt;9,"",10)))</f>
        <v/>
      </c>
      <c r="O1645" s="89" t="str">
        <f>IF(StuData!$F1645="","",IF(StuData!$C1645&gt;8,5,""))</f>
        <v/>
      </c>
      <c r="P1645" s="89" t="str">
        <f>IF(StuData!$C1645=9,'School Fees'!$K$6,IF(StuData!$C1645=10,'School Fees'!$K$7,IF(StuData!$C1645=11,'School Fees'!$K$8,IF(StuData!$C1645=12,'School Fees'!$K$9,""))))</f>
        <v/>
      </c>
      <c r="Q1645" s="89"/>
      <c r="R1645" s="89"/>
      <c r="S1645" s="89" t="str">
        <f>IF(SUM(StuData!$K1645:$R1645)=0,"",SUM(StuData!$K1645:$R1645))</f>
        <v/>
      </c>
      <c r="T1645" s="92"/>
      <c r="U1645" s="89"/>
      <c r="V1645" s="23"/>
      <c r="W1645" s="23"/>
    </row>
    <row r="1646" ht="15.75" customHeight="1">
      <c r="A1646" s="23"/>
      <c r="B1646" s="89" t="str">
        <f t="shared" si="1"/>
        <v/>
      </c>
      <c r="C1646" s="89" t="str">
        <f>IF('Student Record'!A1644="","",'Student Record'!A1644)</f>
        <v/>
      </c>
      <c r="D1646" s="89" t="str">
        <f>IF('Student Record'!B1644="","",'Student Record'!B1644)</f>
        <v/>
      </c>
      <c r="E1646" s="89" t="str">
        <f>IF('Student Record'!C1644="","",'Student Record'!C1644)</f>
        <v/>
      </c>
      <c r="F1646" s="90" t="str">
        <f>IF('Student Record'!E1644="","",'Student Record'!E1644)</f>
        <v/>
      </c>
      <c r="G1646" s="90" t="str">
        <f>IF('Student Record'!G1644="","",'Student Record'!G1644)</f>
        <v/>
      </c>
      <c r="H1646" s="89" t="str">
        <f>IF('Student Record'!I1644="","",'Student Record'!I1644)</f>
        <v/>
      </c>
      <c r="I1646" s="91" t="str">
        <f>IF('Student Record'!J1644="","",'Student Record'!J1644)</f>
        <v/>
      </c>
      <c r="J1646" s="89" t="str">
        <f>IF('Student Record'!O1644="","",'Student Record'!O1644)</f>
        <v/>
      </c>
      <c r="K1646" s="89" t="str">
        <f>IF(StuData!$F1646="","",IF(AND(StuData!$C1646&gt;8,StuData!$C1646&lt;11,StuData!$J1646="GEN"),200,IF(AND(StuData!$C1646&gt;=11,StuData!$J1646="GEN"),300,IF(AND(StuData!$C1646&gt;8,StuData!$C1646&lt;11,StuData!$J1646&lt;&gt;"GEN"),100,IF(AND(StuData!$C1646&gt;=11,StuData!$J1646&lt;&gt;"GEN"),150,"")))))</f>
        <v/>
      </c>
      <c r="L1646" s="89" t="str">
        <f>IF(StuData!$F1646="","",IF(AND(StuData!$C1646&gt;8,StuData!$C1646&lt;11),50,""))</f>
        <v/>
      </c>
      <c r="M1646" s="89" t="str">
        <f>IF(StuData!$F1646="","",IF(AND(StuData!$C1646&gt;=11,'School Fees'!$L$3="Yes"),100,""))</f>
        <v/>
      </c>
      <c r="N1646" s="89" t="str">
        <f>IF(StuData!$F1646="","",IF(AND(StuData!$C1646&gt;8,StuData!$H1646="F"),5,IF(StuData!$C1646&lt;9,"",10)))</f>
        <v/>
      </c>
      <c r="O1646" s="89" t="str">
        <f>IF(StuData!$F1646="","",IF(StuData!$C1646&gt;8,5,""))</f>
        <v/>
      </c>
      <c r="P1646" s="89" t="str">
        <f>IF(StuData!$C1646=9,'School Fees'!$K$6,IF(StuData!$C1646=10,'School Fees'!$K$7,IF(StuData!$C1646=11,'School Fees'!$K$8,IF(StuData!$C1646=12,'School Fees'!$K$9,""))))</f>
        <v/>
      </c>
      <c r="Q1646" s="89"/>
      <c r="R1646" s="89"/>
      <c r="S1646" s="89" t="str">
        <f>IF(SUM(StuData!$K1646:$R1646)=0,"",SUM(StuData!$K1646:$R1646))</f>
        <v/>
      </c>
      <c r="T1646" s="92"/>
      <c r="U1646" s="89"/>
      <c r="V1646" s="23"/>
      <c r="W1646" s="23"/>
    </row>
    <row r="1647" ht="15.75" customHeight="1">
      <c r="A1647" s="23"/>
      <c r="B1647" s="89" t="str">
        <f t="shared" si="1"/>
        <v/>
      </c>
      <c r="C1647" s="89" t="str">
        <f>IF('Student Record'!A1645="","",'Student Record'!A1645)</f>
        <v/>
      </c>
      <c r="D1647" s="89" t="str">
        <f>IF('Student Record'!B1645="","",'Student Record'!B1645)</f>
        <v/>
      </c>
      <c r="E1647" s="89" t="str">
        <f>IF('Student Record'!C1645="","",'Student Record'!C1645)</f>
        <v/>
      </c>
      <c r="F1647" s="90" t="str">
        <f>IF('Student Record'!E1645="","",'Student Record'!E1645)</f>
        <v/>
      </c>
      <c r="G1647" s="90" t="str">
        <f>IF('Student Record'!G1645="","",'Student Record'!G1645)</f>
        <v/>
      </c>
      <c r="H1647" s="89" t="str">
        <f>IF('Student Record'!I1645="","",'Student Record'!I1645)</f>
        <v/>
      </c>
      <c r="I1647" s="91" t="str">
        <f>IF('Student Record'!J1645="","",'Student Record'!J1645)</f>
        <v/>
      </c>
      <c r="J1647" s="89" t="str">
        <f>IF('Student Record'!O1645="","",'Student Record'!O1645)</f>
        <v/>
      </c>
      <c r="K1647" s="89" t="str">
        <f>IF(StuData!$F1647="","",IF(AND(StuData!$C1647&gt;8,StuData!$C1647&lt;11,StuData!$J1647="GEN"),200,IF(AND(StuData!$C1647&gt;=11,StuData!$J1647="GEN"),300,IF(AND(StuData!$C1647&gt;8,StuData!$C1647&lt;11,StuData!$J1647&lt;&gt;"GEN"),100,IF(AND(StuData!$C1647&gt;=11,StuData!$J1647&lt;&gt;"GEN"),150,"")))))</f>
        <v/>
      </c>
      <c r="L1647" s="89" t="str">
        <f>IF(StuData!$F1647="","",IF(AND(StuData!$C1647&gt;8,StuData!$C1647&lt;11),50,""))</f>
        <v/>
      </c>
      <c r="M1647" s="89" t="str">
        <f>IF(StuData!$F1647="","",IF(AND(StuData!$C1647&gt;=11,'School Fees'!$L$3="Yes"),100,""))</f>
        <v/>
      </c>
      <c r="N1647" s="89" t="str">
        <f>IF(StuData!$F1647="","",IF(AND(StuData!$C1647&gt;8,StuData!$H1647="F"),5,IF(StuData!$C1647&lt;9,"",10)))</f>
        <v/>
      </c>
      <c r="O1647" s="89" t="str">
        <f>IF(StuData!$F1647="","",IF(StuData!$C1647&gt;8,5,""))</f>
        <v/>
      </c>
      <c r="P1647" s="89" t="str">
        <f>IF(StuData!$C1647=9,'School Fees'!$K$6,IF(StuData!$C1647=10,'School Fees'!$K$7,IF(StuData!$C1647=11,'School Fees'!$K$8,IF(StuData!$C1647=12,'School Fees'!$K$9,""))))</f>
        <v/>
      </c>
      <c r="Q1647" s="89"/>
      <c r="R1647" s="89"/>
      <c r="S1647" s="89" t="str">
        <f>IF(SUM(StuData!$K1647:$R1647)=0,"",SUM(StuData!$K1647:$R1647))</f>
        <v/>
      </c>
      <c r="T1647" s="92"/>
      <c r="U1647" s="89"/>
      <c r="V1647" s="23"/>
      <c r="W1647" s="23"/>
    </row>
    <row r="1648" ht="15.75" customHeight="1">
      <c r="A1648" s="23"/>
      <c r="B1648" s="89" t="str">
        <f t="shared" si="1"/>
        <v/>
      </c>
      <c r="C1648" s="89" t="str">
        <f>IF('Student Record'!A1646="","",'Student Record'!A1646)</f>
        <v/>
      </c>
      <c r="D1648" s="89" t="str">
        <f>IF('Student Record'!B1646="","",'Student Record'!B1646)</f>
        <v/>
      </c>
      <c r="E1648" s="89" t="str">
        <f>IF('Student Record'!C1646="","",'Student Record'!C1646)</f>
        <v/>
      </c>
      <c r="F1648" s="90" t="str">
        <f>IF('Student Record'!E1646="","",'Student Record'!E1646)</f>
        <v/>
      </c>
      <c r="G1648" s="90" t="str">
        <f>IF('Student Record'!G1646="","",'Student Record'!G1646)</f>
        <v/>
      </c>
      <c r="H1648" s="89" t="str">
        <f>IF('Student Record'!I1646="","",'Student Record'!I1646)</f>
        <v/>
      </c>
      <c r="I1648" s="91" t="str">
        <f>IF('Student Record'!J1646="","",'Student Record'!J1646)</f>
        <v/>
      </c>
      <c r="J1648" s="89" t="str">
        <f>IF('Student Record'!O1646="","",'Student Record'!O1646)</f>
        <v/>
      </c>
      <c r="K1648" s="89" t="str">
        <f>IF(StuData!$F1648="","",IF(AND(StuData!$C1648&gt;8,StuData!$C1648&lt;11,StuData!$J1648="GEN"),200,IF(AND(StuData!$C1648&gt;=11,StuData!$J1648="GEN"),300,IF(AND(StuData!$C1648&gt;8,StuData!$C1648&lt;11,StuData!$J1648&lt;&gt;"GEN"),100,IF(AND(StuData!$C1648&gt;=11,StuData!$J1648&lt;&gt;"GEN"),150,"")))))</f>
        <v/>
      </c>
      <c r="L1648" s="89" t="str">
        <f>IF(StuData!$F1648="","",IF(AND(StuData!$C1648&gt;8,StuData!$C1648&lt;11),50,""))</f>
        <v/>
      </c>
      <c r="M1648" s="89" t="str">
        <f>IF(StuData!$F1648="","",IF(AND(StuData!$C1648&gt;=11,'School Fees'!$L$3="Yes"),100,""))</f>
        <v/>
      </c>
      <c r="N1648" s="89" t="str">
        <f>IF(StuData!$F1648="","",IF(AND(StuData!$C1648&gt;8,StuData!$H1648="F"),5,IF(StuData!$C1648&lt;9,"",10)))</f>
        <v/>
      </c>
      <c r="O1648" s="89" t="str">
        <f>IF(StuData!$F1648="","",IF(StuData!$C1648&gt;8,5,""))</f>
        <v/>
      </c>
      <c r="P1648" s="89" t="str">
        <f>IF(StuData!$C1648=9,'School Fees'!$K$6,IF(StuData!$C1648=10,'School Fees'!$K$7,IF(StuData!$C1648=11,'School Fees'!$K$8,IF(StuData!$C1648=12,'School Fees'!$K$9,""))))</f>
        <v/>
      </c>
      <c r="Q1648" s="89"/>
      <c r="R1648" s="89"/>
      <c r="S1648" s="89" t="str">
        <f>IF(SUM(StuData!$K1648:$R1648)=0,"",SUM(StuData!$K1648:$R1648))</f>
        <v/>
      </c>
      <c r="T1648" s="92"/>
      <c r="U1648" s="89"/>
      <c r="V1648" s="23"/>
      <c r="W1648" s="23"/>
    </row>
    <row r="1649" ht="15.75" customHeight="1">
      <c r="A1649" s="23"/>
      <c r="B1649" s="89" t="str">
        <f t="shared" si="1"/>
        <v/>
      </c>
      <c r="C1649" s="89" t="str">
        <f>IF('Student Record'!A1647="","",'Student Record'!A1647)</f>
        <v/>
      </c>
      <c r="D1649" s="89" t="str">
        <f>IF('Student Record'!B1647="","",'Student Record'!B1647)</f>
        <v/>
      </c>
      <c r="E1649" s="89" t="str">
        <f>IF('Student Record'!C1647="","",'Student Record'!C1647)</f>
        <v/>
      </c>
      <c r="F1649" s="90" t="str">
        <f>IF('Student Record'!E1647="","",'Student Record'!E1647)</f>
        <v/>
      </c>
      <c r="G1649" s="90" t="str">
        <f>IF('Student Record'!G1647="","",'Student Record'!G1647)</f>
        <v/>
      </c>
      <c r="H1649" s="89" t="str">
        <f>IF('Student Record'!I1647="","",'Student Record'!I1647)</f>
        <v/>
      </c>
      <c r="I1649" s="91" t="str">
        <f>IF('Student Record'!J1647="","",'Student Record'!J1647)</f>
        <v/>
      </c>
      <c r="J1649" s="89" t="str">
        <f>IF('Student Record'!O1647="","",'Student Record'!O1647)</f>
        <v/>
      </c>
      <c r="K1649" s="89" t="str">
        <f>IF(StuData!$F1649="","",IF(AND(StuData!$C1649&gt;8,StuData!$C1649&lt;11,StuData!$J1649="GEN"),200,IF(AND(StuData!$C1649&gt;=11,StuData!$J1649="GEN"),300,IF(AND(StuData!$C1649&gt;8,StuData!$C1649&lt;11,StuData!$J1649&lt;&gt;"GEN"),100,IF(AND(StuData!$C1649&gt;=11,StuData!$J1649&lt;&gt;"GEN"),150,"")))))</f>
        <v/>
      </c>
      <c r="L1649" s="89" t="str">
        <f>IF(StuData!$F1649="","",IF(AND(StuData!$C1649&gt;8,StuData!$C1649&lt;11),50,""))</f>
        <v/>
      </c>
      <c r="M1649" s="89" t="str">
        <f>IF(StuData!$F1649="","",IF(AND(StuData!$C1649&gt;=11,'School Fees'!$L$3="Yes"),100,""))</f>
        <v/>
      </c>
      <c r="N1649" s="89" t="str">
        <f>IF(StuData!$F1649="","",IF(AND(StuData!$C1649&gt;8,StuData!$H1649="F"),5,IF(StuData!$C1649&lt;9,"",10)))</f>
        <v/>
      </c>
      <c r="O1649" s="89" t="str">
        <f>IF(StuData!$F1649="","",IF(StuData!$C1649&gt;8,5,""))</f>
        <v/>
      </c>
      <c r="P1649" s="89" t="str">
        <f>IF(StuData!$C1649=9,'School Fees'!$K$6,IF(StuData!$C1649=10,'School Fees'!$K$7,IF(StuData!$C1649=11,'School Fees'!$K$8,IF(StuData!$C1649=12,'School Fees'!$K$9,""))))</f>
        <v/>
      </c>
      <c r="Q1649" s="89"/>
      <c r="R1649" s="89"/>
      <c r="S1649" s="89" t="str">
        <f>IF(SUM(StuData!$K1649:$R1649)=0,"",SUM(StuData!$K1649:$R1649))</f>
        <v/>
      </c>
      <c r="T1649" s="92"/>
      <c r="U1649" s="89"/>
      <c r="V1649" s="23"/>
      <c r="W1649" s="23"/>
    </row>
    <row r="1650" ht="15.75" customHeight="1">
      <c r="A1650" s="23"/>
      <c r="B1650" s="89" t="str">
        <f t="shared" si="1"/>
        <v/>
      </c>
      <c r="C1650" s="89" t="str">
        <f>IF('Student Record'!A1648="","",'Student Record'!A1648)</f>
        <v/>
      </c>
      <c r="D1650" s="89" t="str">
        <f>IF('Student Record'!B1648="","",'Student Record'!B1648)</f>
        <v/>
      </c>
      <c r="E1650" s="89" t="str">
        <f>IF('Student Record'!C1648="","",'Student Record'!C1648)</f>
        <v/>
      </c>
      <c r="F1650" s="90" t="str">
        <f>IF('Student Record'!E1648="","",'Student Record'!E1648)</f>
        <v/>
      </c>
      <c r="G1650" s="90" t="str">
        <f>IF('Student Record'!G1648="","",'Student Record'!G1648)</f>
        <v/>
      </c>
      <c r="H1650" s="89" t="str">
        <f>IF('Student Record'!I1648="","",'Student Record'!I1648)</f>
        <v/>
      </c>
      <c r="I1650" s="91" t="str">
        <f>IF('Student Record'!J1648="","",'Student Record'!J1648)</f>
        <v/>
      </c>
      <c r="J1650" s="89" t="str">
        <f>IF('Student Record'!O1648="","",'Student Record'!O1648)</f>
        <v/>
      </c>
      <c r="K1650" s="89" t="str">
        <f>IF(StuData!$F1650="","",IF(AND(StuData!$C1650&gt;8,StuData!$C1650&lt;11,StuData!$J1650="GEN"),200,IF(AND(StuData!$C1650&gt;=11,StuData!$J1650="GEN"),300,IF(AND(StuData!$C1650&gt;8,StuData!$C1650&lt;11,StuData!$J1650&lt;&gt;"GEN"),100,IF(AND(StuData!$C1650&gt;=11,StuData!$J1650&lt;&gt;"GEN"),150,"")))))</f>
        <v/>
      </c>
      <c r="L1650" s="89" t="str">
        <f>IF(StuData!$F1650="","",IF(AND(StuData!$C1650&gt;8,StuData!$C1650&lt;11),50,""))</f>
        <v/>
      </c>
      <c r="M1650" s="89" t="str">
        <f>IF(StuData!$F1650="","",IF(AND(StuData!$C1650&gt;=11,'School Fees'!$L$3="Yes"),100,""))</f>
        <v/>
      </c>
      <c r="N1650" s="89" t="str">
        <f>IF(StuData!$F1650="","",IF(AND(StuData!$C1650&gt;8,StuData!$H1650="F"),5,IF(StuData!$C1650&lt;9,"",10)))</f>
        <v/>
      </c>
      <c r="O1650" s="89" t="str">
        <f>IF(StuData!$F1650="","",IF(StuData!$C1650&gt;8,5,""))</f>
        <v/>
      </c>
      <c r="P1650" s="89" t="str">
        <f>IF(StuData!$C1650=9,'School Fees'!$K$6,IF(StuData!$C1650=10,'School Fees'!$K$7,IF(StuData!$C1650=11,'School Fees'!$K$8,IF(StuData!$C1650=12,'School Fees'!$K$9,""))))</f>
        <v/>
      </c>
      <c r="Q1650" s="89"/>
      <c r="R1650" s="89"/>
      <c r="S1650" s="89" t="str">
        <f>IF(SUM(StuData!$K1650:$R1650)=0,"",SUM(StuData!$K1650:$R1650))</f>
        <v/>
      </c>
      <c r="T1650" s="92"/>
      <c r="U1650" s="89"/>
      <c r="V1650" s="23"/>
      <c r="W1650" s="23"/>
    </row>
    <row r="1651" ht="15.75" customHeight="1">
      <c r="A1651" s="23"/>
      <c r="B1651" s="89" t="str">
        <f t="shared" si="1"/>
        <v/>
      </c>
      <c r="C1651" s="89" t="str">
        <f>IF('Student Record'!A1649="","",'Student Record'!A1649)</f>
        <v/>
      </c>
      <c r="D1651" s="89" t="str">
        <f>IF('Student Record'!B1649="","",'Student Record'!B1649)</f>
        <v/>
      </c>
      <c r="E1651" s="89" t="str">
        <f>IF('Student Record'!C1649="","",'Student Record'!C1649)</f>
        <v/>
      </c>
      <c r="F1651" s="90" t="str">
        <f>IF('Student Record'!E1649="","",'Student Record'!E1649)</f>
        <v/>
      </c>
      <c r="G1651" s="90" t="str">
        <f>IF('Student Record'!G1649="","",'Student Record'!G1649)</f>
        <v/>
      </c>
      <c r="H1651" s="89" t="str">
        <f>IF('Student Record'!I1649="","",'Student Record'!I1649)</f>
        <v/>
      </c>
      <c r="I1651" s="91" t="str">
        <f>IF('Student Record'!J1649="","",'Student Record'!J1649)</f>
        <v/>
      </c>
      <c r="J1651" s="89" t="str">
        <f>IF('Student Record'!O1649="","",'Student Record'!O1649)</f>
        <v/>
      </c>
      <c r="K1651" s="89" t="str">
        <f>IF(StuData!$F1651="","",IF(AND(StuData!$C1651&gt;8,StuData!$C1651&lt;11,StuData!$J1651="GEN"),200,IF(AND(StuData!$C1651&gt;=11,StuData!$J1651="GEN"),300,IF(AND(StuData!$C1651&gt;8,StuData!$C1651&lt;11,StuData!$J1651&lt;&gt;"GEN"),100,IF(AND(StuData!$C1651&gt;=11,StuData!$J1651&lt;&gt;"GEN"),150,"")))))</f>
        <v/>
      </c>
      <c r="L1651" s="89" t="str">
        <f>IF(StuData!$F1651="","",IF(AND(StuData!$C1651&gt;8,StuData!$C1651&lt;11),50,""))</f>
        <v/>
      </c>
      <c r="M1651" s="89" t="str">
        <f>IF(StuData!$F1651="","",IF(AND(StuData!$C1651&gt;=11,'School Fees'!$L$3="Yes"),100,""))</f>
        <v/>
      </c>
      <c r="N1651" s="89" t="str">
        <f>IF(StuData!$F1651="","",IF(AND(StuData!$C1651&gt;8,StuData!$H1651="F"),5,IF(StuData!$C1651&lt;9,"",10)))</f>
        <v/>
      </c>
      <c r="O1651" s="89" t="str">
        <f>IF(StuData!$F1651="","",IF(StuData!$C1651&gt;8,5,""))</f>
        <v/>
      </c>
      <c r="P1651" s="89" t="str">
        <f>IF(StuData!$C1651=9,'School Fees'!$K$6,IF(StuData!$C1651=10,'School Fees'!$K$7,IF(StuData!$C1651=11,'School Fees'!$K$8,IF(StuData!$C1651=12,'School Fees'!$K$9,""))))</f>
        <v/>
      </c>
      <c r="Q1651" s="89"/>
      <c r="R1651" s="89"/>
      <c r="S1651" s="89" t="str">
        <f>IF(SUM(StuData!$K1651:$R1651)=0,"",SUM(StuData!$K1651:$R1651))</f>
        <v/>
      </c>
      <c r="T1651" s="92"/>
      <c r="U1651" s="89"/>
      <c r="V1651" s="23"/>
      <c r="W1651" s="23"/>
    </row>
    <row r="1652" ht="15.75" customHeight="1">
      <c r="A1652" s="23"/>
      <c r="B1652" s="89" t="str">
        <f t="shared" si="1"/>
        <v/>
      </c>
      <c r="C1652" s="89" t="str">
        <f>IF('Student Record'!A1650="","",'Student Record'!A1650)</f>
        <v/>
      </c>
      <c r="D1652" s="89" t="str">
        <f>IF('Student Record'!B1650="","",'Student Record'!B1650)</f>
        <v/>
      </c>
      <c r="E1652" s="89" t="str">
        <f>IF('Student Record'!C1650="","",'Student Record'!C1650)</f>
        <v/>
      </c>
      <c r="F1652" s="90" t="str">
        <f>IF('Student Record'!E1650="","",'Student Record'!E1650)</f>
        <v/>
      </c>
      <c r="G1652" s="90" t="str">
        <f>IF('Student Record'!G1650="","",'Student Record'!G1650)</f>
        <v/>
      </c>
      <c r="H1652" s="89" t="str">
        <f>IF('Student Record'!I1650="","",'Student Record'!I1650)</f>
        <v/>
      </c>
      <c r="I1652" s="91" t="str">
        <f>IF('Student Record'!J1650="","",'Student Record'!J1650)</f>
        <v/>
      </c>
      <c r="J1652" s="89" t="str">
        <f>IF('Student Record'!O1650="","",'Student Record'!O1650)</f>
        <v/>
      </c>
      <c r="K1652" s="89" t="str">
        <f>IF(StuData!$F1652="","",IF(AND(StuData!$C1652&gt;8,StuData!$C1652&lt;11,StuData!$J1652="GEN"),200,IF(AND(StuData!$C1652&gt;=11,StuData!$J1652="GEN"),300,IF(AND(StuData!$C1652&gt;8,StuData!$C1652&lt;11,StuData!$J1652&lt;&gt;"GEN"),100,IF(AND(StuData!$C1652&gt;=11,StuData!$J1652&lt;&gt;"GEN"),150,"")))))</f>
        <v/>
      </c>
      <c r="L1652" s="89" t="str">
        <f>IF(StuData!$F1652="","",IF(AND(StuData!$C1652&gt;8,StuData!$C1652&lt;11),50,""))</f>
        <v/>
      </c>
      <c r="M1652" s="89" t="str">
        <f>IF(StuData!$F1652="","",IF(AND(StuData!$C1652&gt;=11,'School Fees'!$L$3="Yes"),100,""))</f>
        <v/>
      </c>
      <c r="N1652" s="89" t="str">
        <f>IF(StuData!$F1652="","",IF(AND(StuData!$C1652&gt;8,StuData!$H1652="F"),5,IF(StuData!$C1652&lt;9,"",10)))</f>
        <v/>
      </c>
      <c r="O1652" s="89" t="str">
        <f>IF(StuData!$F1652="","",IF(StuData!$C1652&gt;8,5,""))</f>
        <v/>
      </c>
      <c r="P1652" s="89" t="str">
        <f>IF(StuData!$C1652=9,'School Fees'!$K$6,IF(StuData!$C1652=10,'School Fees'!$K$7,IF(StuData!$C1652=11,'School Fees'!$K$8,IF(StuData!$C1652=12,'School Fees'!$K$9,""))))</f>
        <v/>
      </c>
      <c r="Q1652" s="89"/>
      <c r="R1652" s="89"/>
      <c r="S1652" s="89" t="str">
        <f>IF(SUM(StuData!$K1652:$R1652)=0,"",SUM(StuData!$K1652:$R1652))</f>
        <v/>
      </c>
      <c r="T1652" s="92"/>
      <c r="U1652" s="89"/>
      <c r="V1652" s="23"/>
      <c r="W1652" s="23"/>
    </row>
    <row r="1653" ht="15.75" customHeight="1">
      <c r="A1653" s="23"/>
      <c r="B1653" s="89" t="str">
        <f t="shared" si="1"/>
        <v/>
      </c>
      <c r="C1653" s="89" t="str">
        <f>IF('Student Record'!A1651="","",'Student Record'!A1651)</f>
        <v/>
      </c>
      <c r="D1653" s="89" t="str">
        <f>IF('Student Record'!B1651="","",'Student Record'!B1651)</f>
        <v/>
      </c>
      <c r="E1653" s="89" t="str">
        <f>IF('Student Record'!C1651="","",'Student Record'!C1651)</f>
        <v/>
      </c>
      <c r="F1653" s="90" t="str">
        <f>IF('Student Record'!E1651="","",'Student Record'!E1651)</f>
        <v/>
      </c>
      <c r="G1653" s="90" t="str">
        <f>IF('Student Record'!G1651="","",'Student Record'!G1651)</f>
        <v/>
      </c>
      <c r="H1653" s="89" t="str">
        <f>IF('Student Record'!I1651="","",'Student Record'!I1651)</f>
        <v/>
      </c>
      <c r="I1653" s="91" t="str">
        <f>IF('Student Record'!J1651="","",'Student Record'!J1651)</f>
        <v/>
      </c>
      <c r="J1653" s="89" t="str">
        <f>IF('Student Record'!O1651="","",'Student Record'!O1651)</f>
        <v/>
      </c>
      <c r="K1653" s="89" t="str">
        <f>IF(StuData!$F1653="","",IF(AND(StuData!$C1653&gt;8,StuData!$C1653&lt;11,StuData!$J1653="GEN"),200,IF(AND(StuData!$C1653&gt;=11,StuData!$J1653="GEN"),300,IF(AND(StuData!$C1653&gt;8,StuData!$C1653&lt;11,StuData!$J1653&lt;&gt;"GEN"),100,IF(AND(StuData!$C1653&gt;=11,StuData!$J1653&lt;&gt;"GEN"),150,"")))))</f>
        <v/>
      </c>
      <c r="L1653" s="89" t="str">
        <f>IF(StuData!$F1653="","",IF(AND(StuData!$C1653&gt;8,StuData!$C1653&lt;11),50,""))</f>
        <v/>
      </c>
      <c r="M1653" s="89" t="str">
        <f>IF(StuData!$F1653="","",IF(AND(StuData!$C1653&gt;=11,'School Fees'!$L$3="Yes"),100,""))</f>
        <v/>
      </c>
      <c r="N1653" s="89" t="str">
        <f>IF(StuData!$F1653="","",IF(AND(StuData!$C1653&gt;8,StuData!$H1653="F"),5,IF(StuData!$C1653&lt;9,"",10)))</f>
        <v/>
      </c>
      <c r="O1653" s="89" t="str">
        <f>IF(StuData!$F1653="","",IF(StuData!$C1653&gt;8,5,""))</f>
        <v/>
      </c>
      <c r="P1653" s="89" t="str">
        <f>IF(StuData!$C1653=9,'School Fees'!$K$6,IF(StuData!$C1653=10,'School Fees'!$K$7,IF(StuData!$C1653=11,'School Fees'!$K$8,IF(StuData!$C1653=12,'School Fees'!$K$9,""))))</f>
        <v/>
      </c>
      <c r="Q1653" s="89"/>
      <c r="R1653" s="89"/>
      <c r="S1653" s="89" t="str">
        <f>IF(SUM(StuData!$K1653:$R1653)=0,"",SUM(StuData!$K1653:$R1653))</f>
        <v/>
      </c>
      <c r="T1653" s="92"/>
      <c r="U1653" s="89"/>
      <c r="V1653" s="23"/>
      <c r="W1653" s="23"/>
    </row>
    <row r="1654" ht="15.75" customHeight="1">
      <c r="A1654" s="23"/>
      <c r="B1654" s="89" t="str">
        <f t="shared" si="1"/>
        <v/>
      </c>
      <c r="C1654" s="89" t="str">
        <f>IF('Student Record'!A1652="","",'Student Record'!A1652)</f>
        <v/>
      </c>
      <c r="D1654" s="89" t="str">
        <f>IF('Student Record'!B1652="","",'Student Record'!B1652)</f>
        <v/>
      </c>
      <c r="E1654" s="89" t="str">
        <f>IF('Student Record'!C1652="","",'Student Record'!C1652)</f>
        <v/>
      </c>
      <c r="F1654" s="90" t="str">
        <f>IF('Student Record'!E1652="","",'Student Record'!E1652)</f>
        <v/>
      </c>
      <c r="G1654" s="90" t="str">
        <f>IF('Student Record'!G1652="","",'Student Record'!G1652)</f>
        <v/>
      </c>
      <c r="H1654" s="89" t="str">
        <f>IF('Student Record'!I1652="","",'Student Record'!I1652)</f>
        <v/>
      </c>
      <c r="I1654" s="91" t="str">
        <f>IF('Student Record'!J1652="","",'Student Record'!J1652)</f>
        <v/>
      </c>
      <c r="J1654" s="89" t="str">
        <f>IF('Student Record'!O1652="","",'Student Record'!O1652)</f>
        <v/>
      </c>
      <c r="K1654" s="89" t="str">
        <f>IF(StuData!$F1654="","",IF(AND(StuData!$C1654&gt;8,StuData!$C1654&lt;11,StuData!$J1654="GEN"),200,IF(AND(StuData!$C1654&gt;=11,StuData!$J1654="GEN"),300,IF(AND(StuData!$C1654&gt;8,StuData!$C1654&lt;11,StuData!$J1654&lt;&gt;"GEN"),100,IF(AND(StuData!$C1654&gt;=11,StuData!$J1654&lt;&gt;"GEN"),150,"")))))</f>
        <v/>
      </c>
      <c r="L1654" s="89" t="str">
        <f>IF(StuData!$F1654="","",IF(AND(StuData!$C1654&gt;8,StuData!$C1654&lt;11),50,""))</f>
        <v/>
      </c>
      <c r="M1654" s="89" t="str">
        <f>IF(StuData!$F1654="","",IF(AND(StuData!$C1654&gt;=11,'School Fees'!$L$3="Yes"),100,""))</f>
        <v/>
      </c>
      <c r="N1654" s="89" t="str">
        <f>IF(StuData!$F1654="","",IF(AND(StuData!$C1654&gt;8,StuData!$H1654="F"),5,IF(StuData!$C1654&lt;9,"",10)))</f>
        <v/>
      </c>
      <c r="O1654" s="89" t="str">
        <f>IF(StuData!$F1654="","",IF(StuData!$C1654&gt;8,5,""))</f>
        <v/>
      </c>
      <c r="P1654" s="89" t="str">
        <f>IF(StuData!$C1654=9,'School Fees'!$K$6,IF(StuData!$C1654=10,'School Fees'!$K$7,IF(StuData!$C1654=11,'School Fees'!$K$8,IF(StuData!$C1654=12,'School Fees'!$K$9,""))))</f>
        <v/>
      </c>
      <c r="Q1654" s="89"/>
      <c r="R1654" s="89"/>
      <c r="S1654" s="89" t="str">
        <f>IF(SUM(StuData!$K1654:$R1654)=0,"",SUM(StuData!$K1654:$R1654))</f>
        <v/>
      </c>
      <c r="T1654" s="92"/>
      <c r="U1654" s="89"/>
      <c r="V1654" s="23"/>
      <c r="W1654" s="23"/>
    </row>
    <row r="1655" ht="15.75" customHeight="1">
      <c r="A1655" s="23"/>
      <c r="B1655" s="89" t="str">
        <f t="shared" si="1"/>
        <v/>
      </c>
      <c r="C1655" s="89" t="str">
        <f>IF('Student Record'!A1653="","",'Student Record'!A1653)</f>
        <v/>
      </c>
      <c r="D1655" s="89" t="str">
        <f>IF('Student Record'!B1653="","",'Student Record'!B1653)</f>
        <v/>
      </c>
      <c r="E1655" s="89" t="str">
        <f>IF('Student Record'!C1653="","",'Student Record'!C1653)</f>
        <v/>
      </c>
      <c r="F1655" s="90" t="str">
        <f>IF('Student Record'!E1653="","",'Student Record'!E1653)</f>
        <v/>
      </c>
      <c r="G1655" s="90" t="str">
        <f>IF('Student Record'!G1653="","",'Student Record'!G1653)</f>
        <v/>
      </c>
      <c r="H1655" s="89" t="str">
        <f>IF('Student Record'!I1653="","",'Student Record'!I1653)</f>
        <v/>
      </c>
      <c r="I1655" s="91" t="str">
        <f>IF('Student Record'!J1653="","",'Student Record'!J1653)</f>
        <v/>
      </c>
      <c r="J1655" s="89" t="str">
        <f>IF('Student Record'!O1653="","",'Student Record'!O1653)</f>
        <v/>
      </c>
      <c r="K1655" s="89" t="str">
        <f>IF(StuData!$F1655="","",IF(AND(StuData!$C1655&gt;8,StuData!$C1655&lt;11,StuData!$J1655="GEN"),200,IF(AND(StuData!$C1655&gt;=11,StuData!$J1655="GEN"),300,IF(AND(StuData!$C1655&gt;8,StuData!$C1655&lt;11,StuData!$J1655&lt;&gt;"GEN"),100,IF(AND(StuData!$C1655&gt;=11,StuData!$J1655&lt;&gt;"GEN"),150,"")))))</f>
        <v/>
      </c>
      <c r="L1655" s="89" t="str">
        <f>IF(StuData!$F1655="","",IF(AND(StuData!$C1655&gt;8,StuData!$C1655&lt;11),50,""))</f>
        <v/>
      </c>
      <c r="M1655" s="89" t="str">
        <f>IF(StuData!$F1655="","",IF(AND(StuData!$C1655&gt;=11,'School Fees'!$L$3="Yes"),100,""))</f>
        <v/>
      </c>
      <c r="N1655" s="89" t="str">
        <f>IF(StuData!$F1655="","",IF(AND(StuData!$C1655&gt;8,StuData!$H1655="F"),5,IF(StuData!$C1655&lt;9,"",10)))</f>
        <v/>
      </c>
      <c r="O1655" s="89" t="str">
        <f>IF(StuData!$F1655="","",IF(StuData!$C1655&gt;8,5,""))</f>
        <v/>
      </c>
      <c r="P1655" s="89" t="str">
        <f>IF(StuData!$C1655=9,'School Fees'!$K$6,IF(StuData!$C1655=10,'School Fees'!$K$7,IF(StuData!$C1655=11,'School Fees'!$K$8,IF(StuData!$C1655=12,'School Fees'!$K$9,""))))</f>
        <v/>
      </c>
      <c r="Q1655" s="89"/>
      <c r="R1655" s="89"/>
      <c r="S1655" s="89" t="str">
        <f>IF(SUM(StuData!$K1655:$R1655)=0,"",SUM(StuData!$K1655:$R1655))</f>
        <v/>
      </c>
      <c r="T1655" s="92"/>
      <c r="U1655" s="89"/>
      <c r="V1655" s="23"/>
      <c r="W1655" s="23"/>
    </row>
    <row r="1656" ht="15.75" customHeight="1">
      <c r="A1656" s="23"/>
      <c r="B1656" s="89" t="str">
        <f t="shared" si="1"/>
        <v/>
      </c>
      <c r="C1656" s="89" t="str">
        <f>IF('Student Record'!A1654="","",'Student Record'!A1654)</f>
        <v/>
      </c>
      <c r="D1656" s="89" t="str">
        <f>IF('Student Record'!B1654="","",'Student Record'!B1654)</f>
        <v/>
      </c>
      <c r="E1656" s="89" t="str">
        <f>IF('Student Record'!C1654="","",'Student Record'!C1654)</f>
        <v/>
      </c>
      <c r="F1656" s="90" t="str">
        <f>IF('Student Record'!E1654="","",'Student Record'!E1654)</f>
        <v/>
      </c>
      <c r="G1656" s="90" t="str">
        <f>IF('Student Record'!G1654="","",'Student Record'!G1654)</f>
        <v/>
      </c>
      <c r="H1656" s="89" t="str">
        <f>IF('Student Record'!I1654="","",'Student Record'!I1654)</f>
        <v/>
      </c>
      <c r="I1656" s="91" t="str">
        <f>IF('Student Record'!J1654="","",'Student Record'!J1654)</f>
        <v/>
      </c>
      <c r="J1656" s="89" t="str">
        <f>IF('Student Record'!O1654="","",'Student Record'!O1654)</f>
        <v/>
      </c>
      <c r="K1656" s="89" t="str">
        <f>IF(StuData!$F1656="","",IF(AND(StuData!$C1656&gt;8,StuData!$C1656&lt;11,StuData!$J1656="GEN"),200,IF(AND(StuData!$C1656&gt;=11,StuData!$J1656="GEN"),300,IF(AND(StuData!$C1656&gt;8,StuData!$C1656&lt;11,StuData!$J1656&lt;&gt;"GEN"),100,IF(AND(StuData!$C1656&gt;=11,StuData!$J1656&lt;&gt;"GEN"),150,"")))))</f>
        <v/>
      </c>
      <c r="L1656" s="89" t="str">
        <f>IF(StuData!$F1656="","",IF(AND(StuData!$C1656&gt;8,StuData!$C1656&lt;11),50,""))</f>
        <v/>
      </c>
      <c r="M1656" s="89" t="str">
        <f>IF(StuData!$F1656="","",IF(AND(StuData!$C1656&gt;=11,'School Fees'!$L$3="Yes"),100,""))</f>
        <v/>
      </c>
      <c r="N1656" s="89" t="str">
        <f>IF(StuData!$F1656="","",IF(AND(StuData!$C1656&gt;8,StuData!$H1656="F"),5,IF(StuData!$C1656&lt;9,"",10)))</f>
        <v/>
      </c>
      <c r="O1656" s="89" t="str">
        <f>IF(StuData!$F1656="","",IF(StuData!$C1656&gt;8,5,""))</f>
        <v/>
      </c>
      <c r="P1656" s="89" t="str">
        <f>IF(StuData!$C1656=9,'School Fees'!$K$6,IF(StuData!$C1656=10,'School Fees'!$K$7,IF(StuData!$C1656=11,'School Fees'!$K$8,IF(StuData!$C1656=12,'School Fees'!$K$9,""))))</f>
        <v/>
      </c>
      <c r="Q1656" s="89"/>
      <c r="R1656" s="89"/>
      <c r="S1656" s="89" t="str">
        <f>IF(SUM(StuData!$K1656:$R1656)=0,"",SUM(StuData!$K1656:$R1656))</f>
        <v/>
      </c>
      <c r="T1656" s="92"/>
      <c r="U1656" s="89"/>
      <c r="V1656" s="23"/>
      <c r="W1656" s="23"/>
    </row>
    <row r="1657" ht="15.75" customHeight="1">
      <c r="A1657" s="23"/>
      <c r="B1657" s="89" t="str">
        <f t="shared" si="1"/>
        <v/>
      </c>
      <c r="C1657" s="89" t="str">
        <f>IF('Student Record'!A1655="","",'Student Record'!A1655)</f>
        <v/>
      </c>
      <c r="D1657" s="89" t="str">
        <f>IF('Student Record'!B1655="","",'Student Record'!B1655)</f>
        <v/>
      </c>
      <c r="E1657" s="89" t="str">
        <f>IF('Student Record'!C1655="","",'Student Record'!C1655)</f>
        <v/>
      </c>
      <c r="F1657" s="90" t="str">
        <f>IF('Student Record'!E1655="","",'Student Record'!E1655)</f>
        <v/>
      </c>
      <c r="G1657" s="90" t="str">
        <f>IF('Student Record'!G1655="","",'Student Record'!G1655)</f>
        <v/>
      </c>
      <c r="H1657" s="89" t="str">
        <f>IF('Student Record'!I1655="","",'Student Record'!I1655)</f>
        <v/>
      </c>
      <c r="I1657" s="91" t="str">
        <f>IF('Student Record'!J1655="","",'Student Record'!J1655)</f>
        <v/>
      </c>
      <c r="J1657" s="89" t="str">
        <f>IF('Student Record'!O1655="","",'Student Record'!O1655)</f>
        <v/>
      </c>
      <c r="K1657" s="89" t="str">
        <f>IF(StuData!$F1657="","",IF(AND(StuData!$C1657&gt;8,StuData!$C1657&lt;11,StuData!$J1657="GEN"),200,IF(AND(StuData!$C1657&gt;=11,StuData!$J1657="GEN"),300,IF(AND(StuData!$C1657&gt;8,StuData!$C1657&lt;11,StuData!$J1657&lt;&gt;"GEN"),100,IF(AND(StuData!$C1657&gt;=11,StuData!$J1657&lt;&gt;"GEN"),150,"")))))</f>
        <v/>
      </c>
      <c r="L1657" s="89" t="str">
        <f>IF(StuData!$F1657="","",IF(AND(StuData!$C1657&gt;8,StuData!$C1657&lt;11),50,""))</f>
        <v/>
      </c>
      <c r="M1657" s="89" t="str">
        <f>IF(StuData!$F1657="","",IF(AND(StuData!$C1657&gt;=11,'School Fees'!$L$3="Yes"),100,""))</f>
        <v/>
      </c>
      <c r="N1657" s="89" t="str">
        <f>IF(StuData!$F1657="","",IF(AND(StuData!$C1657&gt;8,StuData!$H1657="F"),5,IF(StuData!$C1657&lt;9,"",10)))</f>
        <v/>
      </c>
      <c r="O1657" s="89" t="str">
        <f>IF(StuData!$F1657="","",IF(StuData!$C1657&gt;8,5,""))</f>
        <v/>
      </c>
      <c r="P1657" s="89" t="str">
        <f>IF(StuData!$C1657=9,'School Fees'!$K$6,IF(StuData!$C1657=10,'School Fees'!$K$7,IF(StuData!$C1657=11,'School Fees'!$K$8,IF(StuData!$C1657=12,'School Fees'!$K$9,""))))</f>
        <v/>
      </c>
      <c r="Q1657" s="89"/>
      <c r="R1657" s="89"/>
      <c r="S1657" s="89" t="str">
        <f>IF(SUM(StuData!$K1657:$R1657)=0,"",SUM(StuData!$K1657:$R1657))</f>
        <v/>
      </c>
      <c r="T1657" s="92"/>
      <c r="U1657" s="89"/>
      <c r="V1657" s="23"/>
      <c r="W1657" s="23"/>
    </row>
    <row r="1658" ht="15.75" customHeight="1">
      <c r="A1658" s="23"/>
      <c r="B1658" s="89" t="str">
        <f t="shared" si="1"/>
        <v/>
      </c>
      <c r="C1658" s="89" t="str">
        <f>IF('Student Record'!A1656="","",'Student Record'!A1656)</f>
        <v/>
      </c>
      <c r="D1658" s="89" t="str">
        <f>IF('Student Record'!B1656="","",'Student Record'!B1656)</f>
        <v/>
      </c>
      <c r="E1658" s="89" t="str">
        <f>IF('Student Record'!C1656="","",'Student Record'!C1656)</f>
        <v/>
      </c>
      <c r="F1658" s="90" t="str">
        <f>IF('Student Record'!E1656="","",'Student Record'!E1656)</f>
        <v/>
      </c>
      <c r="G1658" s="90" t="str">
        <f>IF('Student Record'!G1656="","",'Student Record'!G1656)</f>
        <v/>
      </c>
      <c r="H1658" s="89" t="str">
        <f>IF('Student Record'!I1656="","",'Student Record'!I1656)</f>
        <v/>
      </c>
      <c r="I1658" s="91" t="str">
        <f>IF('Student Record'!J1656="","",'Student Record'!J1656)</f>
        <v/>
      </c>
      <c r="J1658" s="89" t="str">
        <f>IF('Student Record'!O1656="","",'Student Record'!O1656)</f>
        <v/>
      </c>
      <c r="K1658" s="89" t="str">
        <f>IF(StuData!$F1658="","",IF(AND(StuData!$C1658&gt;8,StuData!$C1658&lt;11,StuData!$J1658="GEN"),200,IF(AND(StuData!$C1658&gt;=11,StuData!$J1658="GEN"),300,IF(AND(StuData!$C1658&gt;8,StuData!$C1658&lt;11,StuData!$J1658&lt;&gt;"GEN"),100,IF(AND(StuData!$C1658&gt;=11,StuData!$J1658&lt;&gt;"GEN"),150,"")))))</f>
        <v/>
      </c>
      <c r="L1658" s="89" t="str">
        <f>IF(StuData!$F1658="","",IF(AND(StuData!$C1658&gt;8,StuData!$C1658&lt;11),50,""))</f>
        <v/>
      </c>
      <c r="M1658" s="89" t="str">
        <f>IF(StuData!$F1658="","",IF(AND(StuData!$C1658&gt;=11,'School Fees'!$L$3="Yes"),100,""))</f>
        <v/>
      </c>
      <c r="N1658" s="89" t="str">
        <f>IF(StuData!$F1658="","",IF(AND(StuData!$C1658&gt;8,StuData!$H1658="F"),5,IF(StuData!$C1658&lt;9,"",10)))</f>
        <v/>
      </c>
      <c r="O1658" s="89" t="str">
        <f>IF(StuData!$F1658="","",IF(StuData!$C1658&gt;8,5,""))</f>
        <v/>
      </c>
      <c r="P1658" s="89" t="str">
        <f>IF(StuData!$C1658=9,'School Fees'!$K$6,IF(StuData!$C1658=10,'School Fees'!$K$7,IF(StuData!$C1658=11,'School Fees'!$K$8,IF(StuData!$C1658=12,'School Fees'!$K$9,""))))</f>
        <v/>
      </c>
      <c r="Q1658" s="89"/>
      <c r="R1658" s="89"/>
      <c r="S1658" s="89" t="str">
        <f>IF(SUM(StuData!$K1658:$R1658)=0,"",SUM(StuData!$K1658:$R1658))</f>
        <v/>
      </c>
      <c r="T1658" s="92"/>
      <c r="U1658" s="89"/>
      <c r="V1658" s="23"/>
      <c r="W1658" s="23"/>
    </row>
    <row r="1659" ht="15.75" customHeight="1">
      <c r="A1659" s="23"/>
      <c r="B1659" s="89" t="str">
        <f t="shared" si="1"/>
        <v/>
      </c>
      <c r="C1659" s="89" t="str">
        <f>IF('Student Record'!A1657="","",'Student Record'!A1657)</f>
        <v/>
      </c>
      <c r="D1659" s="89" t="str">
        <f>IF('Student Record'!B1657="","",'Student Record'!B1657)</f>
        <v/>
      </c>
      <c r="E1659" s="89" t="str">
        <f>IF('Student Record'!C1657="","",'Student Record'!C1657)</f>
        <v/>
      </c>
      <c r="F1659" s="90" t="str">
        <f>IF('Student Record'!E1657="","",'Student Record'!E1657)</f>
        <v/>
      </c>
      <c r="G1659" s="90" t="str">
        <f>IF('Student Record'!G1657="","",'Student Record'!G1657)</f>
        <v/>
      </c>
      <c r="H1659" s="89" t="str">
        <f>IF('Student Record'!I1657="","",'Student Record'!I1657)</f>
        <v/>
      </c>
      <c r="I1659" s="91" t="str">
        <f>IF('Student Record'!J1657="","",'Student Record'!J1657)</f>
        <v/>
      </c>
      <c r="J1659" s="89" t="str">
        <f>IF('Student Record'!O1657="","",'Student Record'!O1657)</f>
        <v/>
      </c>
      <c r="K1659" s="89" t="str">
        <f>IF(StuData!$F1659="","",IF(AND(StuData!$C1659&gt;8,StuData!$C1659&lt;11,StuData!$J1659="GEN"),200,IF(AND(StuData!$C1659&gt;=11,StuData!$J1659="GEN"),300,IF(AND(StuData!$C1659&gt;8,StuData!$C1659&lt;11,StuData!$J1659&lt;&gt;"GEN"),100,IF(AND(StuData!$C1659&gt;=11,StuData!$J1659&lt;&gt;"GEN"),150,"")))))</f>
        <v/>
      </c>
      <c r="L1659" s="89" t="str">
        <f>IF(StuData!$F1659="","",IF(AND(StuData!$C1659&gt;8,StuData!$C1659&lt;11),50,""))</f>
        <v/>
      </c>
      <c r="M1659" s="89" t="str">
        <f>IF(StuData!$F1659="","",IF(AND(StuData!$C1659&gt;=11,'School Fees'!$L$3="Yes"),100,""))</f>
        <v/>
      </c>
      <c r="N1659" s="89" t="str">
        <f>IF(StuData!$F1659="","",IF(AND(StuData!$C1659&gt;8,StuData!$H1659="F"),5,IF(StuData!$C1659&lt;9,"",10)))</f>
        <v/>
      </c>
      <c r="O1659" s="89" t="str">
        <f>IF(StuData!$F1659="","",IF(StuData!$C1659&gt;8,5,""))</f>
        <v/>
      </c>
      <c r="P1659" s="89" t="str">
        <f>IF(StuData!$C1659=9,'School Fees'!$K$6,IF(StuData!$C1659=10,'School Fees'!$K$7,IF(StuData!$C1659=11,'School Fees'!$K$8,IF(StuData!$C1659=12,'School Fees'!$K$9,""))))</f>
        <v/>
      </c>
      <c r="Q1659" s="89"/>
      <c r="R1659" s="89"/>
      <c r="S1659" s="89" t="str">
        <f>IF(SUM(StuData!$K1659:$R1659)=0,"",SUM(StuData!$K1659:$R1659))</f>
        <v/>
      </c>
      <c r="T1659" s="92"/>
      <c r="U1659" s="89"/>
      <c r="V1659" s="23"/>
      <c r="W1659" s="23"/>
    </row>
    <row r="1660" ht="15.75" customHeight="1">
      <c r="A1660" s="23"/>
      <c r="B1660" s="89" t="str">
        <f t="shared" si="1"/>
        <v/>
      </c>
      <c r="C1660" s="89" t="str">
        <f>IF('Student Record'!A1658="","",'Student Record'!A1658)</f>
        <v/>
      </c>
      <c r="D1660" s="89" t="str">
        <f>IF('Student Record'!B1658="","",'Student Record'!B1658)</f>
        <v/>
      </c>
      <c r="E1660" s="89" t="str">
        <f>IF('Student Record'!C1658="","",'Student Record'!C1658)</f>
        <v/>
      </c>
      <c r="F1660" s="90" t="str">
        <f>IF('Student Record'!E1658="","",'Student Record'!E1658)</f>
        <v/>
      </c>
      <c r="G1660" s="90" t="str">
        <f>IF('Student Record'!G1658="","",'Student Record'!G1658)</f>
        <v/>
      </c>
      <c r="H1660" s="89" t="str">
        <f>IF('Student Record'!I1658="","",'Student Record'!I1658)</f>
        <v/>
      </c>
      <c r="I1660" s="91" t="str">
        <f>IF('Student Record'!J1658="","",'Student Record'!J1658)</f>
        <v/>
      </c>
      <c r="J1660" s="89" t="str">
        <f>IF('Student Record'!O1658="","",'Student Record'!O1658)</f>
        <v/>
      </c>
      <c r="K1660" s="89" t="str">
        <f>IF(StuData!$F1660="","",IF(AND(StuData!$C1660&gt;8,StuData!$C1660&lt;11,StuData!$J1660="GEN"),200,IF(AND(StuData!$C1660&gt;=11,StuData!$J1660="GEN"),300,IF(AND(StuData!$C1660&gt;8,StuData!$C1660&lt;11,StuData!$J1660&lt;&gt;"GEN"),100,IF(AND(StuData!$C1660&gt;=11,StuData!$J1660&lt;&gt;"GEN"),150,"")))))</f>
        <v/>
      </c>
      <c r="L1660" s="89" t="str">
        <f>IF(StuData!$F1660="","",IF(AND(StuData!$C1660&gt;8,StuData!$C1660&lt;11),50,""))</f>
        <v/>
      </c>
      <c r="M1660" s="89" t="str">
        <f>IF(StuData!$F1660="","",IF(AND(StuData!$C1660&gt;=11,'School Fees'!$L$3="Yes"),100,""))</f>
        <v/>
      </c>
      <c r="N1660" s="89" t="str">
        <f>IF(StuData!$F1660="","",IF(AND(StuData!$C1660&gt;8,StuData!$H1660="F"),5,IF(StuData!$C1660&lt;9,"",10)))</f>
        <v/>
      </c>
      <c r="O1660" s="89" t="str">
        <f>IF(StuData!$F1660="","",IF(StuData!$C1660&gt;8,5,""))</f>
        <v/>
      </c>
      <c r="P1660" s="89" t="str">
        <f>IF(StuData!$C1660=9,'School Fees'!$K$6,IF(StuData!$C1660=10,'School Fees'!$K$7,IF(StuData!$C1660=11,'School Fees'!$K$8,IF(StuData!$C1660=12,'School Fees'!$K$9,""))))</f>
        <v/>
      </c>
      <c r="Q1660" s="89"/>
      <c r="R1660" s="89"/>
      <c r="S1660" s="89" t="str">
        <f>IF(SUM(StuData!$K1660:$R1660)=0,"",SUM(StuData!$K1660:$R1660))</f>
        <v/>
      </c>
      <c r="T1660" s="92"/>
      <c r="U1660" s="89"/>
      <c r="V1660" s="23"/>
      <c r="W1660" s="23"/>
    </row>
    <row r="1661" ht="15.75" customHeight="1">
      <c r="A1661" s="23"/>
      <c r="B1661" s="89" t="str">
        <f t="shared" si="1"/>
        <v/>
      </c>
      <c r="C1661" s="89" t="str">
        <f>IF('Student Record'!A1659="","",'Student Record'!A1659)</f>
        <v/>
      </c>
      <c r="D1661" s="89" t="str">
        <f>IF('Student Record'!B1659="","",'Student Record'!B1659)</f>
        <v/>
      </c>
      <c r="E1661" s="89" t="str">
        <f>IF('Student Record'!C1659="","",'Student Record'!C1659)</f>
        <v/>
      </c>
      <c r="F1661" s="90" t="str">
        <f>IF('Student Record'!E1659="","",'Student Record'!E1659)</f>
        <v/>
      </c>
      <c r="G1661" s="90" t="str">
        <f>IF('Student Record'!G1659="","",'Student Record'!G1659)</f>
        <v/>
      </c>
      <c r="H1661" s="89" t="str">
        <f>IF('Student Record'!I1659="","",'Student Record'!I1659)</f>
        <v/>
      </c>
      <c r="I1661" s="91" t="str">
        <f>IF('Student Record'!J1659="","",'Student Record'!J1659)</f>
        <v/>
      </c>
      <c r="J1661" s="89" t="str">
        <f>IF('Student Record'!O1659="","",'Student Record'!O1659)</f>
        <v/>
      </c>
      <c r="K1661" s="89" t="str">
        <f>IF(StuData!$F1661="","",IF(AND(StuData!$C1661&gt;8,StuData!$C1661&lt;11,StuData!$J1661="GEN"),200,IF(AND(StuData!$C1661&gt;=11,StuData!$J1661="GEN"),300,IF(AND(StuData!$C1661&gt;8,StuData!$C1661&lt;11,StuData!$J1661&lt;&gt;"GEN"),100,IF(AND(StuData!$C1661&gt;=11,StuData!$J1661&lt;&gt;"GEN"),150,"")))))</f>
        <v/>
      </c>
      <c r="L1661" s="89" t="str">
        <f>IF(StuData!$F1661="","",IF(AND(StuData!$C1661&gt;8,StuData!$C1661&lt;11),50,""))</f>
        <v/>
      </c>
      <c r="M1661" s="89" t="str">
        <f>IF(StuData!$F1661="","",IF(AND(StuData!$C1661&gt;=11,'School Fees'!$L$3="Yes"),100,""))</f>
        <v/>
      </c>
      <c r="N1661" s="89" t="str">
        <f>IF(StuData!$F1661="","",IF(AND(StuData!$C1661&gt;8,StuData!$H1661="F"),5,IF(StuData!$C1661&lt;9,"",10)))</f>
        <v/>
      </c>
      <c r="O1661" s="89" t="str">
        <f>IF(StuData!$F1661="","",IF(StuData!$C1661&gt;8,5,""))</f>
        <v/>
      </c>
      <c r="P1661" s="89" t="str">
        <f>IF(StuData!$C1661=9,'School Fees'!$K$6,IF(StuData!$C1661=10,'School Fees'!$K$7,IF(StuData!$C1661=11,'School Fees'!$K$8,IF(StuData!$C1661=12,'School Fees'!$K$9,""))))</f>
        <v/>
      </c>
      <c r="Q1661" s="89"/>
      <c r="R1661" s="89"/>
      <c r="S1661" s="89" t="str">
        <f>IF(SUM(StuData!$K1661:$R1661)=0,"",SUM(StuData!$K1661:$R1661))</f>
        <v/>
      </c>
      <c r="T1661" s="92"/>
      <c r="U1661" s="89"/>
      <c r="V1661" s="23"/>
      <c r="W1661" s="23"/>
    </row>
    <row r="1662" ht="15.75" customHeight="1">
      <c r="A1662" s="23"/>
      <c r="B1662" s="89" t="str">
        <f t="shared" si="1"/>
        <v/>
      </c>
      <c r="C1662" s="89" t="str">
        <f>IF('Student Record'!A1660="","",'Student Record'!A1660)</f>
        <v/>
      </c>
      <c r="D1662" s="89" t="str">
        <f>IF('Student Record'!B1660="","",'Student Record'!B1660)</f>
        <v/>
      </c>
      <c r="E1662" s="89" t="str">
        <f>IF('Student Record'!C1660="","",'Student Record'!C1660)</f>
        <v/>
      </c>
      <c r="F1662" s="90" t="str">
        <f>IF('Student Record'!E1660="","",'Student Record'!E1660)</f>
        <v/>
      </c>
      <c r="G1662" s="90" t="str">
        <f>IF('Student Record'!G1660="","",'Student Record'!G1660)</f>
        <v/>
      </c>
      <c r="H1662" s="89" t="str">
        <f>IF('Student Record'!I1660="","",'Student Record'!I1660)</f>
        <v/>
      </c>
      <c r="I1662" s="91" t="str">
        <f>IF('Student Record'!J1660="","",'Student Record'!J1660)</f>
        <v/>
      </c>
      <c r="J1662" s="89" t="str">
        <f>IF('Student Record'!O1660="","",'Student Record'!O1660)</f>
        <v/>
      </c>
      <c r="K1662" s="89" t="str">
        <f>IF(StuData!$F1662="","",IF(AND(StuData!$C1662&gt;8,StuData!$C1662&lt;11,StuData!$J1662="GEN"),200,IF(AND(StuData!$C1662&gt;=11,StuData!$J1662="GEN"),300,IF(AND(StuData!$C1662&gt;8,StuData!$C1662&lt;11,StuData!$J1662&lt;&gt;"GEN"),100,IF(AND(StuData!$C1662&gt;=11,StuData!$J1662&lt;&gt;"GEN"),150,"")))))</f>
        <v/>
      </c>
      <c r="L1662" s="89" t="str">
        <f>IF(StuData!$F1662="","",IF(AND(StuData!$C1662&gt;8,StuData!$C1662&lt;11),50,""))</f>
        <v/>
      </c>
      <c r="M1662" s="89" t="str">
        <f>IF(StuData!$F1662="","",IF(AND(StuData!$C1662&gt;=11,'School Fees'!$L$3="Yes"),100,""))</f>
        <v/>
      </c>
      <c r="N1662" s="89" t="str">
        <f>IF(StuData!$F1662="","",IF(AND(StuData!$C1662&gt;8,StuData!$H1662="F"),5,IF(StuData!$C1662&lt;9,"",10)))</f>
        <v/>
      </c>
      <c r="O1662" s="89" t="str">
        <f>IF(StuData!$F1662="","",IF(StuData!$C1662&gt;8,5,""))</f>
        <v/>
      </c>
      <c r="P1662" s="89" t="str">
        <f>IF(StuData!$C1662=9,'School Fees'!$K$6,IF(StuData!$C1662=10,'School Fees'!$K$7,IF(StuData!$C1662=11,'School Fees'!$K$8,IF(StuData!$C1662=12,'School Fees'!$K$9,""))))</f>
        <v/>
      </c>
      <c r="Q1662" s="89"/>
      <c r="R1662" s="89"/>
      <c r="S1662" s="89" t="str">
        <f>IF(SUM(StuData!$K1662:$R1662)=0,"",SUM(StuData!$K1662:$R1662))</f>
        <v/>
      </c>
      <c r="T1662" s="92"/>
      <c r="U1662" s="89"/>
      <c r="V1662" s="23"/>
      <c r="W1662" s="23"/>
    </row>
    <row r="1663" ht="15.75" customHeight="1">
      <c r="A1663" s="23"/>
      <c r="B1663" s="89" t="str">
        <f t="shared" si="1"/>
        <v/>
      </c>
      <c r="C1663" s="89" t="str">
        <f>IF('Student Record'!A1661="","",'Student Record'!A1661)</f>
        <v/>
      </c>
      <c r="D1663" s="89" t="str">
        <f>IF('Student Record'!B1661="","",'Student Record'!B1661)</f>
        <v/>
      </c>
      <c r="E1663" s="89" t="str">
        <f>IF('Student Record'!C1661="","",'Student Record'!C1661)</f>
        <v/>
      </c>
      <c r="F1663" s="90" t="str">
        <f>IF('Student Record'!E1661="","",'Student Record'!E1661)</f>
        <v/>
      </c>
      <c r="G1663" s="90" t="str">
        <f>IF('Student Record'!G1661="","",'Student Record'!G1661)</f>
        <v/>
      </c>
      <c r="H1663" s="89" t="str">
        <f>IF('Student Record'!I1661="","",'Student Record'!I1661)</f>
        <v/>
      </c>
      <c r="I1663" s="91" t="str">
        <f>IF('Student Record'!J1661="","",'Student Record'!J1661)</f>
        <v/>
      </c>
      <c r="J1663" s="89" t="str">
        <f>IF('Student Record'!O1661="","",'Student Record'!O1661)</f>
        <v/>
      </c>
      <c r="K1663" s="89" t="str">
        <f>IF(StuData!$F1663="","",IF(AND(StuData!$C1663&gt;8,StuData!$C1663&lt;11,StuData!$J1663="GEN"),200,IF(AND(StuData!$C1663&gt;=11,StuData!$J1663="GEN"),300,IF(AND(StuData!$C1663&gt;8,StuData!$C1663&lt;11,StuData!$J1663&lt;&gt;"GEN"),100,IF(AND(StuData!$C1663&gt;=11,StuData!$J1663&lt;&gt;"GEN"),150,"")))))</f>
        <v/>
      </c>
      <c r="L1663" s="89" t="str">
        <f>IF(StuData!$F1663="","",IF(AND(StuData!$C1663&gt;8,StuData!$C1663&lt;11),50,""))</f>
        <v/>
      </c>
      <c r="M1663" s="89" t="str">
        <f>IF(StuData!$F1663="","",IF(AND(StuData!$C1663&gt;=11,'School Fees'!$L$3="Yes"),100,""))</f>
        <v/>
      </c>
      <c r="N1663" s="89" t="str">
        <f>IF(StuData!$F1663="","",IF(AND(StuData!$C1663&gt;8,StuData!$H1663="F"),5,IF(StuData!$C1663&lt;9,"",10)))</f>
        <v/>
      </c>
      <c r="O1663" s="89" t="str">
        <f>IF(StuData!$F1663="","",IF(StuData!$C1663&gt;8,5,""))</f>
        <v/>
      </c>
      <c r="P1663" s="89" t="str">
        <f>IF(StuData!$C1663=9,'School Fees'!$K$6,IF(StuData!$C1663=10,'School Fees'!$K$7,IF(StuData!$C1663=11,'School Fees'!$K$8,IF(StuData!$C1663=12,'School Fees'!$K$9,""))))</f>
        <v/>
      </c>
      <c r="Q1663" s="89"/>
      <c r="R1663" s="89"/>
      <c r="S1663" s="89" t="str">
        <f>IF(SUM(StuData!$K1663:$R1663)=0,"",SUM(StuData!$K1663:$R1663))</f>
        <v/>
      </c>
      <c r="T1663" s="92"/>
      <c r="U1663" s="89"/>
      <c r="V1663" s="23"/>
      <c r="W1663" s="23"/>
    </row>
    <row r="1664" ht="15.75" customHeight="1">
      <c r="A1664" s="23"/>
      <c r="B1664" s="89" t="str">
        <f t="shared" si="1"/>
        <v/>
      </c>
      <c r="C1664" s="89" t="str">
        <f>IF('Student Record'!A1662="","",'Student Record'!A1662)</f>
        <v/>
      </c>
      <c r="D1664" s="89" t="str">
        <f>IF('Student Record'!B1662="","",'Student Record'!B1662)</f>
        <v/>
      </c>
      <c r="E1664" s="89" t="str">
        <f>IF('Student Record'!C1662="","",'Student Record'!C1662)</f>
        <v/>
      </c>
      <c r="F1664" s="90" t="str">
        <f>IF('Student Record'!E1662="","",'Student Record'!E1662)</f>
        <v/>
      </c>
      <c r="G1664" s="90" t="str">
        <f>IF('Student Record'!G1662="","",'Student Record'!G1662)</f>
        <v/>
      </c>
      <c r="H1664" s="89" t="str">
        <f>IF('Student Record'!I1662="","",'Student Record'!I1662)</f>
        <v/>
      </c>
      <c r="I1664" s="91" t="str">
        <f>IF('Student Record'!J1662="","",'Student Record'!J1662)</f>
        <v/>
      </c>
      <c r="J1664" s="89" t="str">
        <f>IF('Student Record'!O1662="","",'Student Record'!O1662)</f>
        <v/>
      </c>
      <c r="K1664" s="89" t="str">
        <f>IF(StuData!$F1664="","",IF(AND(StuData!$C1664&gt;8,StuData!$C1664&lt;11,StuData!$J1664="GEN"),200,IF(AND(StuData!$C1664&gt;=11,StuData!$J1664="GEN"),300,IF(AND(StuData!$C1664&gt;8,StuData!$C1664&lt;11,StuData!$J1664&lt;&gt;"GEN"),100,IF(AND(StuData!$C1664&gt;=11,StuData!$J1664&lt;&gt;"GEN"),150,"")))))</f>
        <v/>
      </c>
      <c r="L1664" s="89" t="str">
        <f>IF(StuData!$F1664="","",IF(AND(StuData!$C1664&gt;8,StuData!$C1664&lt;11),50,""))</f>
        <v/>
      </c>
      <c r="M1664" s="89" t="str">
        <f>IF(StuData!$F1664="","",IF(AND(StuData!$C1664&gt;=11,'School Fees'!$L$3="Yes"),100,""))</f>
        <v/>
      </c>
      <c r="N1664" s="89" t="str">
        <f>IF(StuData!$F1664="","",IF(AND(StuData!$C1664&gt;8,StuData!$H1664="F"),5,IF(StuData!$C1664&lt;9,"",10)))</f>
        <v/>
      </c>
      <c r="O1664" s="89" t="str">
        <f>IF(StuData!$F1664="","",IF(StuData!$C1664&gt;8,5,""))</f>
        <v/>
      </c>
      <c r="P1664" s="89" t="str">
        <f>IF(StuData!$C1664=9,'School Fees'!$K$6,IF(StuData!$C1664=10,'School Fees'!$K$7,IF(StuData!$C1664=11,'School Fees'!$K$8,IF(StuData!$C1664=12,'School Fees'!$K$9,""))))</f>
        <v/>
      </c>
      <c r="Q1664" s="89"/>
      <c r="R1664" s="89"/>
      <c r="S1664" s="89" t="str">
        <f>IF(SUM(StuData!$K1664:$R1664)=0,"",SUM(StuData!$K1664:$R1664))</f>
        <v/>
      </c>
      <c r="T1664" s="92"/>
      <c r="U1664" s="89"/>
      <c r="V1664" s="23"/>
      <c r="W1664" s="23"/>
    </row>
    <row r="1665" ht="15.75" customHeight="1">
      <c r="A1665" s="23"/>
      <c r="B1665" s="89" t="str">
        <f t="shared" si="1"/>
        <v/>
      </c>
      <c r="C1665" s="89" t="str">
        <f>IF('Student Record'!A1663="","",'Student Record'!A1663)</f>
        <v/>
      </c>
      <c r="D1665" s="89" t="str">
        <f>IF('Student Record'!B1663="","",'Student Record'!B1663)</f>
        <v/>
      </c>
      <c r="E1665" s="89" t="str">
        <f>IF('Student Record'!C1663="","",'Student Record'!C1663)</f>
        <v/>
      </c>
      <c r="F1665" s="90" t="str">
        <f>IF('Student Record'!E1663="","",'Student Record'!E1663)</f>
        <v/>
      </c>
      <c r="G1665" s="90" t="str">
        <f>IF('Student Record'!G1663="","",'Student Record'!G1663)</f>
        <v/>
      </c>
      <c r="H1665" s="89" t="str">
        <f>IF('Student Record'!I1663="","",'Student Record'!I1663)</f>
        <v/>
      </c>
      <c r="I1665" s="91" t="str">
        <f>IF('Student Record'!J1663="","",'Student Record'!J1663)</f>
        <v/>
      </c>
      <c r="J1665" s="89" t="str">
        <f>IF('Student Record'!O1663="","",'Student Record'!O1663)</f>
        <v/>
      </c>
      <c r="K1665" s="89" t="str">
        <f>IF(StuData!$F1665="","",IF(AND(StuData!$C1665&gt;8,StuData!$C1665&lt;11,StuData!$J1665="GEN"),200,IF(AND(StuData!$C1665&gt;=11,StuData!$J1665="GEN"),300,IF(AND(StuData!$C1665&gt;8,StuData!$C1665&lt;11,StuData!$J1665&lt;&gt;"GEN"),100,IF(AND(StuData!$C1665&gt;=11,StuData!$J1665&lt;&gt;"GEN"),150,"")))))</f>
        <v/>
      </c>
      <c r="L1665" s="89" t="str">
        <f>IF(StuData!$F1665="","",IF(AND(StuData!$C1665&gt;8,StuData!$C1665&lt;11),50,""))</f>
        <v/>
      </c>
      <c r="M1665" s="89" t="str">
        <f>IF(StuData!$F1665="","",IF(AND(StuData!$C1665&gt;=11,'School Fees'!$L$3="Yes"),100,""))</f>
        <v/>
      </c>
      <c r="N1665" s="89" t="str">
        <f>IF(StuData!$F1665="","",IF(AND(StuData!$C1665&gt;8,StuData!$H1665="F"),5,IF(StuData!$C1665&lt;9,"",10)))</f>
        <v/>
      </c>
      <c r="O1665" s="89" t="str">
        <f>IF(StuData!$F1665="","",IF(StuData!$C1665&gt;8,5,""))</f>
        <v/>
      </c>
      <c r="P1665" s="89" t="str">
        <f>IF(StuData!$C1665=9,'School Fees'!$K$6,IF(StuData!$C1665=10,'School Fees'!$K$7,IF(StuData!$C1665=11,'School Fees'!$K$8,IF(StuData!$C1665=12,'School Fees'!$K$9,""))))</f>
        <v/>
      </c>
      <c r="Q1665" s="89"/>
      <c r="R1665" s="89"/>
      <c r="S1665" s="89" t="str">
        <f>IF(SUM(StuData!$K1665:$R1665)=0,"",SUM(StuData!$K1665:$R1665))</f>
        <v/>
      </c>
      <c r="T1665" s="92"/>
      <c r="U1665" s="89"/>
      <c r="V1665" s="23"/>
      <c r="W1665" s="23"/>
    </row>
    <row r="1666" ht="15.75" customHeight="1">
      <c r="A1666" s="23"/>
      <c r="B1666" s="89" t="str">
        <f t="shared" si="1"/>
        <v/>
      </c>
      <c r="C1666" s="89" t="str">
        <f>IF('Student Record'!A1664="","",'Student Record'!A1664)</f>
        <v/>
      </c>
      <c r="D1666" s="89" t="str">
        <f>IF('Student Record'!B1664="","",'Student Record'!B1664)</f>
        <v/>
      </c>
      <c r="E1666" s="89" t="str">
        <f>IF('Student Record'!C1664="","",'Student Record'!C1664)</f>
        <v/>
      </c>
      <c r="F1666" s="90" t="str">
        <f>IF('Student Record'!E1664="","",'Student Record'!E1664)</f>
        <v/>
      </c>
      <c r="G1666" s="90" t="str">
        <f>IF('Student Record'!G1664="","",'Student Record'!G1664)</f>
        <v/>
      </c>
      <c r="H1666" s="89" t="str">
        <f>IF('Student Record'!I1664="","",'Student Record'!I1664)</f>
        <v/>
      </c>
      <c r="I1666" s="91" t="str">
        <f>IF('Student Record'!J1664="","",'Student Record'!J1664)</f>
        <v/>
      </c>
      <c r="J1666" s="89" t="str">
        <f>IF('Student Record'!O1664="","",'Student Record'!O1664)</f>
        <v/>
      </c>
      <c r="K1666" s="89" t="str">
        <f>IF(StuData!$F1666="","",IF(AND(StuData!$C1666&gt;8,StuData!$C1666&lt;11,StuData!$J1666="GEN"),200,IF(AND(StuData!$C1666&gt;=11,StuData!$J1666="GEN"),300,IF(AND(StuData!$C1666&gt;8,StuData!$C1666&lt;11,StuData!$J1666&lt;&gt;"GEN"),100,IF(AND(StuData!$C1666&gt;=11,StuData!$J1666&lt;&gt;"GEN"),150,"")))))</f>
        <v/>
      </c>
      <c r="L1666" s="89" t="str">
        <f>IF(StuData!$F1666="","",IF(AND(StuData!$C1666&gt;8,StuData!$C1666&lt;11),50,""))</f>
        <v/>
      </c>
      <c r="M1666" s="89" t="str">
        <f>IF(StuData!$F1666="","",IF(AND(StuData!$C1666&gt;=11,'School Fees'!$L$3="Yes"),100,""))</f>
        <v/>
      </c>
      <c r="N1666" s="89" t="str">
        <f>IF(StuData!$F1666="","",IF(AND(StuData!$C1666&gt;8,StuData!$H1666="F"),5,IF(StuData!$C1666&lt;9,"",10)))</f>
        <v/>
      </c>
      <c r="O1666" s="89" t="str">
        <f>IF(StuData!$F1666="","",IF(StuData!$C1666&gt;8,5,""))</f>
        <v/>
      </c>
      <c r="P1666" s="89" t="str">
        <f>IF(StuData!$C1666=9,'School Fees'!$K$6,IF(StuData!$C1666=10,'School Fees'!$K$7,IF(StuData!$C1666=11,'School Fees'!$K$8,IF(StuData!$C1666=12,'School Fees'!$K$9,""))))</f>
        <v/>
      </c>
      <c r="Q1666" s="89"/>
      <c r="R1666" s="89"/>
      <c r="S1666" s="89" t="str">
        <f>IF(SUM(StuData!$K1666:$R1666)=0,"",SUM(StuData!$K1666:$R1666))</f>
        <v/>
      </c>
      <c r="T1666" s="92"/>
      <c r="U1666" s="89"/>
      <c r="V1666" s="23"/>
      <c r="W1666" s="23"/>
    </row>
    <row r="1667" ht="15.75" customHeight="1">
      <c r="A1667" s="23"/>
      <c r="B1667" s="89" t="str">
        <f t="shared" si="1"/>
        <v/>
      </c>
      <c r="C1667" s="89" t="str">
        <f>IF('Student Record'!A1665="","",'Student Record'!A1665)</f>
        <v/>
      </c>
      <c r="D1667" s="89" t="str">
        <f>IF('Student Record'!B1665="","",'Student Record'!B1665)</f>
        <v/>
      </c>
      <c r="E1667" s="89" t="str">
        <f>IF('Student Record'!C1665="","",'Student Record'!C1665)</f>
        <v/>
      </c>
      <c r="F1667" s="90" t="str">
        <f>IF('Student Record'!E1665="","",'Student Record'!E1665)</f>
        <v/>
      </c>
      <c r="G1667" s="90" t="str">
        <f>IF('Student Record'!G1665="","",'Student Record'!G1665)</f>
        <v/>
      </c>
      <c r="H1667" s="89" t="str">
        <f>IF('Student Record'!I1665="","",'Student Record'!I1665)</f>
        <v/>
      </c>
      <c r="I1667" s="91" t="str">
        <f>IF('Student Record'!J1665="","",'Student Record'!J1665)</f>
        <v/>
      </c>
      <c r="J1667" s="89" t="str">
        <f>IF('Student Record'!O1665="","",'Student Record'!O1665)</f>
        <v/>
      </c>
      <c r="K1667" s="89" t="str">
        <f>IF(StuData!$F1667="","",IF(AND(StuData!$C1667&gt;8,StuData!$C1667&lt;11,StuData!$J1667="GEN"),200,IF(AND(StuData!$C1667&gt;=11,StuData!$J1667="GEN"),300,IF(AND(StuData!$C1667&gt;8,StuData!$C1667&lt;11,StuData!$J1667&lt;&gt;"GEN"),100,IF(AND(StuData!$C1667&gt;=11,StuData!$J1667&lt;&gt;"GEN"),150,"")))))</f>
        <v/>
      </c>
      <c r="L1667" s="89" t="str">
        <f>IF(StuData!$F1667="","",IF(AND(StuData!$C1667&gt;8,StuData!$C1667&lt;11),50,""))</f>
        <v/>
      </c>
      <c r="M1667" s="89" t="str">
        <f>IF(StuData!$F1667="","",IF(AND(StuData!$C1667&gt;=11,'School Fees'!$L$3="Yes"),100,""))</f>
        <v/>
      </c>
      <c r="N1667" s="89" t="str">
        <f>IF(StuData!$F1667="","",IF(AND(StuData!$C1667&gt;8,StuData!$H1667="F"),5,IF(StuData!$C1667&lt;9,"",10)))</f>
        <v/>
      </c>
      <c r="O1667" s="89" t="str">
        <f>IF(StuData!$F1667="","",IF(StuData!$C1667&gt;8,5,""))</f>
        <v/>
      </c>
      <c r="P1667" s="89" t="str">
        <f>IF(StuData!$C1667=9,'School Fees'!$K$6,IF(StuData!$C1667=10,'School Fees'!$K$7,IF(StuData!$C1667=11,'School Fees'!$K$8,IF(StuData!$C1667=12,'School Fees'!$K$9,""))))</f>
        <v/>
      </c>
      <c r="Q1667" s="89"/>
      <c r="R1667" s="89"/>
      <c r="S1667" s="89" t="str">
        <f>IF(SUM(StuData!$K1667:$R1667)=0,"",SUM(StuData!$K1667:$R1667))</f>
        <v/>
      </c>
      <c r="T1667" s="92"/>
      <c r="U1667" s="89"/>
      <c r="V1667" s="23"/>
      <c r="W1667" s="23"/>
    </row>
    <row r="1668" ht="15.75" customHeight="1">
      <c r="A1668" s="23"/>
      <c r="B1668" s="89" t="str">
        <f t="shared" si="1"/>
        <v/>
      </c>
      <c r="C1668" s="89" t="str">
        <f>IF('Student Record'!A1666="","",'Student Record'!A1666)</f>
        <v/>
      </c>
      <c r="D1668" s="89" t="str">
        <f>IF('Student Record'!B1666="","",'Student Record'!B1666)</f>
        <v/>
      </c>
      <c r="E1668" s="89" t="str">
        <f>IF('Student Record'!C1666="","",'Student Record'!C1666)</f>
        <v/>
      </c>
      <c r="F1668" s="90" t="str">
        <f>IF('Student Record'!E1666="","",'Student Record'!E1666)</f>
        <v/>
      </c>
      <c r="G1668" s="90" t="str">
        <f>IF('Student Record'!G1666="","",'Student Record'!G1666)</f>
        <v/>
      </c>
      <c r="H1668" s="89" t="str">
        <f>IF('Student Record'!I1666="","",'Student Record'!I1666)</f>
        <v/>
      </c>
      <c r="I1668" s="91" t="str">
        <f>IF('Student Record'!J1666="","",'Student Record'!J1666)</f>
        <v/>
      </c>
      <c r="J1668" s="89" t="str">
        <f>IF('Student Record'!O1666="","",'Student Record'!O1666)</f>
        <v/>
      </c>
      <c r="K1668" s="89" t="str">
        <f>IF(StuData!$F1668="","",IF(AND(StuData!$C1668&gt;8,StuData!$C1668&lt;11,StuData!$J1668="GEN"),200,IF(AND(StuData!$C1668&gt;=11,StuData!$J1668="GEN"),300,IF(AND(StuData!$C1668&gt;8,StuData!$C1668&lt;11,StuData!$J1668&lt;&gt;"GEN"),100,IF(AND(StuData!$C1668&gt;=11,StuData!$J1668&lt;&gt;"GEN"),150,"")))))</f>
        <v/>
      </c>
      <c r="L1668" s="89" t="str">
        <f>IF(StuData!$F1668="","",IF(AND(StuData!$C1668&gt;8,StuData!$C1668&lt;11),50,""))</f>
        <v/>
      </c>
      <c r="M1668" s="89" t="str">
        <f>IF(StuData!$F1668="","",IF(AND(StuData!$C1668&gt;=11,'School Fees'!$L$3="Yes"),100,""))</f>
        <v/>
      </c>
      <c r="N1668" s="89" t="str">
        <f>IF(StuData!$F1668="","",IF(AND(StuData!$C1668&gt;8,StuData!$H1668="F"),5,IF(StuData!$C1668&lt;9,"",10)))</f>
        <v/>
      </c>
      <c r="O1668" s="89" t="str">
        <f>IF(StuData!$F1668="","",IF(StuData!$C1668&gt;8,5,""))</f>
        <v/>
      </c>
      <c r="P1668" s="89" t="str">
        <f>IF(StuData!$C1668=9,'School Fees'!$K$6,IF(StuData!$C1668=10,'School Fees'!$K$7,IF(StuData!$C1668=11,'School Fees'!$K$8,IF(StuData!$C1668=12,'School Fees'!$K$9,""))))</f>
        <v/>
      </c>
      <c r="Q1668" s="89"/>
      <c r="R1668" s="89"/>
      <c r="S1668" s="89" t="str">
        <f>IF(SUM(StuData!$K1668:$R1668)=0,"",SUM(StuData!$K1668:$R1668))</f>
        <v/>
      </c>
      <c r="T1668" s="92"/>
      <c r="U1668" s="89"/>
      <c r="V1668" s="23"/>
      <c r="W1668" s="23"/>
    </row>
    <row r="1669" ht="15.75" customHeight="1">
      <c r="A1669" s="23"/>
      <c r="B1669" s="89" t="str">
        <f t="shared" si="1"/>
        <v/>
      </c>
      <c r="C1669" s="89" t="str">
        <f>IF('Student Record'!A1667="","",'Student Record'!A1667)</f>
        <v/>
      </c>
      <c r="D1669" s="89" t="str">
        <f>IF('Student Record'!B1667="","",'Student Record'!B1667)</f>
        <v/>
      </c>
      <c r="E1669" s="89" t="str">
        <f>IF('Student Record'!C1667="","",'Student Record'!C1667)</f>
        <v/>
      </c>
      <c r="F1669" s="90" t="str">
        <f>IF('Student Record'!E1667="","",'Student Record'!E1667)</f>
        <v/>
      </c>
      <c r="G1669" s="90" t="str">
        <f>IF('Student Record'!G1667="","",'Student Record'!G1667)</f>
        <v/>
      </c>
      <c r="H1669" s="89" t="str">
        <f>IF('Student Record'!I1667="","",'Student Record'!I1667)</f>
        <v/>
      </c>
      <c r="I1669" s="91" t="str">
        <f>IF('Student Record'!J1667="","",'Student Record'!J1667)</f>
        <v/>
      </c>
      <c r="J1669" s="89" t="str">
        <f>IF('Student Record'!O1667="","",'Student Record'!O1667)</f>
        <v/>
      </c>
      <c r="K1669" s="89" t="str">
        <f>IF(StuData!$F1669="","",IF(AND(StuData!$C1669&gt;8,StuData!$C1669&lt;11,StuData!$J1669="GEN"),200,IF(AND(StuData!$C1669&gt;=11,StuData!$J1669="GEN"),300,IF(AND(StuData!$C1669&gt;8,StuData!$C1669&lt;11,StuData!$J1669&lt;&gt;"GEN"),100,IF(AND(StuData!$C1669&gt;=11,StuData!$J1669&lt;&gt;"GEN"),150,"")))))</f>
        <v/>
      </c>
      <c r="L1669" s="89" t="str">
        <f>IF(StuData!$F1669="","",IF(AND(StuData!$C1669&gt;8,StuData!$C1669&lt;11),50,""))</f>
        <v/>
      </c>
      <c r="M1669" s="89" t="str">
        <f>IF(StuData!$F1669="","",IF(AND(StuData!$C1669&gt;=11,'School Fees'!$L$3="Yes"),100,""))</f>
        <v/>
      </c>
      <c r="N1669" s="89" t="str">
        <f>IF(StuData!$F1669="","",IF(AND(StuData!$C1669&gt;8,StuData!$H1669="F"),5,IF(StuData!$C1669&lt;9,"",10)))</f>
        <v/>
      </c>
      <c r="O1669" s="89" t="str">
        <f>IF(StuData!$F1669="","",IF(StuData!$C1669&gt;8,5,""))</f>
        <v/>
      </c>
      <c r="P1669" s="89" t="str">
        <f>IF(StuData!$C1669=9,'School Fees'!$K$6,IF(StuData!$C1669=10,'School Fees'!$K$7,IF(StuData!$C1669=11,'School Fees'!$K$8,IF(StuData!$C1669=12,'School Fees'!$K$9,""))))</f>
        <v/>
      </c>
      <c r="Q1669" s="89"/>
      <c r="R1669" s="89"/>
      <c r="S1669" s="89" t="str">
        <f>IF(SUM(StuData!$K1669:$R1669)=0,"",SUM(StuData!$K1669:$R1669))</f>
        <v/>
      </c>
      <c r="T1669" s="92"/>
      <c r="U1669" s="89"/>
      <c r="V1669" s="23"/>
      <c r="W1669" s="23"/>
    </row>
    <row r="1670" ht="15.75" customHeight="1">
      <c r="A1670" s="23"/>
      <c r="B1670" s="89" t="str">
        <f t="shared" si="1"/>
        <v/>
      </c>
      <c r="C1670" s="89" t="str">
        <f>IF('Student Record'!A1668="","",'Student Record'!A1668)</f>
        <v/>
      </c>
      <c r="D1670" s="89" t="str">
        <f>IF('Student Record'!B1668="","",'Student Record'!B1668)</f>
        <v/>
      </c>
      <c r="E1670" s="89" t="str">
        <f>IF('Student Record'!C1668="","",'Student Record'!C1668)</f>
        <v/>
      </c>
      <c r="F1670" s="90" t="str">
        <f>IF('Student Record'!E1668="","",'Student Record'!E1668)</f>
        <v/>
      </c>
      <c r="G1670" s="90" t="str">
        <f>IF('Student Record'!G1668="","",'Student Record'!G1668)</f>
        <v/>
      </c>
      <c r="H1670" s="89" t="str">
        <f>IF('Student Record'!I1668="","",'Student Record'!I1668)</f>
        <v/>
      </c>
      <c r="I1670" s="91" t="str">
        <f>IF('Student Record'!J1668="","",'Student Record'!J1668)</f>
        <v/>
      </c>
      <c r="J1670" s="89" t="str">
        <f>IF('Student Record'!O1668="","",'Student Record'!O1668)</f>
        <v/>
      </c>
      <c r="K1670" s="89" t="str">
        <f>IF(StuData!$F1670="","",IF(AND(StuData!$C1670&gt;8,StuData!$C1670&lt;11,StuData!$J1670="GEN"),200,IF(AND(StuData!$C1670&gt;=11,StuData!$J1670="GEN"),300,IF(AND(StuData!$C1670&gt;8,StuData!$C1670&lt;11,StuData!$J1670&lt;&gt;"GEN"),100,IF(AND(StuData!$C1670&gt;=11,StuData!$J1670&lt;&gt;"GEN"),150,"")))))</f>
        <v/>
      </c>
      <c r="L1670" s="89" t="str">
        <f>IF(StuData!$F1670="","",IF(AND(StuData!$C1670&gt;8,StuData!$C1670&lt;11),50,""))</f>
        <v/>
      </c>
      <c r="M1670" s="89" t="str">
        <f>IF(StuData!$F1670="","",IF(AND(StuData!$C1670&gt;=11,'School Fees'!$L$3="Yes"),100,""))</f>
        <v/>
      </c>
      <c r="N1670" s="89" t="str">
        <f>IF(StuData!$F1670="","",IF(AND(StuData!$C1670&gt;8,StuData!$H1670="F"),5,IF(StuData!$C1670&lt;9,"",10)))</f>
        <v/>
      </c>
      <c r="O1670" s="89" t="str">
        <f>IF(StuData!$F1670="","",IF(StuData!$C1670&gt;8,5,""))</f>
        <v/>
      </c>
      <c r="P1670" s="89" t="str">
        <f>IF(StuData!$C1670=9,'School Fees'!$K$6,IF(StuData!$C1670=10,'School Fees'!$K$7,IF(StuData!$C1670=11,'School Fees'!$K$8,IF(StuData!$C1670=12,'School Fees'!$K$9,""))))</f>
        <v/>
      </c>
      <c r="Q1670" s="89"/>
      <c r="R1670" s="89"/>
      <c r="S1670" s="89" t="str">
        <f>IF(SUM(StuData!$K1670:$R1670)=0,"",SUM(StuData!$K1670:$R1670))</f>
        <v/>
      </c>
      <c r="T1670" s="92"/>
      <c r="U1670" s="89"/>
      <c r="V1670" s="23"/>
      <c r="W1670" s="23"/>
    </row>
    <row r="1671" ht="15.75" customHeight="1">
      <c r="A1671" s="23"/>
      <c r="B1671" s="89" t="str">
        <f t="shared" si="1"/>
        <v/>
      </c>
      <c r="C1671" s="89" t="str">
        <f>IF('Student Record'!A1669="","",'Student Record'!A1669)</f>
        <v/>
      </c>
      <c r="D1671" s="89" t="str">
        <f>IF('Student Record'!B1669="","",'Student Record'!B1669)</f>
        <v/>
      </c>
      <c r="E1671" s="89" t="str">
        <f>IF('Student Record'!C1669="","",'Student Record'!C1669)</f>
        <v/>
      </c>
      <c r="F1671" s="90" t="str">
        <f>IF('Student Record'!E1669="","",'Student Record'!E1669)</f>
        <v/>
      </c>
      <c r="G1671" s="90" t="str">
        <f>IF('Student Record'!G1669="","",'Student Record'!G1669)</f>
        <v/>
      </c>
      <c r="H1671" s="89" t="str">
        <f>IF('Student Record'!I1669="","",'Student Record'!I1669)</f>
        <v/>
      </c>
      <c r="I1671" s="91" t="str">
        <f>IF('Student Record'!J1669="","",'Student Record'!J1669)</f>
        <v/>
      </c>
      <c r="J1671" s="89" t="str">
        <f>IF('Student Record'!O1669="","",'Student Record'!O1669)</f>
        <v/>
      </c>
      <c r="K1671" s="89" t="str">
        <f>IF(StuData!$F1671="","",IF(AND(StuData!$C1671&gt;8,StuData!$C1671&lt;11,StuData!$J1671="GEN"),200,IF(AND(StuData!$C1671&gt;=11,StuData!$J1671="GEN"),300,IF(AND(StuData!$C1671&gt;8,StuData!$C1671&lt;11,StuData!$J1671&lt;&gt;"GEN"),100,IF(AND(StuData!$C1671&gt;=11,StuData!$J1671&lt;&gt;"GEN"),150,"")))))</f>
        <v/>
      </c>
      <c r="L1671" s="89" t="str">
        <f>IF(StuData!$F1671="","",IF(AND(StuData!$C1671&gt;8,StuData!$C1671&lt;11),50,""))</f>
        <v/>
      </c>
      <c r="M1671" s="89" t="str">
        <f>IF(StuData!$F1671="","",IF(AND(StuData!$C1671&gt;=11,'School Fees'!$L$3="Yes"),100,""))</f>
        <v/>
      </c>
      <c r="N1671" s="89" t="str">
        <f>IF(StuData!$F1671="","",IF(AND(StuData!$C1671&gt;8,StuData!$H1671="F"),5,IF(StuData!$C1671&lt;9,"",10)))</f>
        <v/>
      </c>
      <c r="O1671" s="89" t="str">
        <f>IF(StuData!$F1671="","",IF(StuData!$C1671&gt;8,5,""))</f>
        <v/>
      </c>
      <c r="P1671" s="89" t="str">
        <f>IF(StuData!$C1671=9,'School Fees'!$K$6,IF(StuData!$C1671=10,'School Fees'!$K$7,IF(StuData!$C1671=11,'School Fees'!$K$8,IF(StuData!$C1671=12,'School Fees'!$K$9,""))))</f>
        <v/>
      </c>
      <c r="Q1671" s="89"/>
      <c r="R1671" s="89"/>
      <c r="S1671" s="89" t="str">
        <f>IF(SUM(StuData!$K1671:$R1671)=0,"",SUM(StuData!$K1671:$R1671))</f>
        <v/>
      </c>
      <c r="T1671" s="92"/>
      <c r="U1671" s="89"/>
      <c r="V1671" s="23"/>
      <c r="W1671" s="23"/>
    </row>
    <row r="1672" ht="15.75" customHeight="1">
      <c r="A1672" s="23"/>
      <c r="B1672" s="89" t="str">
        <f t="shared" si="1"/>
        <v/>
      </c>
      <c r="C1672" s="89" t="str">
        <f>IF('Student Record'!A1670="","",'Student Record'!A1670)</f>
        <v/>
      </c>
      <c r="D1672" s="89" t="str">
        <f>IF('Student Record'!B1670="","",'Student Record'!B1670)</f>
        <v/>
      </c>
      <c r="E1672" s="89" t="str">
        <f>IF('Student Record'!C1670="","",'Student Record'!C1670)</f>
        <v/>
      </c>
      <c r="F1672" s="90" t="str">
        <f>IF('Student Record'!E1670="","",'Student Record'!E1670)</f>
        <v/>
      </c>
      <c r="G1672" s="90" t="str">
        <f>IF('Student Record'!G1670="","",'Student Record'!G1670)</f>
        <v/>
      </c>
      <c r="H1672" s="89" t="str">
        <f>IF('Student Record'!I1670="","",'Student Record'!I1670)</f>
        <v/>
      </c>
      <c r="I1672" s="91" t="str">
        <f>IF('Student Record'!J1670="","",'Student Record'!J1670)</f>
        <v/>
      </c>
      <c r="J1672" s="89" t="str">
        <f>IF('Student Record'!O1670="","",'Student Record'!O1670)</f>
        <v/>
      </c>
      <c r="K1672" s="89" t="str">
        <f>IF(StuData!$F1672="","",IF(AND(StuData!$C1672&gt;8,StuData!$C1672&lt;11,StuData!$J1672="GEN"),200,IF(AND(StuData!$C1672&gt;=11,StuData!$J1672="GEN"),300,IF(AND(StuData!$C1672&gt;8,StuData!$C1672&lt;11,StuData!$J1672&lt;&gt;"GEN"),100,IF(AND(StuData!$C1672&gt;=11,StuData!$J1672&lt;&gt;"GEN"),150,"")))))</f>
        <v/>
      </c>
      <c r="L1672" s="89" t="str">
        <f>IF(StuData!$F1672="","",IF(AND(StuData!$C1672&gt;8,StuData!$C1672&lt;11),50,""))</f>
        <v/>
      </c>
      <c r="M1672" s="89" t="str">
        <f>IF(StuData!$F1672="","",IF(AND(StuData!$C1672&gt;=11,'School Fees'!$L$3="Yes"),100,""))</f>
        <v/>
      </c>
      <c r="N1672" s="89" t="str">
        <f>IF(StuData!$F1672="","",IF(AND(StuData!$C1672&gt;8,StuData!$H1672="F"),5,IF(StuData!$C1672&lt;9,"",10)))</f>
        <v/>
      </c>
      <c r="O1672" s="89" t="str">
        <f>IF(StuData!$F1672="","",IF(StuData!$C1672&gt;8,5,""))</f>
        <v/>
      </c>
      <c r="P1672" s="89" t="str">
        <f>IF(StuData!$C1672=9,'School Fees'!$K$6,IF(StuData!$C1672=10,'School Fees'!$K$7,IF(StuData!$C1672=11,'School Fees'!$K$8,IF(StuData!$C1672=12,'School Fees'!$K$9,""))))</f>
        <v/>
      </c>
      <c r="Q1672" s="89"/>
      <c r="R1672" s="89"/>
      <c r="S1672" s="89" t="str">
        <f>IF(SUM(StuData!$K1672:$R1672)=0,"",SUM(StuData!$K1672:$R1672))</f>
        <v/>
      </c>
      <c r="T1672" s="92"/>
      <c r="U1672" s="89"/>
      <c r="V1672" s="23"/>
      <c r="W1672" s="23"/>
    </row>
    <row r="1673" ht="15.75" customHeight="1">
      <c r="A1673" s="23"/>
      <c r="B1673" s="89" t="str">
        <f t="shared" si="1"/>
        <v/>
      </c>
      <c r="C1673" s="89" t="str">
        <f>IF('Student Record'!A1671="","",'Student Record'!A1671)</f>
        <v/>
      </c>
      <c r="D1673" s="89" t="str">
        <f>IF('Student Record'!B1671="","",'Student Record'!B1671)</f>
        <v/>
      </c>
      <c r="E1673" s="89" t="str">
        <f>IF('Student Record'!C1671="","",'Student Record'!C1671)</f>
        <v/>
      </c>
      <c r="F1673" s="90" t="str">
        <f>IF('Student Record'!E1671="","",'Student Record'!E1671)</f>
        <v/>
      </c>
      <c r="G1673" s="90" t="str">
        <f>IF('Student Record'!G1671="","",'Student Record'!G1671)</f>
        <v/>
      </c>
      <c r="H1673" s="89" t="str">
        <f>IF('Student Record'!I1671="","",'Student Record'!I1671)</f>
        <v/>
      </c>
      <c r="I1673" s="91" t="str">
        <f>IF('Student Record'!J1671="","",'Student Record'!J1671)</f>
        <v/>
      </c>
      <c r="J1673" s="89" t="str">
        <f>IF('Student Record'!O1671="","",'Student Record'!O1671)</f>
        <v/>
      </c>
      <c r="K1673" s="89" t="str">
        <f>IF(StuData!$F1673="","",IF(AND(StuData!$C1673&gt;8,StuData!$C1673&lt;11,StuData!$J1673="GEN"),200,IF(AND(StuData!$C1673&gt;=11,StuData!$J1673="GEN"),300,IF(AND(StuData!$C1673&gt;8,StuData!$C1673&lt;11,StuData!$J1673&lt;&gt;"GEN"),100,IF(AND(StuData!$C1673&gt;=11,StuData!$J1673&lt;&gt;"GEN"),150,"")))))</f>
        <v/>
      </c>
      <c r="L1673" s="89" t="str">
        <f>IF(StuData!$F1673="","",IF(AND(StuData!$C1673&gt;8,StuData!$C1673&lt;11),50,""))</f>
        <v/>
      </c>
      <c r="M1673" s="89" t="str">
        <f>IF(StuData!$F1673="","",IF(AND(StuData!$C1673&gt;=11,'School Fees'!$L$3="Yes"),100,""))</f>
        <v/>
      </c>
      <c r="N1673" s="89" t="str">
        <f>IF(StuData!$F1673="","",IF(AND(StuData!$C1673&gt;8,StuData!$H1673="F"),5,IF(StuData!$C1673&lt;9,"",10)))</f>
        <v/>
      </c>
      <c r="O1673" s="89" t="str">
        <f>IF(StuData!$F1673="","",IF(StuData!$C1673&gt;8,5,""))</f>
        <v/>
      </c>
      <c r="P1673" s="89" t="str">
        <f>IF(StuData!$C1673=9,'School Fees'!$K$6,IF(StuData!$C1673=10,'School Fees'!$K$7,IF(StuData!$C1673=11,'School Fees'!$K$8,IF(StuData!$C1673=12,'School Fees'!$K$9,""))))</f>
        <v/>
      </c>
      <c r="Q1673" s="89"/>
      <c r="R1673" s="89"/>
      <c r="S1673" s="89" t="str">
        <f>IF(SUM(StuData!$K1673:$R1673)=0,"",SUM(StuData!$K1673:$R1673))</f>
        <v/>
      </c>
      <c r="T1673" s="92"/>
      <c r="U1673" s="89"/>
      <c r="V1673" s="23"/>
      <c r="W1673" s="23"/>
    </row>
    <row r="1674" ht="15.75" customHeight="1">
      <c r="A1674" s="23"/>
      <c r="B1674" s="89" t="str">
        <f t="shared" si="1"/>
        <v/>
      </c>
      <c r="C1674" s="89" t="str">
        <f>IF('Student Record'!A1672="","",'Student Record'!A1672)</f>
        <v/>
      </c>
      <c r="D1674" s="89" t="str">
        <f>IF('Student Record'!B1672="","",'Student Record'!B1672)</f>
        <v/>
      </c>
      <c r="E1674" s="89" t="str">
        <f>IF('Student Record'!C1672="","",'Student Record'!C1672)</f>
        <v/>
      </c>
      <c r="F1674" s="90" t="str">
        <f>IF('Student Record'!E1672="","",'Student Record'!E1672)</f>
        <v/>
      </c>
      <c r="G1674" s="90" t="str">
        <f>IF('Student Record'!G1672="","",'Student Record'!G1672)</f>
        <v/>
      </c>
      <c r="H1674" s="89" t="str">
        <f>IF('Student Record'!I1672="","",'Student Record'!I1672)</f>
        <v/>
      </c>
      <c r="I1674" s="91" t="str">
        <f>IF('Student Record'!J1672="","",'Student Record'!J1672)</f>
        <v/>
      </c>
      <c r="J1674" s="89" t="str">
        <f>IF('Student Record'!O1672="","",'Student Record'!O1672)</f>
        <v/>
      </c>
      <c r="K1674" s="89" t="str">
        <f>IF(StuData!$F1674="","",IF(AND(StuData!$C1674&gt;8,StuData!$C1674&lt;11,StuData!$J1674="GEN"),200,IF(AND(StuData!$C1674&gt;=11,StuData!$J1674="GEN"),300,IF(AND(StuData!$C1674&gt;8,StuData!$C1674&lt;11,StuData!$J1674&lt;&gt;"GEN"),100,IF(AND(StuData!$C1674&gt;=11,StuData!$J1674&lt;&gt;"GEN"),150,"")))))</f>
        <v/>
      </c>
      <c r="L1674" s="89" t="str">
        <f>IF(StuData!$F1674="","",IF(AND(StuData!$C1674&gt;8,StuData!$C1674&lt;11),50,""))</f>
        <v/>
      </c>
      <c r="M1674" s="89" t="str">
        <f>IF(StuData!$F1674="","",IF(AND(StuData!$C1674&gt;=11,'School Fees'!$L$3="Yes"),100,""))</f>
        <v/>
      </c>
      <c r="N1674" s="89" t="str">
        <f>IF(StuData!$F1674="","",IF(AND(StuData!$C1674&gt;8,StuData!$H1674="F"),5,IF(StuData!$C1674&lt;9,"",10)))</f>
        <v/>
      </c>
      <c r="O1674" s="89" t="str">
        <f>IF(StuData!$F1674="","",IF(StuData!$C1674&gt;8,5,""))</f>
        <v/>
      </c>
      <c r="P1674" s="89" t="str">
        <f>IF(StuData!$C1674=9,'School Fees'!$K$6,IF(StuData!$C1674=10,'School Fees'!$K$7,IF(StuData!$C1674=11,'School Fees'!$K$8,IF(StuData!$C1674=12,'School Fees'!$K$9,""))))</f>
        <v/>
      </c>
      <c r="Q1674" s="89"/>
      <c r="R1674" s="89"/>
      <c r="S1674" s="89" t="str">
        <f>IF(SUM(StuData!$K1674:$R1674)=0,"",SUM(StuData!$K1674:$R1674))</f>
        <v/>
      </c>
      <c r="T1674" s="92"/>
      <c r="U1674" s="89"/>
      <c r="V1674" s="23"/>
      <c r="W1674" s="23"/>
    </row>
    <row r="1675" ht="15.75" customHeight="1">
      <c r="A1675" s="23"/>
      <c r="B1675" s="89" t="str">
        <f t="shared" si="1"/>
        <v/>
      </c>
      <c r="C1675" s="89" t="str">
        <f>IF('Student Record'!A1673="","",'Student Record'!A1673)</f>
        <v/>
      </c>
      <c r="D1675" s="89" t="str">
        <f>IF('Student Record'!B1673="","",'Student Record'!B1673)</f>
        <v/>
      </c>
      <c r="E1675" s="89" t="str">
        <f>IF('Student Record'!C1673="","",'Student Record'!C1673)</f>
        <v/>
      </c>
      <c r="F1675" s="90" t="str">
        <f>IF('Student Record'!E1673="","",'Student Record'!E1673)</f>
        <v/>
      </c>
      <c r="G1675" s="90" t="str">
        <f>IF('Student Record'!G1673="","",'Student Record'!G1673)</f>
        <v/>
      </c>
      <c r="H1675" s="89" t="str">
        <f>IF('Student Record'!I1673="","",'Student Record'!I1673)</f>
        <v/>
      </c>
      <c r="I1675" s="91" t="str">
        <f>IF('Student Record'!J1673="","",'Student Record'!J1673)</f>
        <v/>
      </c>
      <c r="J1675" s="89" t="str">
        <f>IF('Student Record'!O1673="","",'Student Record'!O1673)</f>
        <v/>
      </c>
      <c r="K1675" s="89" t="str">
        <f>IF(StuData!$F1675="","",IF(AND(StuData!$C1675&gt;8,StuData!$C1675&lt;11,StuData!$J1675="GEN"),200,IF(AND(StuData!$C1675&gt;=11,StuData!$J1675="GEN"),300,IF(AND(StuData!$C1675&gt;8,StuData!$C1675&lt;11,StuData!$J1675&lt;&gt;"GEN"),100,IF(AND(StuData!$C1675&gt;=11,StuData!$J1675&lt;&gt;"GEN"),150,"")))))</f>
        <v/>
      </c>
      <c r="L1675" s="89" t="str">
        <f>IF(StuData!$F1675="","",IF(AND(StuData!$C1675&gt;8,StuData!$C1675&lt;11),50,""))</f>
        <v/>
      </c>
      <c r="M1675" s="89" t="str">
        <f>IF(StuData!$F1675="","",IF(AND(StuData!$C1675&gt;=11,'School Fees'!$L$3="Yes"),100,""))</f>
        <v/>
      </c>
      <c r="N1675" s="89" t="str">
        <f>IF(StuData!$F1675="","",IF(AND(StuData!$C1675&gt;8,StuData!$H1675="F"),5,IF(StuData!$C1675&lt;9,"",10)))</f>
        <v/>
      </c>
      <c r="O1675" s="89" t="str">
        <f>IF(StuData!$F1675="","",IF(StuData!$C1675&gt;8,5,""))</f>
        <v/>
      </c>
      <c r="P1675" s="89" t="str">
        <f>IF(StuData!$C1675=9,'School Fees'!$K$6,IF(StuData!$C1675=10,'School Fees'!$K$7,IF(StuData!$C1675=11,'School Fees'!$K$8,IF(StuData!$C1675=12,'School Fees'!$K$9,""))))</f>
        <v/>
      </c>
      <c r="Q1675" s="89"/>
      <c r="R1675" s="89"/>
      <c r="S1675" s="89" t="str">
        <f>IF(SUM(StuData!$K1675:$R1675)=0,"",SUM(StuData!$K1675:$R1675))</f>
        <v/>
      </c>
      <c r="T1675" s="92"/>
      <c r="U1675" s="89"/>
      <c r="V1675" s="23"/>
      <c r="W1675" s="23"/>
    </row>
    <row r="1676" ht="15.75" customHeight="1">
      <c r="A1676" s="23"/>
      <c r="B1676" s="89" t="str">
        <f t="shared" si="1"/>
        <v/>
      </c>
      <c r="C1676" s="89" t="str">
        <f>IF('Student Record'!A1674="","",'Student Record'!A1674)</f>
        <v/>
      </c>
      <c r="D1676" s="89" t="str">
        <f>IF('Student Record'!B1674="","",'Student Record'!B1674)</f>
        <v/>
      </c>
      <c r="E1676" s="89" t="str">
        <f>IF('Student Record'!C1674="","",'Student Record'!C1674)</f>
        <v/>
      </c>
      <c r="F1676" s="90" t="str">
        <f>IF('Student Record'!E1674="","",'Student Record'!E1674)</f>
        <v/>
      </c>
      <c r="G1676" s="90" t="str">
        <f>IF('Student Record'!G1674="","",'Student Record'!G1674)</f>
        <v/>
      </c>
      <c r="H1676" s="89" t="str">
        <f>IF('Student Record'!I1674="","",'Student Record'!I1674)</f>
        <v/>
      </c>
      <c r="I1676" s="91" t="str">
        <f>IF('Student Record'!J1674="","",'Student Record'!J1674)</f>
        <v/>
      </c>
      <c r="J1676" s="89" t="str">
        <f>IF('Student Record'!O1674="","",'Student Record'!O1674)</f>
        <v/>
      </c>
      <c r="K1676" s="89" t="str">
        <f>IF(StuData!$F1676="","",IF(AND(StuData!$C1676&gt;8,StuData!$C1676&lt;11,StuData!$J1676="GEN"),200,IF(AND(StuData!$C1676&gt;=11,StuData!$J1676="GEN"),300,IF(AND(StuData!$C1676&gt;8,StuData!$C1676&lt;11,StuData!$J1676&lt;&gt;"GEN"),100,IF(AND(StuData!$C1676&gt;=11,StuData!$J1676&lt;&gt;"GEN"),150,"")))))</f>
        <v/>
      </c>
      <c r="L1676" s="89" t="str">
        <f>IF(StuData!$F1676="","",IF(AND(StuData!$C1676&gt;8,StuData!$C1676&lt;11),50,""))</f>
        <v/>
      </c>
      <c r="M1676" s="89" t="str">
        <f>IF(StuData!$F1676="","",IF(AND(StuData!$C1676&gt;=11,'School Fees'!$L$3="Yes"),100,""))</f>
        <v/>
      </c>
      <c r="N1676" s="89" t="str">
        <f>IF(StuData!$F1676="","",IF(AND(StuData!$C1676&gt;8,StuData!$H1676="F"),5,IF(StuData!$C1676&lt;9,"",10)))</f>
        <v/>
      </c>
      <c r="O1676" s="89" t="str">
        <f>IF(StuData!$F1676="","",IF(StuData!$C1676&gt;8,5,""))</f>
        <v/>
      </c>
      <c r="P1676" s="89" t="str">
        <f>IF(StuData!$C1676=9,'School Fees'!$K$6,IF(StuData!$C1676=10,'School Fees'!$K$7,IF(StuData!$C1676=11,'School Fees'!$K$8,IF(StuData!$C1676=12,'School Fees'!$K$9,""))))</f>
        <v/>
      </c>
      <c r="Q1676" s="89"/>
      <c r="R1676" s="89"/>
      <c r="S1676" s="89" t="str">
        <f>IF(SUM(StuData!$K1676:$R1676)=0,"",SUM(StuData!$K1676:$R1676))</f>
        <v/>
      </c>
      <c r="T1676" s="92"/>
      <c r="U1676" s="89"/>
      <c r="V1676" s="23"/>
      <c r="W1676" s="23"/>
    </row>
    <row r="1677" ht="15.75" customHeight="1">
      <c r="A1677" s="23"/>
      <c r="B1677" s="89" t="str">
        <f t="shared" si="1"/>
        <v/>
      </c>
      <c r="C1677" s="89" t="str">
        <f>IF('Student Record'!A1675="","",'Student Record'!A1675)</f>
        <v/>
      </c>
      <c r="D1677" s="89" t="str">
        <f>IF('Student Record'!B1675="","",'Student Record'!B1675)</f>
        <v/>
      </c>
      <c r="E1677" s="89" t="str">
        <f>IF('Student Record'!C1675="","",'Student Record'!C1675)</f>
        <v/>
      </c>
      <c r="F1677" s="90" t="str">
        <f>IF('Student Record'!E1675="","",'Student Record'!E1675)</f>
        <v/>
      </c>
      <c r="G1677" s="90" t="str">
        <f>IF('Student Record'!G1675="","",'Student Record'!G1675)</f>
        <v/>
      </c>
      <c r="H1677" s="89" t="str">
        <f>IF('Student Record'!I1675="","",'Student Record'!I1675)</f>
        <v/>
      </c>
      <c r="I1677" s="91" t="str">
        <f>IF('Student Record'!J1675="","",'Student Record'!J1675)</f>
        <v/>
      </c>
      <c r="J1677" s="89" t="str">
        <f>IF('Student Record'!O1675="","",'Student Record'!O1675)</f>
        <v/>
      </c>
      <c r="K1677" s="89" t="str">
        <f>IF(StuData!$F1677="","",IF(AND(StuData!$C1677&gt;8,StuData!$C1677&lt;11,StuData!$J1677="GEN"),200,IF(AND(StuData!$C1677&gt;=11,StuData!$J1677="GEN"),300,IF(AND(StuData!$C1677&gt;8,StuData!$C1677&lt;11,StuData!$J1677&lt;&gt;"GEN"),100,IF(AND(StuData!$C1677&gt;=11,StuData!$J1677&lt;&gt;"GEN"),150,"")))))</f>
        <v/>
      </c>
      <c r="L1677" s="89" t="str">
        <f>IF(StuData!$F1677="","",IF(AND(StuData!$C1677&gt;8,StuData!$C1677&lt;11),50,""))</f>
        <v/>
      </c>
      <c r="M1677" s="89" t="str">
        <f>IF(StuData!$F1677="","",IF(AND(StuData!$C1677&gt;=11,'School Fees'!$L$3="Yes"),100,""))</f>
        <v/>
      </c>
      <c r="N1677" s="89" t="str">
        <f>IF(StuData!$F1677="","",IF(AND(StuData!$C1677&gt;8,StuData!$H1677="F"),5,IF(StuData!$C1677&lt;9,"",10)))</f>
        <v/>
      </c>
      <c r="O1677" s="89" t="str">
        <f>IF(StuData!$F1677="","",IF(StuData!$C1677&gt;8,5,""))</f>
        <v/>
      </c>
      <c r="P1677" s="89" t="str">
        <f>IF(StuData!$C1677=9,'School Fees'!$K$6,IF(StuData!$C1677=10,'School Fees'!$K$7,IF(StuData!$C1677=11,'School Fees'!$K$8,IF(StuData!$C1677=12,'School Fees'!$K$9,""))))</f>
        <v/>
      </c>
      <c r="Q1677" s="89"/>
      <c r="R1677" s="89"/>
      <c r="S1677" s="89" t="str">
        <f>IF(SUM(StuData!$K1677:$R1677)=0,"",SUM(StuData!$K1677:$R1677))</f>
        <v/>
      </c>
      <c r="T1677" s="92"/>
      <c r="U1677" s="89"/>
      <c r="V1677" s="23"/>
      <c r="W1677" s="23"/>
    </row>
    <row r="1678" ht="15.75" customHeight="1">
      <c r="A1678" s="23"/>
      <c r="B1678" s="89" t="str">
        <f t="shared" si="1"/>
        <v/>
      </c>
      <c r="C1678" s="89" t="str">
        <f>IF('Student Record'!A1676="","",'Student Record'!A1676)</f>
        <v/>
      </c>
      <c r="D1678" s="89" t="str">
        <f>IF('Student Record'!B1676="","",'Student Record'!B1676)</f>
        <v/>
      </c>
      <c r="E1678" s="89" t="str">
        <f>IF('Student Record'!C1676="","",'Student Record'!C1676)</f>
        <v/>
      </c>
      <c r="F1678" s="90" t="str">
        <f>IF('Student Record'!E1676="","",'Student Record'!E1676)</f>
        <v/>
      </c>
      <c r="G1678" s="90" t="str">
        <f>IF('Student Record'!G1676="","",'Student Record'!G1676)</f>
        <v/>
      </c>
      <c r="H1678" s="89" t="str">
        <f>IF('Student Record'!I1676="","",'Student Record'!I1676)</f>
        <v/>
      </c>
      <c r="I1678" s="91" t="str">
        <f>IF('Student Record'!J1676="","",'Student Record'!J1676)</f>
        <v/>
      </c>
      <c r="J1678" s="89" t="str">
        <f>IF('Student Record'!O1676="","",'Student Record'!O1676)</f>
        <v/>
      </c>
      <c r="K1678" s="89" t="str">
        <f>IF(StuData!$F1678="","",IF(AND(StuData!$C1678&gt;8,StuData!$C1678&lt;11,StuData!$J1678="GEN"),200,IF(AND(StuData!$C1678&gt;=11,StuData!$J1678="GEN"),300,IF(AND(StuData!$C1678&gt;8,StuData!$C1678&lt;11,StuData!$J1678&lt;&gt;"GEN"),100,IF(AND(StuData!$C1678&gt;=11,StuData!$J1678&lt;&gt;"GEN"),150,"")))))</f>
        <v/>
      </c>
      <c r="L1678" s="89" t="str">
        <f>IF(StuData!$F1678="","",IF(AND(StuData!$C1678&gt;8,StuData!$C1678&lt;11),50,""))</f>
        <v/>
      </c>
      <c r="M1678" s="89" t="str">
        <f>IF(StuData!$F1678="","",IF(AND(StuData!$C1678&gt;=11,'School Fees'!$L$3="Yes"),100,""))</f>
        <v/>
      </c>
      <c r="N1678" s="89" t="str">
        <f>IF(StuData!$F1678="","",IF(AND(StuData!$C1678&gt;8,StuData!$H1678="F"),5,IF(StuData!$C1678&lt;9,"",10)))</f>
        <v/>
      </c>
      <c r="O1678" s="89" t="str">
        <f>IF(StuData!$F1678="","",IF(StuData!$C1678&gt;8,5,""))</f>
        <v/>
      </c>
      <c r="P1678" s="89" t="str">
        <f>IF(StuData!$C1678=9,'School Fees'!$K$6,IF(StuData!$C1678=10,'School Fees'!$K$7,IF(StuData!$C1678=11,'School Fees'!$K$8,IF(StuData!$C1678=12,'School Fees'!$K$9,""))))</f>
        <v/>
      </c>
      <c r="Q1678" s="89"/>
      <c r="R1678" s="89"/>
      <c r="S1678" s="89" t="str">
        <f>IF(SUM(StuData!$K1678:$R1678)=0,"",SUM(StuData!$K1678:$R1678))</f>
        <v/>
      </c>
      <c r="T1678" s="92"/>
      <c r="U1678" s="89"/>
      <c r="V1678" s="23"/>
      <c r="W1678" s="23"/>
    </row>
    <row r="1679" ht="15.75" customHeight="1">
      <c r="A1679" s="23"/>
      <c r="B1679" s="89" t="str">
        <f t="shared" si="1"/>
        <v/>
      </c>
      <c r="C1679" s="89" t="str">
        <f>IF('Student Record'!A1677="","",'Student Record'!A1677)</f>
        <v/>
      </c>
      <c r="D1679" s="89" t="str">
        <f>IF('Student Record'!B1677="","",'Student Record'!B1677)</f>
        <v/>
      </c>
      <c r="E1679" s="89" t="str">
        <f>IF('Student Record'!C1677="","",'Student Record'!C1677)</f>
        <v/>
      </c>
      <c r="F1679" s="90" t="str">
        <f>IF('Student Record'!E1677="","",'Student Record'!E1677)</f>
        <v/>
      </c>
      <c r="G1679" s="90" t="str">
        <f>IF('Student Record'!G1677="","",'Student Record'!G1677)</f>
        <v/>
      </c>
      <c r="H1679" s="89" t="str">
        <f>IF('Student Record'!I1677="","",'Student Record'!I1677)</f>
        <v/>
      </c>
      <c r="I1679" s="91" t="str">
        <f>IF('Student Record'!J1677="","",'Student Record'!J1677)</f>
        <v/>
      </c>
      <c r="J1679" s="89" t="str">
        <f>IF('Student Record'!O1677="","",'Student Record'!O1677)</f>
        <v/>
      </c>
      <c r="K1679" s="89" t="str">
        <f>IF(StuData!$F1679="","",IF(AND(StuData!$C1679&gt;8,StuData!$C1679&lt;11,StuData!$J1679="GEN"),200,IF(AND(StuData!$C1679&gt;=11,StuData!$J1679="GEN"),300,IF(AND(StuData!$C1679&gt;8,StuData!$C1679&lt;11,StuData!$J1679&lt;&gt;"GEN"),100,IF(AND(StuData!$C1679&gt;=11,StuData!$J1679&lt;&gt;"GEN"),150,"")))))</f>
        <v/>
      </c>
      <c r="L1679" s="89" t="str">
        <f>IF(StuData!$F1679="","",IF(AND(StuData!$C1679&gt;8,StuData!$C1679&lt;11),50,""))</f>
        <v/>
      </c>
      <c r="M1679" s="89" t="str">
        <f>IF(StuData!$F1679="","",IF(AND(StuData!$C1679&gt;=11,'School Fees'!$L$3="Yes"),100,""))</f>
        <v/>
      </c>
      <c r="N1679" s="89" t="str">
        <f>IF(StuData!$F1679="","",IF(AND(StuData!$C1679&gt;8,StuData!$H1679="F"),5,IF(StuData!$C1679&lt;9,"",10)))</f>
        <v/>
      </c>
      <c r="O1679" s="89" t="str">
        <f>IF(StuData!$F1679="","",IF(StuData!$C1679&gt;8,5,""))</f>
        <v/>
      </c>
      <c r="P1679" s="89" t="str">
        <f>IF(StuData!$C1679=9,'School Fees'!$K$6,IF(StuData!$C1679=10,'School Fees'!$K$7,IF(StuData!$C1679=11,'School Fees'!$K$8,IF(StuData!$C1679=12,'School Fees'!$K$9,""))))</f>
        <v/>
      </c>
      <c r="Q1679" s="89"/>
      <c r="R1679" s="89"/>
      <c r="S1679" s="89" t="str">
        <f>IF(SUM(StuData!$K1679:$R1679)=0,"",SUM(StuData!$K1679:$R1679))</f>
        <v/>
      </c>
      <c r="T1679" s="92"/>
      <c r="U1679" s="89"/>
      <c r="V1679" s="23"/>
      <c r="W1679" s="23"/>
    </row>
    <row r="1680" ht="15.75" customHeight="1">
      <c r="A1680" s="23"/>
      <c r="B1680" s="89" t="str">
        <f t="shared" si="1"/>
        <v/>
      </c>
      <c r="C1680" s="89" t="str">
        <f>IF('Student Record'!A1678="","",'Student Record'!A1678)</f>
        <v/>
      </c>
      <c r="D1680" s="89" t="str">
        <f>IF('Student Record'!B1678="","",'Student Record'!B1678)</f>
        <v/>
      </c>
      <c r="E1680" s="89" t="str">
        <f>IF('Student Record'!C1678="","",'Student Record'!C1678)</f>
        <v/>
      </c>
      <c r="F1680" s="90" t="str">
        <f>IF('Student Record'!E1678="","",'Student Record'!E1678)</f>
        <v/>
      </c>
      <c r="G1680" s="90" t="str">
        <f>IF('Student Record'!G1678="","",'Student Record'!G1678)</f>
        <v/>
      </c>
      <c r="H1680" s="89" t="str">
        <f>IF('Student Record'!I1678="","",'Student Record'!I1678)</f>
        <v/>
      </c>
      <c r="I1680" s="91" t="str">
        <f>IF('Student Record'!J1678="","",'Student Record'!J1678)</f>
        <v/>
      </c>
      <c r="J1680" s="89" t="str">
        <f>IF('Student Record'!O1678="","",'Student Record'!O1678)</f>
        <v/>
      </c>
      <c r="K1680" s="89" t="str">
        <f>IF(StuData!$F1680="","",IF(AND(StuData!$C1680&gt;8,StuData!$C1680&lt;11,StuData!$J1680="GEN"),200,IF(AND(StuData!$C1680&gt;=11,StuData!$J1680="GEN"),300,IF(AND(StuData!$C1680&gt;8,StuData!$C1680&lt;11,StuData!$J1680&lt;&gt;"GEN"),100,IF(AND(StuData!$C1680&gt;=11,StuData!$J1680&lt;&gt;"GEN"),150,"")))))</f>
        <v/>
      </c>
      <c r="L1680" s="89" t="str">
        <f>IF(StuData!$F1680="","",IF(AND(StuData!$C1680&gt;8,StuData!$C1680&lt;11),50,""))</f>
        <v/>
      </c>
      <c r="M1680" s="89" t="str">
        <f>IF(StuData!$F1680="","",IF(AND(StuData!$C1680&gt;=11,'School Fees'!$L$3="Yes"),100,""))</f>
        <v/>
      </c>
      <c r="N1680" s="89" t="str">
        <f>IF(StuData!$F1680="","",IF(AND(StuData!$C1680&gt;8,StuData!$H1680="F"),5,IF(StuData!$C1680&lt;9,"",10)))</f>
        <v/>
      </c>
      <c r="O1680" s="89" t="str">
        <f>IF(StuData!$F1680="","",IF(StuData!$C1680&gt;8,5,""))</f>
        <v/>
      </c>
      <c r="P1680" s="89" t="str">
        <f>IF(StuData!$C1680=9,'School Fees'!$K$6,IF(StuData!$C1680=10,'School Fees'!$K$7,IF(StuData!$C1680=11,'School Fees'!$K$8,IF(StuData!$C1680=12,'School Fees'!$K$9,""))))</f>
        <v/>
      </c>
      <c r="Q1680" s="89"/>
      <c r="R1680" s="89"/>
      <c r="S1680" s="89" t="str">
        <f>IF(SUM(StuData!$K1680:$R1680)=0,"",SUM(StuData!$K1680:$R1680))</f>
        <v/>
      </c>
      <c r="T1680" s="92"/>
      <c r="U1680" s="89"/>
      <c r="V1680" s="23"/>
      <c r="W1680" s="23"/>
    </row>
    <row r="1681" ht="15.75" customHeight="1">
      <c r="A1681" s="23"/>
      <c r="B1681" s="89" t="str">
        <f t="shared" si="1"/>
        <v/>
      </c>
      <c r="C1681" s="89" t="str">
        <f>IF('Student Record'!A1679="","",'Student Record'!A1679)</f>
        <v/>
      </c>
      <c r="D1681" s="89" t="str">
        <f>IF('Student Record'!B1679="","",'Student Record'!B1679)</f>
        <v/>
      </c>
      <c r="E1681" s="89" t="str">
        <f>IF('Student Record'!C1679="","",'Student Record'!C1679)</f>
        <v/>
      </c>
      <c r="F1681" s="90" t="str">
        <f>IF('Student Record'!E1679="","",'Student Record'!E1679)</f>
        <v/>
      </c>
      <c r="G1681" s="90" t="str">
        <f>IF('Student Record'!G1679="","",'Student Record'!G1679)</f>
        <v/>
      </c>
      <c r="H1681" s="89" t="str">
        <f>IF('Student Record'!I1679="","",'Student Record'!I1679)</f>
        <v/>
      </c>
      <c r="I1681" s="91" t="str">
        <f>IF('Student Record'!J1679="","",'Student Record'!J1679)</f>
        <v/>
      </c>
      <c r="J1681" s="89" t="str">
        <f>IF('Student Record'!O1679="","",'Student Record'!O1679)</f>
        <v/>
      </c>
      <c r="K1681" s="89" t="str">
        <f>IF(StuData!$F1681="","",IF(AND(StuData!$C1681&gt;8,StuData!$C1681&lt;11,StuData!$J1681="GEN"),200,IF(AND(StuData!$C1681&gt;=11,StuData!$J1681="GEN"),300,IF(AND(StuData!$C1681&gt;8,StuData!$C1681&lt;11,StuData!$J1681&lt;&gt;"GEN"),100,IF(AND(StuData!$C1681&gt;=11,StuData!$J1681&lt;&gt;"GEN"),150,"")))))</f>
        <v/>
      </c>
      <c r="L1681" s="89" t="str">
        <f>IF(StuData!$F1681="","",IF(AND(StuData!$C1681&gt;8,StuData!$C1681&lt;11),50,""))</f>
        <v/>
      </c>
      <c r="M1681" s="89" t="str">
        <f>IF(StuData!$F1681="","",IF(AND(StuData!$C1681&gt;=11,'School Fees'!$L$3="Yes"),100,""))</f>
        <v/>
      </c>
      <c r="N1681" s="89" t="str">
        <f>IF(StuData!$F1681="","",IF(AND(StuData!$C1681&gt;8,StuData!$H1681="F"),5,IF(StuData!$C1681&lt;9,"",10)))</f>
        <v/>
      </c>
      <c r="O1681" s="89" t="str">
        <f>IF(StuData!$F1681="","",IF(StuData!$C1681&gt;8,5,""))</f>
        <v/>
      </c>
      <c r="P1681" s="89" t="str">
        <f>IF(StuData!$C1681=9,'School Fees'!$K$6,IF(StuData!$C1681=10,'School Fees'!$K$7,IF(StuData!$C1681=11,'School Fees'!$K$8,IF(StuData!$C1681=12,'School Fees'!$K$9,""))))</f>
        <v/>
      </c>
      <c r="Q1681" s="89"/>
      <c r="R1681" s="89"/>
      <c r="S1681" s="89" t="str">
        <f>IF(SUM(StuData!$K1681:$R1681)=0,"",SUM(StuData!$K1681:$R1681))</f>
        <v/>
      </c>
      <c r="T1681" s="92"/>
      <c r="U1681" s="89"/>
      <c r="V1681" s="23"/>
      <c r="W1681" s="23"/>
    </row>
    <row r="1682" ht="15.75" customHeight="1">
      <c r="A1682" s="23"/>
      <c r="B1682" s="89" t="str">
        <f t="shared" si="1"/>
        <v/>
      </c>
      <c r="C1682" s="89" t="str">
        <f>IF('Student Record'!A1680="","",'Student Record'!A1680)</f>
        <v/>
      </c>
      <c r="D1682" s="89" t="str">
        <f>IF('Student Record'!B1680="","",'Student Record'!B1680)</f>
        <v/>
      </c>
      <c r="E1682" s="89" t="str">
        <f>IF('Student Record'!C1680="","",'Student Record'!C1680)</f>
        <v/>
      </c>
      <c r="F1682" s="90" t="str">
        <f>IF('Student Record'!E1680="","",'Student Record'!E1680)</f>
        <v/>
      </c>
      <c r="G1682" s="90" t="str">
        <f>IF('Student Record'!G1680="","",'Student Record'!G1680)</f>
        <v/>
      </c>
      <c r="H1682" s="89" t="str">
        <f>IF('Student Record'!I1680="","",'Student Record'!I1680)</f>
        <v/>
      </c>
      <c r="I1682" s="91" t="str">
        <f>IF('Student Record'!J1680="","",'Student Record'!J1680)</f>
        <v/>
      </c>
      <c r="J1682" s="89" t="str">
        <f>IF('Student Record'!O1680="","",'Student Record'!O1680)</f>
        <v/>
      </c>
      <c r="K1682" s="89" t="str">
        <f>IF(StuData!$F1682="","",IF(AND(StuData!$C1682&gt;8,StuData!$C1682&lt;11,StuData!$J1682="GEN"),200,IF(AND(StuData!$C1682&gt;=11,StuData!$J1682="GEN"),300,IF(AND(StuData!$C1682&gt;8,StuData!$C1682&lt;11,StuData!$J1682&lt;&gt;"GEN"),100,IF(AND(StuData!$C1682&gt;=11,StuData!$J1682&lt;&gt;"GEN"),150,"")))))</f>
        <v/>
      </c>
      <c r="L1682" s="89" t="str">
        <f>IF(StuData!$F1682="","",IF(AND(StuData!$C1682&gt;8,StuData!$C1682&lt;11),50,""))</f>
        <v/>
      </c>
      <c r="M1682" s="89" t="str">
        <f>IF(StuData!$F1682="","",IF(AND(StuData!$C1682&gt;=11,'School Fees'!$L$3="Yes"),100,""))</f>
        <v/>
      </c>
      <c r="N1682" s="89" t="str">
        <f>IF(StuData!$F1682="","",IF(AND(StuData!$C1682&gt;8,StuData!$H1682="F"),5,IF(StuData!$C1682&lt;9,"",10)))</f>
        <v/>
      </c>
      <c r="O1682" s="89" t="str">
        <f>IF(StuData!$F1682="","",IF(StuData!$C1682&gt;8,5,""))</f>
        <v/>
      </c>
      <c r="P1682" s="89" t="str">
        <f>IF(StuData!$C1682=9,'School Fees'!$K$6,IF(StuData!$C1682=10,'School Fees'!$K$7,IF(StuData!$C1682=11,'School Fees'!$K$8,IF(StuData!$C1682=12,'School Fees'!$K$9,""))))</f>
        <v/>
      </c>
      <c r="Q1682" s="89"/>
      <c r="R1682" s="89"/>
      <c r="S1682" s="89" t="str">
        <f>IF(SUM(StuData!$K1682:$R1682)=0,"",SUM(StuData!$K1682:$R1682))</f>
        <v/>
      </c>
      <c r="T1682" s="92"/>
      <c r="U1682" s="89"/>
      <c r="V1682" s="23"/>
      <c r="W1682" s="23"/>
    </row>
    <row r="1683" ht="15.75" customHeight="1">
      <c r="A1683" s="23"/>
      <c r="B1683" s="89" t="str">
        <f t="shared" si="1"/>
        <v/>
      </c>
      <c r="C1683" s="89" t="str">
        <f>IF('Student Record'!A1681="","",'Student Record'!A1681)</f>
        <v/>
      </c>
      <c r="D1683" s="89" t="str">
        <f>IF('Student Record'!B1681="","",'Student Record'!B1681)</f>
        <v/>
      </c>
      <c r="E1683" s="89" t="str">
        <f>IF('Student Record'!C1681="","",'Student Record'!C1681)</f>
        <v/>
      </c>
      <c r="F1683" s="90" t="str">
        <f>IF('Student Record'!E1681="","",'Student Record'!E1681)</f>
        <v/>
      </c>
      <c r="G1683" s="90" t="str">
        <f>IF('Student Record'!G1681="","",'Student Record'!G1681)</f>
        <v/>
      </c>
      <c r="H1683" s="89" t="str">
        <f>IF('Student Record'!I1681="","",'Student Record'!I1681)</f>
        <v/>
      </c>
      <c r="I1683" s="91" t="str">
        <f>IF('Student Record'!J1681="","",'Student Record'!J1681)</f>
        <v/>
      </c>
      <c r="J1683" s="89" t="str">
        <f>IF('Student Record'!O1681="","",'Student Record'!O1681)</f>
        <v/>
      </c>
      <c r="K1683" s="89" t="str">
        <f>IF(StuData!$F1683="","",IF(AND(StuData!$C1683&gt;8,StuData!$C1683&lt;11,StuData!$J1683="GEN"),200,IF(AND(StuData!$C1683&gt;=11,StuData!$J1683="GEN"),300,IF(AND(StuData!$C1683&gt;8,StuData!$C1683&lt;11,StuData!$J1683&lt;&gt;"GEN"),100,IF(AND(StuData!$C1683&gt;=11,StuData!$J1683&lt;&gt;"GEN"),150,"")))))</f>
        <v/>
      </c>
      <c r="L1683" s="89" t="str">
        <f>IF(StuData!$F1683="","",IF(AND(StuData!$C1683&gt;8,StuData!$C1683&lt;11),50,""))</f>
        <v/>
      </c>
      <c r="M1683" s="89" t="str">
        <f>IF(StuData!$F1683="","",IF(AND(StuData!$C1683&gt;=11,'School Fees'!$L$3="Yes"),100,""))</f>
        <v/>
      </c>
      <c r="N1683" s="89" t="str">
        <f>IF(StuData!$F1683="","",IF(AND(StuData!$C1683&gt;8,StuData!$H1683="F"),5,IF(StuData!$C1683&lt;9,"",10)))</f>
        <v/>
      </c>
      <c r="O1683" s="89" t="str">
        <f>IF(StuData!$F1683="","",IF(StuData!$C1683&gt;8,5,""))</f>
        <v/>
      </c>
      <c r="P1683" s="89" t="str">
        <f>IF(StuData!$C1683=9,'School Fees'!$K$6,IF(StuData!$C1683=10,'School Fees'!$K$7,IF(StuData!$C1683=11,'School Fees'!$K$8,IF(StuData!$C1683=12,'School Fees'!$K$9,""))))</f>
        <v/>
      </c>
      <c r="Q1683" s="89"/>
      <c r="R1683" s="89"/>
      <c r="S1683" s="89" t="str">
        <f>IF(SUM(StuData!$K1683:$R1683)=0,"",SUM(StuData!$K1683:$R1683))</f>
        <v/>
      </c>
      <c r="T1683" s="92"/>
      <c r="U1683" s="89"/>
      <c r="V1683" s="23"/>
      <c r="W1683" s="23"/>
    </row>
    <row r="1684" ht="15.75" customHeight="1">
      <c r="A1684" s="23"/>
      <c r="B1684" s="89" t="str">
        <f t="shared" si="1"/>
        <v/>
      </c>
      <c r="C1684" s="89" t="str">
        <f>IF('Student Record'!A1682="","",'Student Record'!A1682)</f>
        <v/>
      </c>
      <c r="D1684" s="89" t="str">
        <f>IF('Student Record'!B1682="","",'Student Record'!B1682)</f>
        <v/>
      </c>
      <c r="E1684" s="89" t="str">
        <f>IF('Student Record'!C1682="","",'Student Record'!C1682)</f>
        <v/>
      </c>
      <c r="F1684" s="90" t="str">
        <f>IF('Student Record'!E1682="","",'Student Record'!E1682)</f>
        <v/>
      </c>
      <c r="G1684" s="90" t="str">
        <f>IF('Student Record'!G1682="","",'Student Record'!G1682)</f>
        <v/>
      </c>
      <c r="H1684" s="89" t="str">
        <f>IF('Student Record'!I1682="","",'Student Record'!I1682)</f>
        <v/>
      </c>
      <c r="I1684" s="91" t="str">
        <f>IF('Student Record'!J1682="","",'Student Record'!J1682)</f>
        <v/>
      </c>
      <c r="J1684" s="89" t="str">
        <f>IF('Student Record'!O1682="","",'Student Record'!O1682)</f>
        <v/>
      </c>
      <c r="K1684" s="89" t="str">
        <f>IF(StuData!$F1684="","",IF(AND(StuData!$C1684&gt;8,StuData!$C1684&lt;11,StuData!$J1684="GEN"),200,IF(AND(StuData!$C1684&gt;=11,StuData!$J1684="GEN"),300,IF(AND(StuData!$C1684&gt;8,StuData!$C1684&lt;11,StuData!$J1684&lt;&gt;"GEN"),100,IF(AND(StuData!$C1684&gt;=11,StuData!$J1684&lt;&gt;"GEN"),150,"")))))</f>
        <v/>
      </c>
      <c r="L1684" s="89" t="str">
        <f>IF(StuData!$F1684="","",IF(AND(StuData!$C1684&gt;8,StuData!$C1684&lt;11),50,""))</f>
        <v/>
      </c>
      <c r="M1684" s="89" t="str">
        <f>IF(StuData!$F1684="","",IF(AND(StuData!$C1684&gt;=11,'School Fees'!$L$3="Yes"),100,""))</f>
        <v/>
      </c>
      <c r="N1684" s="89" t="str">
        <f>IF(StuData!$F1684="","",IF(AND(StuData!$C1684&gt;8,StuData!$H1684="F"),5,IF(StuData!$C1684&lt;9,"",10)))</f>
        <v/>
      </c>
      <c r="O1684" s="89" t="str">
        <f>IF(StuData!$F1684="","",IF(StuData!$C1684&gt;8,5,""))</f>
        <v/>
      </c>
      <c r="P1684" s="89" t="str">
        <f>IF(StuData!$C1684=9,'School Fees'!$K$6,IF(StuData!$C1684=10,'School Fees'!$K$7,IF(StuData!$C1684=11,'School Fees'!$K$8,IF(StuData!$C1684=12,'School Fees'!$K$9,""))))</f>
        <v/>
      </c>
      <c r="Q1684" s="89"/>
      <c r="R1684" s="89"/>
      <c r="S1684" s="89" t="str">
        <f>IF(SUM(StuData!$K1684:$R1684)=0,"",SUM(StuData!$K1684:$R1684))</f>
        <v/>
      </c>
      <c r="T1684" s="92"/>
      <c r="U1684" s="89"/>
      <c r="V1684" s="23"/>
      <c r="W1684" s="23"/>
    </row>
    <row r="1685" ht="15.75" customHeight="1">
      <c r="A1685" s="23"/>
      <c r="B1685" s="89" t="str">
        <f t="shared" si="1"/>
        <v/>
      </c>
      <c r="C1685" s="89" t="str">
        <f>IF('Student Record'!A1683="","",'Student Record'!A1683)</f>
        <v/>
      </c>
      <c r="D1685" s="89" t="str">
        <f>IF('Student Record'!B1683="","",'Student Record'!B1683)</f>
        <v/>
      </c>
      <c r="E1685" s="89" t="str">
        <f>IF('Student Record'!C1683="","",'Student Record'!C1683)</f>
        <v/>
      </c>
      <c r="F1685" s="90" t="str">
        <f>IF('Student Record'!E1683="","",'Student Record'!E1683)</f>
        <v/>
      </c>
      <c r="G1685" s="90" t="str">
        <f>IF('Student Record'!G1683="","",'Student Record'!G1683)</f>
        <v/>
      </c>
      <c r="H1685" s="89" t="str">
        <f>IF('Student Record'!I1683="","",'Student Record'!I1683)</f>
        <v/>
      </c>
      <c r="I1685" s="91" t="str">
        <f>IF('Student Record'!J1683="","",'Student Record'!J1683)</f>
        <v/>
      </c>
      <c r="J1685" s="89" t="str">
        <f>IF('Student Record'!O1683="","",'Student Record'!O1683)</f>
        <v/>
      </c>
      <c r="K1685" s="89" t="str">
        <f>IF(StuData!$F1685="","",IF(AND(StuData!$C1685&gt;8,StuData!$C1685&lt;11,StuData!$J1685="GEN"),200,IF(AND(StuData!$C1685&gt;=11,StuData!$J1685="GEN"),300,IF(AND(StuData!$C1685&gt;8,StuData!$C1685&lt;11,StuData!$J1685&lt;&gt;"GEN"),100,IF(AND(StuData!$C1685&gt;=11,StuData!$J1685&lt;&gt;"GEN"),150,"")))))</f>
        <v/>
      </c>
      <c r="L1685" s="89" t="str">
        <f>IF(StuData!$F1685="","",IF(AND(StuData!$C1685&gt;8,StuData!$C1685&lt;11),50,""))</f>
        <v/>
      </c>
      <c r="M1685" s="89" t="str">
        <f>IF(StuData!$F1685="","",IF(AND(StuData!$C1685&gt;=11,'School Fees'!$L$3="Yes"),100,""))</f>
        <v/>
      </c>
      <c r="N1685" s="89" t="str">
        <f>IF(StuData!$F1685="","",IF(AND(StuData!$C1685&gt;8,StuData!$H1685="F"),5,IF(StuData!$C1685&lt;9,"",10)))</f>
        <v/>
      </c>
      <c r="O1685" s="89" t="str">
        <f>IF(StuData!$F1685="","",IF(StuData!$C1685&gt;8,5,""))</f>
        <v/>
      </c>
      <c r="P1685" s="89" t="str">
        <f>IF(StuData!$C1685=9,'School Fees'!$K$6,IF(StuData!$C1685=10,'School Fees'!$K$7,IF(StuData!$C1685=11,'School Fees'!$K$8,IF(StuData!$C1685=12,'School Fees'!$K$9,""))))</f>
        <v/>
      </c>
      <c r="Q1685" s="89"/>
      <c r="R1685" s="89"/>
      <c r="S1685" s="89" t="str">
        <f>IF(SUM(StuData!$K1685:$R1685)=0,"",SUM(StuData!$K1685:$R1685))</f>
        <v/>
      </c>
      <c r="T1685" s="92"/>
      <c r="U1685" s="89"/>
      <c r="V1685" s="23"/>
      <c r="W1685" s="23"/>
    </row>
    <row r="1686" ht="15.75" customHeight="1">
      <c r="A1686" s="23"/>
      <c r="B1686" s="89" t="str">
        <f t="shared" si="1"/>
        <v/>
      </c>
      <c r="C1686" s="89" t="str">
        <f>IF('Student Record'!A1684="","",'Student Record'!A1684)</f>
        <v/>
      </c>
      <c r="D1686" s="89" t="str">
        <f>IF('Student Record'!B1684="","",'Student Record'!B1684)</f>
        <v/>
      </c>
      <c r="E1686" s="89" t="str">
        <f>IF('Student Record'!C1684="","",'Student Record'!C1684)</f>
        <v/>
      </c>
      <c r="F1686" s="90" t="str">
        <f>IF('Student Record'!E1684="","",'Student Record'!E1684)</f>
        <v/>
      </c>
      <c r="G1686" s="90" t="str">
        <f>IF('Student Record'!G1684="","",'Student Record'!G1684)</f>
        <v/>
      </c>
      <c r="H1686" s="89" t="str">
        <f>IF('Student Record'!I1684="","",'Student Record'!I1684)</f>
        <v/>
      </c>
      <c r="I1686" s="91" t="str">
        <f>IF('Student Record'!J1684="","",'Student Record'!J1684)</f>
        <v/>
      </c>
      <c r="J1686" s="89" t="str">
        <f>IF('Student Record'!O1684="","",'Student Record'!O1684)</f>
        <v/>
      </c>
      <c r="K1686" s="89" t="str">
        <f>IF(StuData!$F1686="","",IF(AND(StuData!$C1686&gt;8,StuData!$C1686&lt;11,StuData!$J1686="GEN"),200,IF(AND(StuData!$C1686&gt;=11,StuData!$J1686="GEN"),300,IF(AND(StuData!$C1686&gt;8,StuData!$C1686&lt;11,StuData!$J1686&lt;&gt;"GEN"),100,IF(AND(StuData!$C1686&gt;=11,StuData!$J1686&lt;&gt;"GEN"),150,"")))))</f>
        <v/>
      </c>
      <c r="L1686" s="89" t="str">
        <f>IF(StuData!$F1686="","",IF(AND(StuData!$C1686&gt;8,StuData!$C1686&lt;11),50,""))</f>
        <v/>
      </c>
      <c r="M1686" s="89" t="str">
        <f>IF(StuData!$F1686="","",IF(AND(StuData!$C1686&gt;=11,'School Fees'!$L$3="Yes"),100,""))</f>
        <v/>
      </c>
      <c r="N1686" s="89" t="str">
        <f>IF(StuData!$F1686="","",IF(AND(StuData!$C1686&gt;8,StuData!$H1686="F"),5,IF(StuData!$C1686&lt;9,"",10)))</f>
        <v/>
      </c>
      <c r="O1686" s="89" t="str">
        <f>IF(StuData!$F1686="","",IF(StuData!$C1686&gt;8,5,""))</f>
        <v/>
      </c>
      <c r="P1686" s="89" t="str">
        <f>IF(StuData!$C1686=9,'School Fees'!$K$6,IF(StuData!$C1686=10,'School Fees'!$K$7,IF(StuData!$C1686=11,'School Fees'!$K$8,IF(StuData!$C1686=12,'School Fees'!$K$9,""))))</f>
        <v/>
      </c>
      <c r="Q1686" s="89"/>
      <c r="R1686" s="89"/>
      <c r="S1686" s="89" t="str">
        <f>IF(SUM(StuData!$K1686:$R1686)=0,"",SUM(StuData!$K1686:$R1686))</f>
        <v/>
      </c>
      <c r="T1686" s="92"/>
      <c r="U1686" s="89"/>
      <c r="V1686" s="23"/>
      <c r="W1686" s="23"/>
    </row>
    <row r="1687" ht="15.75" customHeight="1">
      <c r="A1687" s="23"/>
      <c r="B1687" s="89" t="str">
        <f t="shared" si="1"/>
        <v/>
      </c>
      <c r="C1687" s="89" t="str">
        <f>IF('Student Record'!A1685="","",'Student Record'!A1685)</f>
        <v/>
      </c>
      <c r="D1687" s="89" t="str">
        <f>IF('Student Record'!B1685="","",'Student Record'!B1685)</f>
        <v/>
      </c>
      <c r="E1687" s="89" t="str">
        <f>IF('Student Record'!C1685="","",'Student Record'!C1685)</f>
        <v/>
      </c>
      <c r="F1687" s="90" t="str">
        <f>IF('Student Record'!E1685="","",'Student Record'!E1685)</f>
        <v/>
      </c>
      <c r="G1687" s="90" t="str">
        <f>IF('Student Record'!G1685="","",'Student Record'!G1685)</f>
        <v/>
      </c>
      <c r="H1687" s="89" t="str">
        <f>IF('Student Record'!I1685="","",'Student Record'!I1685)</f>
        <v/>
      </c>
      <c r="I1687" s="91" t="str">
        <f>IF('Student Record'!J1685="","",'Student Record'!J1685)</f>
        <v/>
      </c>
      <c r="J1687" s="89" t="str">
        <f>IF('Student Record'!O1685="","",'Student Record'!O1685)</f>
        <v/>
      </c>
      <c r="K1687" s="89" t="str">
        <f>IF(StuData!$F1687="","",IF(AND(StuData!$C1687&gt;8,StuData!$C1687&lt;11,StuData!$J1687="GEN"),200,IF(AND(StuData!$C1687&gt;=11,StuData!$J1687="GEN"),300,IF(AND(StuData!$C1687&gt;8,StuData!$C1687&lt;11,StuData!$J1687&lt;&gt;"GEN"),100,IF(AND(StuData!$C1687&gt;=11,StuData!$J1687&lt;&gt;"GEN"),150,"")))))</f>
        <v/>
      </c>
      <c r="L1687" s="89" t="str">
        <f>IF(StuData!$F1687="","",IF(AND(StuData!$C1687&gt;8,StuData!$C1687&lt;11),50,""))</f>
        <v/>
      </c>
      <c r="M1687" s="89" t="str">
        <f>IF(StuData!$F1687="","",IF(AND(StuData!$C1687&gt;=11,'School Fees'!$L$3="Yes"),100,""))</f>
        <v/>
      </c>
      <c r="N1687" s="89" t="str">
        <f>IF(StuData!$F1687="","",IF(AND(StuData!$C1687&gt;8,StuData!$H1687="F"),5,IF(StuData!$C1687&lt;9,"",10)))</f>
        <v/>
      </c>
      <c r="O1687" s="89" t="str">
        <f>IF(StuData!$F1687="","",IF(StuData!$C1687&gt;8,5,""))</f>
        <v/>
      </c>
      <c r="P1687" s="89" t="str">
        <f>IF(StuData!$C1687=9,'School Fees'!$K$6,IF(StuData!$C1687=10,'School Fees'!$K$7,IF(StuData!$C1687=11,'School Fees'!$K$8,IF(StuData!$C1687=12,'School Fees'!$K$9,""))))</f>
        <v/>
      </c>
      <c r="Q1687" s="89"/>
      <c r="R1687" s="89"/>
      <c r="S1687" s="89" t="str">
        <f>IF(SUM(StuData!$K1687:$R1687)=0,"",SUM(StuData!$K1687:$R1687))</f>
        <v/>
      </c>
      <c r="T1687" s="92"/>
      <c r="U1687" s="89"/>
      <c r="V1687" s="23"/>
      <c r="W1687" s="23"/>
    </row>
    <row r="1688" ht="15.75" customHeight="1">
      <c r="A1688" s="23"/>
      <c r="B1688" s="89" t="str">
        <f t="shared" si="1"/>
        <v/>
      </c>
      <c r="C1688" s="89" t="str">
        <f>IF('Student Record'!A1686="","",'Student Record'!A1686)</f>
        <v/>
      </c>
      <c r="D1688" s="89" t="str">
        <f>IF('Student Record'!B1686="","",'Student Record'!B1686)</f>
        <v/>
      </c>
      <c r="E1688" s="89" t="str">
        <f>IF('Student Record'!C1686="","",'Student Record'!C1686)</f>
        <v/>
      </c>
      <c r="F1688" s="90" t="str">
        <f>IF('Student Record'!E1686="","",'Student Record'!E1686)</f>
        <v/>
      </c>
      <c r="G1688" s="90" t="str">
        <f>IF('Student Record'!G1686="","",'Student Record'!G1686)</f>
        <v/>
      </c>
      <c r="H1688" s="89" t="str">
        <f>IF('Student Record'!I1686="","",'Student Record'!I1686)</f>
        <v/>
      </c>
      <c r="I1688" s="91" t="str">
        <f>IF('Student Record'!J1686="","",'Student Record'!J1686)</f>
        <v/>
      </c>
      <c r="J1688" s="89" t="str">
        <f>IF('Student Record'!O1686="","",'Student Record'!O1686)</f>
        <v/>
      </c>
      <c r="K1688" s="89" t="str">
        <f>IF(StuData!$F1688="","",IF(AND(StuData!$C1688&gt;8,StuData!$C1688&lt;11,StuData!$J1688="GEN"),200,IF(AND(StuData!$C1688&gt;=11,StuData!$J1688="GEN"),300,IF(AND(StuData!$C1688&gt;8,StuData!$C1688&lt;11,StuData!$J1688&lt;&gt;"GEN"),100,IF(AND(StuData!$C1688&gt;=11,StuData!$J1688&lt;&gt;"GEN"),150,"")))))</f>
        <v/>
      </c>
      <c r="L1688" s="89" t="str">
        <f>IF(StuData!$F1688="","",IF(AND(StuData!$C1688&gt;8,StuData!$C1688&lt;11),50,""))</f>
        <v/>
      </c>
      <c r="M1688" s="89" t="str">
        <f>IF(StuData!$F1688="","",IF(AND(StuData!$C1688&gt;=11,'School Fees'!$L$3="Yes"),100,""))</f>
        <v/>
      </c>
      <c r="N1688" s="89" t="str">
        <f>IF(StuData!$F1688="","",IF(AND(StuData!$C1688&gt;8,StuData!$H1688="F"),5,IF(StuData!$C1688&lt;9,"",10)))</f>
        <v/>
      </c>
      <c r="O1688" s="89" t="str">
        <f>IF(StuData!$F1688="","",IF(StuData!$C1688&gt;8,5,""))</f>
        <v/>
      </c>
      <c r="P1688" s="89" t="str">
        <f>IF(StuData!$C1688=9,'School Fees'!$K$6,IF(StuData!$C1688=10,'School Fees'!$K$7,IF(StuData!$C1688=11,'School Fees'!$K$8,IF(StuData!$C1688=12,'School Fees'!$K$9,""))))</f>
        <v/>
      </c>
      <c r="Q1688" s="89"/>
      <c r="R1688" s="89"/>
      <c r="S1688" s="89" t="str">
        <f>IF(SUM(StuData!$K1688:$R1688)=0,"",SUM(StuData!$K1688:$R1688))</f>
        <v/>
      </c>
      <c r="T1688" s="92"/>
      <c r="U1688" s="89"/>
      <c r="V1688" s="23"/>
      <c r="W1688" s="23"/>
    </row>
    <row r="1689" ht="15.75" customHeight="1">
      <c r="A1689" s="23"/>
      <c r="B1689" s="89" t="str">
        <f t="shared" si="1"/>
        <v/>
      </c>
      <c r="C1689" s="89" t="str">
        <f>IF('Student Record'!A1687="","",'Student Record'!A1687)</f>
        <v/>
      </c>
      <c r="D1689" s="89" t="str">
        <f>IF('Student Record'!B1687="","",'Student Record'!B1687)</f>
        <v/>
      </c>
      <c r="E1689" s="89" t="str">
        <f>IF('Student Record'!C1687="","",'Student Record'!C1687)</f>
        <v/>
      </c>
      <c r="F1689" s="90" t="str">
        <f>IF('Student Record'!E1687="","",'Student Record'!E1687)</f>
        <v/>
      </c>
      <c r="G1689" s="90" t="str">
        <f>IF('Student Record'!G1687="","",'Student Record'!G1687)</f>
        <v/>
      </c>
      <c r="H1689" s="89" t="str">
        <f>IF('Student Record'!I1687="","",'Student Record'!I1687)</f>
        <v/>
      </c>
      <c r="I1689" s="91" t="str">
        <f>IF('Student Record'!J1687="","",'Student Record'!J1687)</f>
        <v/>
      </c>
      <c r="J1689" s="89" t="str">
        <f>IF('Student Record'!O1687="","",'Student Record'!O1687)</f>
        <v/>
      </c>
      <c r="K1689" s="89" t="str">
        <f>IF(StuData!$F1689="","",IF(AND(StuData!$C1689&gt;8,StuData!$C1689&lt;11,StuData!$J1689="GEN"),200,IF(AND(StuData!$C1689&gt;=11,StuData!$J1689="GEN"),300,IF(AND(StuData!$C1689&gt;8,StuData!$C1689&lt;11,StuData!$J1689&lt;&gt;"GEN"),100,IF(AND(StuData!$C1689&gt;=11,StuData!$J1689&lt;&gt;"GEN"),150,"")))))</f>
        <v/>
      </c>
      <c r="L1689" s="89" t="str">
        <f>IF(StuData!$F1689="","",IF(AND(StuData!$C1689&gt;8,StuData!$C1689&lt;11),50,""))</f>
        <v/>
      </c>
      <c r="M1689" s="89" t="str">
        <f>IF(StuData!$F1689="","",IF(AND(StuData!$C1689&gt;=11,'School Fees'!$L$3="Yes"),100,""))</f>
        <v/>
      </c>
      <c r="N1689" s="89" t="str">
        <f>IF(StuData!$F1689="","",IF(AND(StuData!$C1689&gt;8,StuData!$H1689="F"),5,IF(StuData!$C1689&lt;9,"",10)))</f>
        <v/>
      </c>
      <c r="O1689" s="89" t="str">
        <f>IF(StuData!$F1689="","",IF(StuData!$C1689&gt;8,5,""))</f>
        <v/>
      </c>
      <c r="P1689" s="89" t="str">
        <f>IF(StuData!$C1689=9,'School Fees'!$K$6,IF(StuData!$C1689=10,'School Fees'!$K$7,IF(StuData!$C1689=11,'School Fees'!$K$8,IF(StuData!$C1689=12,'School Fees'!$K$9,""))))</f>
        <v/>
      </c>
      <c r="Q1689" s="89"/>
      <c r="R1689" s="89"/>
      <c r="S1689" s="89" t="str">
        <f>IF(SUM(StuData!$K1689:$R1689)=0,"",SUM(StuData!$K1689:$R1689))</f>
        <v/>
      </c>
      <c r="T1689" s="92"/>
      <c r="U1689" s="89"/>
      <c r="V1689" s="23"/>
      <c r="W1689" s="23"/>
    </row>
    <row r="1690" ht="15.75" customHeight="1">
      <c r="A1690" s="23"/>
      <c r="B1690" s="89" t="str">
        <f t="shared" si="1"/>
        <v/>
      </c>
      <c r="C1690" s="89" t="str">
        <f>IF('Student Record'!A1688="","",'Student Record'!A1688)</f>
        <v/>
      </c>
      <c r="D1690" s="89" t="str">
        <f>IF('Student Record'!B1688="","",'Student Record'!B1688)</f>
        <v/>
      </c>
      <c r="E1690" s="89" t="str">
        <f>IF('Student Record'!C1688="","",'Student Record'!C1688)</f>
        <v/>
      </c>
      <c r="F1690" s="90" t="str">
        <f>IF('Student Record'!E1688="","",'Student Record'!E1688)</f>
        <v/>
      </c>
      <c r="G1690" s="90" t="str">
        <f>IF('Student Record'!G1688="","",'Student Record'!G1688)</f>
        <v/>
      </c>
      <c r="H1690" s="89" t="str">
        <f>IF('Student Record'!I1688="","",'Student Record'!I1688)</f>
        <v/>
      </c>
      <c r="I1690" s="91" t="str">
        <f>IF('Student Record'!J1688="","",'Student Record'!J1688)</f>
        <v/>
      </c>
      <c r="J1690" s="89" t="str">
        <f>IF('Student Record'!O1688="","",'Student Record'!O1688)</f>
        <v/>
      </c>
      <c r="K1690" s="89" t="str">
        <f>IF(StuData!$F1690="","",IF(AND(StuData!$C1690&gt;8,StuData!$C1690&lt;11,StuData!$J1690="GEN"),200,IF(AND(StuData!$C1690&gt;=11,StuData!$J1690="GEN"),300,IF(AND(StuData!$C1690&gt;8,StuData!$C1690&lt;11,StuData!$J1690&lt;&gt;"GEN"),100,IF(AND(StuData!$C1690&gt;=11,StuData!$J1690&lt;&gt;"GEN"),150,"")))))</f>
        <v/>
      </c>
      <c r="L1690" s="89" t="str">
        <f>IF(StuData!$F1690="","",IF(AND(StuData!$C1690&gt;8,StuData!$C1690&lt;11),50,""))</f>
        <v/>
      </c>
      <c r="M1690" s="89" t="str">
        <f>IF(StuData!$F1690="","",IF(AND(StuData!$C1690&gt;=11,'School Fees'!$L$3="Yes"),100,""))</f>
        <v/>
      </c>
      <c r="N1690" s="89" t="str">
        <f>IF(StuData!$F1690="","",IF(AND(StuData!$C1690&gt;8,StuData!$H1690="F"),5,IF(StuData!$C1690&lt;9,"",10)))</f>
        <v/>
      </c>
      <c r="O1690" s="89" t="str">
        <f>IF(StuData!$F1690="","",IF(StuData!$C1690&gt;8,5,""))</f>
        <v/>
      </c>
      <c r="P1690" s="89" t="str">
        <f>IF(StuData!$C1690=9,'School Fees'!$K$6,IF(StuData!$C1690=10,'School Fees'!$K$7,IF(StuData!$C1690=11,'School Fees'!$K$8,IF(StuData!$C1690=12,'School Fees'!$K$9,""))))</f>
        <v/>
      </c>
      <c r="Q1690" s="89"/>
      <c r="R1690" s="89"/>
      <c r="S1690" s="89" t="str">
        <f>IF(SUM(StuData!$K1690:$R1690)=0,"",SUM(StuData!$K1690:$R1690))</f>
        <v/>
      </c>
      <c r="T1690" s="92"/>
      <c r="U1690" s="89"/>
      <c r="V1690" s="23"/>
      <c r="W1690" s="23"/>
    </row>
    <row r="1691" ht="15.75" customHeight="1">
      <c r="A1691" s="23"/>
      <c r="B1691" s="89" t="str">
        <f t="shared" si="1"/>
        <v/>
      </c>
      <c r="C1691" s="89" t="str">
        <f>IF('Student Record'!A1689="","",'Student Record'!A1689)</f>
        <v/>
      </c>
      <c r="D1691" s="89" t="str">
        <f>IF('Student Record'!B1689="","",'Student Record'!B1689)</f>
        <v/>
      </c>
      <c r="E1691" s="89" t="str">
        <f>IF('Student Record'!C1689="","",'Student Record'!C1689)</f>
        <v/>
      </c>
      <c r="F1691" s="90" t="str">
        <f>IF('Student Record'!E1689="","",'Student Record'!E1689)</f>
        <v/>
      </c>
      <c r="G1691" s="90" t="str">
        <f>IF('Student Record'!G1689="","",'Student Record'!G1689)</f>
        <v/>
      </c>
      <c r="H1691" s="89" t="str">
        <f>IF('Student Record'!I1689="","",'Student Record'!I1689)</f>
        <v/>
      </c>
      <c r="I1691" s="91" t="str">
        <f>IF('Student Record'!J1689="","",'Student Record'!J1689)</f>
        <v/>
      </c>
      <c r="J1691" s="89" t="str">
        <f>IF('Student Record'!O1689="","",'Student Record'!O1689)</f>
        <v/>
      </c>
      <c r="K1691" s="89" t="str">
        <f>IF(StuData!$F1691="","",IF(AND(StuData!$C1691&gt;8,StuData!$C1691&lt;11,StuData!$J1691="GEN"),200,IF(AND(StuData!$C1691&gt;=11,StuData!$J1691="GEN"),300,IF(AND(StuData!$C1691&gt;8,StuData!$C1691&lt;11,StuData!$J1691&lt;&gt;"GEN"),100,IF(AND(StuData!$C1691&gt;=11,StuData!$J1691&lt;&gt;"GEN"),150,"")))))</f>
        <v/>
      </c>
      <c r="L1691" s="89" t="str">
        <f>IF(StuData!$F1691="","",IF(AND(StuData!$C1691&gt;8,StuData!$C1691&lt;11),50,""))</f>
        <v/>
      </c>
      <c r="M1691" s="89" t="str">
        <f>IF(StuData!$F1691="","",IF(AND(StuData!$C1691&gt;=11,'School Fees'!$L$3="Yes"),100,""))</f>
        <v/>
      </c>
      <c r="N1691" s="89" t="str">
        <f>IF(StuData!$F1691="","",IF(AND(StuData!$C1691&gt;8,StuData!$H1691="F"),5,IF(StuData!$C1691&lt;9,"",10)))</f>
        <v/>
      </c>
      <c r="O1691" s="89" t="str">
        <f>IF(StuData!$F1691="","",IF(StuData!$C1691&gt;8,5,""))</f>
        <v/>
      </c>
      <c r="P1691" s="89" t="str">
        <f>IF(StuData!$C1691=9,'School Fees'!$K$6,IF(StuData!$C1691=10,'School Fees'!$K$7,IF(StuData!$C1691=11,'School Fees'!$K$8,IF(StuData!$C1691=12,'School Fees'!$K$9,""))))</f>
        <v/>
      </c>
      <c r="Q1691" s="89"/>
      <c r="R1691" s="89"/>
      <c r="S1691" s="89" t="str">
        <f>IF(SUM(StuData!$K1691:$R1691)=0,"",SUM(StuData!$K1691:$R1691))</f>
        <v/>
      </c>
      <c r="T1691" s="92"/>
      <c r="U1691" s="89"/>
      <c r="V1691" s="23"/>
      <c r="W1691" s="23"/>
    </row>
    <row r="1692" ht="15.75" customHeight="1">
      <c r="A1692" s="23"/>
      <c r="B1692" s="89" t="str">
        <f t="shared" si="1"/>
        <v/>
      </c>
      <c r="C1692" s="89" t="str">
        <f>IF('Student Record'!A1690="","",'Student Record'!A1690)</f>
        <v/>
      </c>
      <c r="D1692" s="89" t="str">
        <f>IF('Student Record'!B1690="","",'Student Record'!B1690)</f>
        <v/>
      </c>
      <c r="E1692" s="89" t="str">
        <f>IF('Student Record'!C1690="","",'Student Record'!C1690)</f>
        <v/>
      </c>
      <c r="F1692" s="90" t="str">
        <f>IF('Student Record'!E1690="","",'Student Record'!E1690)</f>
        <v/>
      </c>
      <c r="G1692" s="90" t="str">
        <f>IF('Student Record'!G1690="","",'Student Record'!G1690)</f>
        <v/>
      </c>
      <c r="H1692" s="89" t="str">
        <f>IF('Student Record'!I1690="","",'Student Record'!I1690)</f>
        <v/>
      </c>
      <c r="I1692" s="91" t="str">
        <f>IF('Student Record'!J1690="","",'Student Record'!J1690)</f>
        <v/>
      </c>
      <c r="J1692" s="89" t="str">
        <f>IF('Student Record'!O1690="","",'Student Record'!O1690)</f>
        <v/>
      </c>
      <c r="K1692" s="89" t="str">
        <f>IF(StuData!$F1692="","",IF(AND(StuData!$C1692&gt;8,StuData!$C1692&lt;11,StuData!$J1692="GEN"),200,IF(AND(StuData!$C1692&gt;=11,StuData!$J1692="GEN"),300,IF(AND(StuData!$C1692&gt;8,StuData!$C1692&lt;11,StuData!$J1692&lt;&gt;"GEN"),100,IF(AND(StuData!$C1692&gt;=11,StuData!$J1692&lt;&gt;"GEN"),150,"")))))</f>
        <v/>
      </c>
      <c r="L1692" s="89" t="str">
        <f>IF(StuData!$F1692="","",IF(AND(StuData!$C1692&gt;8,StuData!$C1692&lt;11),50,""))</f>
        <v/>
      </c>
      <c r="M1692" s="89" t="str">
        <f>IF(StuData!$F1692="","",IF(AND(StuData!$C1692&gt;=11,'School Fees'!$L$3="Yes"),100,""))</f>
        <v/>
      </c>
      <c r="N1692" s="89" t="str">
        <f>IF(StuData!$F1692="","",IF(AND(StuData!$C1692&gt;8,StuData!$H1692="F"),5,IF(StuData!$C1692&lt;9,"",10)))</f>
        <v/>
      </c>
      <c r="O1692" s="89" t="str">
        <f>IF(StuData!$F1692="","",IF(StuData!$C1692&gt;8,5,""))</f>
        <v/>
      </c>
      <c r="P1692" s="89" t="str">
        <f>IF(StuData!$C1692=9,'School Fees'!$K$6,IF(StuData!$C1692=10,'School Fees'!$K$7,IF(StuData!$C1692=11,'School Fees'!$K$8,IF(StuData!$C1692=12,'School Fees'!$K$9,""))))</f>
        <v/>
      </c>
      <c r="Q1692" s="89"/>
      <c r="R1692" s="89"/>
      <c r="S1692" s="89" t="str">
        <f>IF(SUM(StuData!$K1692:$R1692)=0,"",SUM(StuData!$K1692:$R1692))</f>
        <v/>
      </c>
      <c r="T1692" s="92"/>
      <c r="U1692" s="89"/>
      <c r="V1692" s="23"/>
      <c r="W1692" s="23"/>
    </row>
    <row r="1693" ht="15.75" customHeight="1">
      <c r="A1693" s="23"/>
      <c r="B1693" s="89" t="str">
        <f t="shared" si="1"/>
        <v/>
      </c>
      <c r="C1693" s="89" t="str">
        <f>IF('Student Record'!A1691="","",'Student Record'!A1691)</f>
        <v/>
      </c>
      <c r="D1693" s="89" t="str">
        <f>IF('Student Record'!B1691="","",'Student Record'!B1691)</f>
        <v/>
      </c>
      <c r="E1693" s="89" t="str">
        <f>IF('Student Record'!C1691="","",'Student Record'!C1691)</f>
        <v/>
      </c>
      <c r="F1693" s="90" t="str">
        <f>IF('Student Record'!E1691="","",'Student Record'!E1691)</f>
        <v/>
      </c>
      <c r="G1693" s="90" t="str">
        <f>IF('Student Record'!G1691="","",'Student Record'!G1691)</f>
        <v/>
      </c>
      <c r="H1693" s="89" t="str">
        <f>IF('Student Record'!I1691="","",'Student Record'!I1691)</f>
        <v/>
      </c>
      <c r="I1693" s="91" t="str">
        <f>IF('Student Record'!J1691="","",'Student Record'!J1691)</f>
        <v/>
      </c>
      <c r="J1693" s="89" t="str">
        <f>IF('Student Record'!O1691="","",'Student Record'!O1691)</f>
        <v/>
      </c>
      <c r="K1693" s="89" t="str">
        <f>IF(StuData!$F1693="","",IF(AND(StuData!$C1693&gt;8,StuData!$C1693&lt;11,StuData!$J1693="GEN"),200,IF(AND(StuData!$C1693&gt;=11,StuData!$J1693="GEN"),300,IF(AND(StuData!$C1693&gt;8,StuData!$C1693&lt;11,StuData!$J1693&lt;&gt;"GEN"),100,IF(AND(StuData!$C1693&gt;=11,StuData!$J1693&lt;&gt;"GEN"),150,"")))))</f>
        <v/>
      </c>
      <c r="L1693" s="89" t="str">
        <f>IF(StuData!$F1693="","",IF(AND(StuData!$C1693&gt;8,StuData!$C1693&lt;11),50,""))</f>
        <v/>
      </c>
      <c r="M1693" s="89" t="str">
        <f>IF(StuData!$F1693="","",IF(AND(StuData!$C1693&gt;=11,'School Fees'!$L$3="Yes"),100,""))</f>
        <v/>
      </c>
      <c r="N1693" s="89" t="str">
        <f>IF(StuData!$F1693="","",IF(AND(StuData!$C1693&gt;8,StuData!$H1693="F"),5,IF(StuData!$C1693&lt;9,"",10)))</f>
        <v/>
      </c>
      <c r="O1693" s="89" t="str">
        <f>IF(StuData!$F1693="","",IF(StuData!$C1693&gt;8,5,""))</f>
        <v/>
      </c>
      <c r="P1693" s="89" t="str">
        <f>IF(StuData!$C1693=9,'School Fees'!$K$6,IF(StuData!$C1693=10,'School Fees'!$K$7,IF(StuData!$C1693=11,'School Fees'!$K$8,IF(StuData!$C1693=12,'School Fees'!$K$9,""))))</f>
        <v/>
      </c>
      <c r="Q1693" s="89"/>
      <c r="R1693" s="89"/>
      <c r="S1693" s="89" t="str">
        <f>IF(SUM(StuData!$K1693:$R1693)=0,"",SUM(StuData!$K1693:$R1693))</f>
        <v/>
      </c>
      <c r="T1693" s="92"/>
      <c r="U1693" s="89"/>
      <c r="V1693" s="23"/>
      <c r="W1693" s="23"/>
    </row>
    <row r="1694" ht="15.75" customHeight="1">
      <c r="A1694" s="23"/>
      <c r="B1694" s="89" t="str">
        <f t="shared" si="1"/>
        <v/>
      </c>
      <c r="C1694" s="89" t="str">
        <f>IF('Student Record'!A1692="","",'Student Record'!A1692)</f>
        <v/>
      </c>
      <c r="D1694" s="89" t="str">
        <f>IF('Student Record'!B1692="","",'Student Record'!B1692)</f>
        <v/>
      </c>
      <c r="E1694" s="89" t="str">
        <f>IF('Student Record'!C1692="","",'Student Record'!C1692)</f>
        <v/>
      </c>
      <c r="F1694" s="90" t="str">
        <f>IF('Student Record'!E1692="","",'Student Record'!E1692)</f>
        <v/>
      </c>
      <c r="G1694" s="90" t="str">
        <f>IF('Student Record'!G1692="","",'Student Record'!G1692)</f>
        <v/>
      </c>
      <c r="H1694" s="89" t="str">
        <f>IF('Student Record'!I1692="","",'Student Record'!I1692)</f>
        <v/>
      </c>
      <c r="I1694" s="91" t="str">
        <f>IF('Student Record'!J1692="","",'Student Record'!J1692)</f>
        <v/>
      </c>
      <c r="J1694" s="89" t="str">
        <f>IF('Student Record'!O1692="","",'Student Record'!O1692)</f>
        <v/>
      </c>
      <c r="K1694" s="89" t="str">
        <f>IF(StuData!$F1694="","",IF(AND(StuData!$C1694&gt;8,StuData!$C1694&lt;11,StuData!$J1694="GEN"),200,IF(AND(StuData!$C1694&gt;=11,StuData!$J1694="GEN"),300,IF(AND(StuData!$C1694&gt;8,StuData!$C1694&lt;11,StuData!$J1694&lt;&gt;"GEN"),100,IF(AND(StuData!$C1694&gt;=11,StuData!$J1694&lt;&gt;"GEN"),150,"")))))</f>
        <v/>
      </c>
      <c r="L1694" s="89" t="str">
        <f>IF(StuData!$F1694="","",IF(AND(StuData!$C1694&gt;8,StuData!$C1694&lt;11),50,""))</f>
        <v/>
      </c>
      <c r="M1694" s="89" t="str">
        <f>IF(StuData!$F1694="","",IF(AND(StuData!$C1694&gt;=11,'School Fees'!$L$3="Yes"),100,""))</f>
        <v/>
      </c>
      <c r="N1694" s="89" t="str">
        <f>IF(StuData!$F1694="","",IF(AND(StuData!$C1694&gt;8,StuData!$H1694="F"),5,IF(StuData!$C1694&lt;9,"",10)))</f>
        <v/>
      </c>
      <c r="O1694" s="89" t="str">
        <f>IF(StuData!$F1694="","",IF(StuData!$C1694&gt;8,5,""))</f>
        <v/>
      </c>
      <c r="P1694" s="89" t="str">
        <f>IF(StuData!$C1694=9,'School Fees'!$K$6,IF(StuData!$C1694=10,'School Fees'!$K$7,IF(StuData!$C1694=11,'School Fees'!$K$8,IF(StuData!$C1694=12,'School Fees'!$K$9,""))))</f>
        <v/>
      </c>
      <c r="Q1694" s="89"/>
      <c r="R1694" s="89"/>
      <c r="S1694" s="89" t="str">
        <f>IF(SUM(StuData!$K1694:$R1694)=0,"",SUM(StuData!$K1694:$R1694))</f>
        <v/>
      </c>
      <c r="T1694" s="92"/>
      <c r="U1694" s="89"/>
      <c r="V1694" s="23"/>
      <c r="W1694" s="23"/>
    </row>
    <row r="1695" ht="15.75" customHeight="1">
      <c r="A1695" s="23"/>
      <c r="B1695" s="89" t="str">
        <f t="shared" si="1"/>
        <v/>
      </c>
      <c r="C1695" s="89" t="str">
        <f>IF('Student Record'!A1693="","",'Student Record'!A1693)</f>
        <v/>
      </c>
      <c r="D1695" s="89" t="str">
        <f>IF('Student Record'!B1693="","",'Student Record'!B1693)</f>
        <v/>
      </c>
      <c r="E1695" s="89" t="str">
        <f>IF('Student Record'!C1693="","",'Student Record'!C1693)</f>
        <v/>
      </c>
      <c r="F1695" s="90" t="str">
        <f>IF('Student Record'!E1693="","",'Student Record'!E1693)</f>
        <v/>
      </c>
      <c r="G1695" s="90" t="str">
        <f>IF('Student Record'!G1693="","",'Student Record'!G1693)</f>
        <v/>
      </c>
      <c r="H1695" s="89" t="str">
        <f>IF('Student Record'!I1693="","",'Student Record'!I1693)</f>
        <v/>
      </c>
      <c r="I1695" s="91" t="str">
        <f>IF('Student Record'!J1693="","",'Student Record'!J1693)</f>
        <v/>
      </c>
      <c r="J1695" s="89" t="str">
        <f>IF('Student Record'!O1693="","",'Student Record'!O1693)</f>
        <v/>
      </c>
      <c r="K1695" s="89" t="str">
        <f>IF(StuData!$F1695="","",IF(AND(StuData!$C1695&gt;8,StuData!$C1695&lt;11,StuData!$J1695="GEN"),200,IF(AND(StuData!$C1695&gt;=11,StuData!$J1695="GEN"),300,IF(AND(StuData!$C1695&gt;8,StuData!$C1695&lt;11,StuData!$J1695&lt;&gt;"GEN"),100,IF(AND(StuData!$C1695&gt;=11,StuData!$J1695&lt;&gt;"GEN"),150,"")))))</f>
        <v/>
      </c>
      <c r="L1695" s="89" t="str">
        <f>IF(StuData!$F1695="","",IF(AND(StuData!$C1695&gt;8,StuData!$C1695&lt;11),50,""))</f>
        <v/>
      </c>
      <c r="M1695" s="89" t="str">
        <f>IF(StuData!$F1695="","",IF(AND(StuData!$C1695&gt;=11,'School Fees'!$L$3="Yes"),100,""))</f>
        <v/>
      </c>
      <c r="N1695" s="89" t="str">
        <f>IF(StuData!$F1695="","",IF(AND(StuData!$C1695&gt;8,StuData!$H1695="F"),5,IF(StuData!$C1695&lt;9,"",10)))</f>
        <v/>
      </c>
      <c r="O1695" s="89" t="str">
        <f>IF(StuData!$F1695="","",IF(StuData!$C1695&gt;8,5,""))</f>
        <v/>
      </c>
      <c r="P1695" s="89" t="str">
        <f>IF(StuData!$C1695=9,'School Fees'!$K$6,IF(StuData!$C1695=10,'School Fees'!$K$7,IF(StuData!$C1695=11,'School Fees'!$K$8,IF(StuData!$C1695=12,'School Fees'!$K$9,""))))</f>
        <v/>
      </c>
      <c r="Q1695" s="89"/>
      <c r="R1695" s="89"/>
      <c r="S1695" s="89" t="str">
        <f>IF(SUM(StuData!$K1695:$R1695)=0,"",SUM(StuData!$K1695:$R1695))</f>
        <v/>
      </c>
      <c r="T1695" s="92"/>
      <c r="U1695" s="89"/>
      <c r="V1695" s="23"/>
      <c r="W1695" s="23"/>
    </row>
    <row r="1696" ht="15.75" customHeight="1">
      <c r="A1696" s="23"/>
      <c r="B1696" s="89" t="str">
        <f t="shared" si="1"/>
        <v/>
      </c>
      <c r="C1696" s="89" t="str">
        <f>IF('Student Record'!A1694="","",'Student Record'!A1694)</f>
        <v/>
      </c>
      <c r="D1696" s="89" t="str">
        <f>IF('Student Record'!B1694="","",'Student Record'!B1694)</f>
        <v/>
      </c>
      <c r="E1696" s="89" t="str">
        <f>IF('Student Record'!C1694="","",'Student Record'!C1694)</f>
        <v/>
      </c>
      <c r="F1696" s="90" t="str">
        <f>IF('Student Record'!E1694="","",'Student Record'!E1694)</f>
        <v/>
      </c>
      <c r="G1696" s="90" t="str">
        <f>IF('Student Record'!G1694="","",'Student Record'!G1694)</f>
        <v/>
      </c>
      <c r="H1696" s="89" t="str">
        <f>IF('Student Record'!I1694="","",'Student Record'!I1694)</f>
        <v/>
      </c>
      <c r="I1696" s="91" t="str">
        <f>IF('Student Record'!J1694="","",'Student Record'!J1694)</f>
        <v/>
      </c>
      <c r="J1696" s="89" t="str">
        <f>IF('Student Record'!O1694="","",'Student Record'!O1694)</f>
        <v/>
      </c>
      <c r="K1696" s="89" t="str">
        <f>IF(StuData!$F1696="","",IF(AND(StuData!$C1696&gt;8,StuData!$C1696&lt;11,StuData!$J1696="GEN"),200,IF(AND(StuData!$C1696&gt;=11,StuData!$J1696="GEN"),300,IF(AND(StuData!$C1696&gt;8,StuData!$C1696&lt;11,StuData!$J1696&lt;&gt;"GEN"),100,IF(AND(StuData!$C1696&gt;=11,StuData!$J1696&lt;&gt;"GEN"),150,"")))))</f>
        <v/>
      </c>
      <c r="L1696" s="89" t="str">
        <f>IF(StuData!$F1696="","",IF(AND(StuData!$C1696&gt;8,StuData!$C1696&lt;11),50,""))</f>
        <v/>
      </c>
      <c r="M1696" s="89" t="str">
        <f>IF(StuData!$F1696="","",IF(AND(StuData!$C1696&gt;=11,'School Fees'!$L$3="Yes"),100,""))</f>
        <v/>
      </c>
      <c r="N1696" s="89" t="str">
        <f>IF(StuData!$F1696="","",IF(AND(StuData!$C1696&gt;8,StuData!$H1696="F"),5,IF(StuData!$C1696&lt;9,"",10)))</f>
        <v/>
      </c>
      <c r="O1696" s="89" t="str">
        <f>IF(StuData!$F1696="","",IF(StuData!$C1696&gt;8,5,""))</f>
        <v/>
      </c>
      <c r="P1696" s="89" t="str">
        <f>IF(StuData!$C1696=9,'School Fees'!$K$6,IF(StuData!$C1696=10,'School Fees'!$K$7,IF(StuData!$C1696=11,'School Fees'!$K$8,IF(StuData!$C1696=12,'School Fees'!$K$9,""))))</f>
        <v/>
      </c>
      <c r="Q1696" s="89"/>
      <c r="R1696" s="89"/>
      <c r="S1696" s="89" t="str">
        <f>IF(SUM(StuData!$K1696:$R1696)=0,"",SUM(StuData!$K1696:$R1696))</f>
        <v/>
      </c>
      <c r="T1696" s="92"/>
      <c r="U1696" s="89"/>
      <c r="V1696" s="23"/>
      <c r="W1696" s="23"/>
    </row>
    <row r="1697" ht="15.75" customHeight="1">
      <c r="A1697" s="23"/>
      <c r="B1697" s="89" t="str">
        <f t="shared" si="1"/>
        <v/>
      </c>
      <c r="C1697" s="89" t="str">
        <f>IF('Student Record'!A1695="","",'Student Record'!A1695)</f>
        <v/>
      </c>
      <c r="D1697" s="89" t="str">
        <f>IF('Student Record'!B1695="","",'Student Record'!B1695)</f>
        <v/>
      </c>
      <c r="E1697" s="89" t="str">
        <f>IF('Student Record'!C1695="","",'Student Record'!C1695)</f>
        <v/>
      </c>
      <c r="F1697" s="90" t="str">
        <f>IF('Student Record'!E1695="","",'Student Record'!E1695)</f>
        <v/>
      </c>
      <c r="G1697" s="90" t="str">
        <f>IF('Student Record'!G1695="","",'Student Record'!G1695)</f>
        <v/>
      </c>
      <c r="H1697" s="89" t="str">
        <f>IF('Student Record'!I1695="","",'Student Record'!I1695)</f>
        <v/>
      </c>
      <c r="I1697" s="91" t="str">
        <f>IF('Student Record'!J1695="","",'Student Record'!J1695)</f>
        <v/>
      </c>
      <c r="J1697" s="89" t="str">
        <f>IF('Student Record'!O1695="","",'Student Record'!O1695)</f>
        <v/>
      </c>
      <c r="K1697" s="89" t="str">
        <f>IF(StuData!$F1697="","",IF(AND(StuData!$C1697&gt;8,StuData!$C1697&lt;11,StuData!$J1697="GEN"),200,IF(AND(StuData!$C1697&gt;=11,StuData!$J1697="GEN"),300,IF(AND(StuData!$C1697&gt;8,StuData!$C1697&lt;11,StuData!$J1697&lt;&gt;"GEN"),100,IF(AND(StuData!$C1697&gt;=11,StuData!$J1697&lt;&gt;"GEN"),150,"")))))</f>
        <v/>
      </c>
      <c r="L1697" s="89" t="str">
        <f>IF(StuData!$F1697="","",IF(AND(StuData!$C1697&gt;8,StuData!$C1697&lt;11),50,""))</f>
        <v/>
      </c>
      <c r="M1697" s="89" t="str">
        <f>IF(StuData!$F1697="","",IF(AND(StuData!$C1697&gt;=11,'School Fees'!$L$3="Yes"),100,""))</f>
        <v/>
      </c>
      <c r="N1697" s="89" t="str">
        <f>IF(StuData!$F1697="","",IF(AND(StuData!$C1697&gt;8,StuData!$H1697="F"),5,IF(StuData!$C1697&lt;9,"",10)))</f>
        <v/>
      </c>
      <c r="O1697" s="89" t="str">
        <f>IF(StuData!$F1697="","",IF(StuData!$C1697&gt;8,5,""))</f>
        <v/>
      </c>
      <c r="P1697" s="89" t="str">
        <f>IF(StuData!$C1697=9,'School Fees'!$K$6,IF(StuData!$C1697=10,'School Fees'!$K$7,IF(StuData!$C1697=11,'School Fees'!$K$8,IF(StuData!$C1697=12,'School Fees'!$K$9,""))))</f>
        <v/>
      </c>
      <c r="Q1697" s="89"/>
      <c r="R1697" s="89"/>
      <c r="S1697" s="89" t="str">
        <f>IF(SUM(StuData!$K1697:$R1697)=0,"",SUM(StuData!$K1697:$R1697))</f>
        <v/>
      </c>
      <c r="T1697" s="92"/>
      <c r="U1697" s="89"/>
      <c r="V1697" s="23"/>
      <c r="W1697" s="23"/>
    </row>
    <row r="1698" ht="15.75" customHeight="1">
      <c r="A1698" s="23"/>
      <c r="B1698" s="89" t="str">
        <f t="shared" si="1"/>
        <v/>
      </c>
      <c r="C1698" s="89" t="str">
        <f>IF('Student Record'!A1696="","",'Student Record'!A1696)</f>
        <v/>
      </c>
      <c r="D1698" s="89" t="str">
        <f>IF('Student Record'!B1696="","",'Student Record'!B1696)</f>
        <v/>
      </c>
      <c r="E1698" s="89" t="str">
        <f>IF('Student Record'!C1696="","",'Student Record'!C1696)</f>
        <v/>
      </c>
      <c r="F1698" s="90" t="str">
        <f>IF('Student Record'!E1696="","",'Student Record'!E1696)</f>
        <v/>
      </c>
      <c r="G1698" s="90" t="str">
        <f>IF('Student Record'!G1696="","",'Student Record'!G1696)</f>
        <v/>
      </c>
      <c r="H1698" s="89" t="str">
        <f>IF('Student Record'!I1696="","",'Student Record'!I1696)</f>
        <v/>
      </c>
      <c r="I1698" s="91" t="str">
        <f>IF('Student Record'!J1696="","",'Student Record'!J1696)</f>
        <v/>
      </c>
      <c r="J1698" s="89" t="str">
        <f>IF('Student Record'!O1696="","",'Student Record'!O1696)</f>
        <v/>
      </c>
      <c r="K1698" s="89" t="str">
        <f>IF(StuData!$F1698="","",IF(AND(StuData!$C1698&gt;8,StuData!$C1698&lt;11,StuData!$J1698="GEN"),200,IF(AND(StuData!$C1698&gt;=11,StuData!$J1698="GEN"),300,IF(AND(StuData!$C1698&gt;8,StuData!$C1698&lt;11,StuData!$J1698&lt;&gt;"GEN"),100,IF(AND(StuData!$C1698&gt;=11,StuData!$J1698&lt;&gt;"GEN"),150,"")))))</f>
        <v/>
      </c>
      <c r="L1698" s="89" t="str">
        <f>IF(StuData!$F1698="","",IF(AND(StuData!$C1698&gt;8,StuData!$C1698&lt;11),50,""))</f>
        <v/>
      </c>
      <c r="M1698" s="89" t="str">
        <f>IF(StuData!$F1698="","",IF(AND(StuData!$C1698&gt;=11,'School Fees'!$L$3="Yes"),100,""))</f>
        <v/>
      </c>
      <c r="N1698" s="89" t="str">
        <f>IF(StuData!$F1698="","",IF(AND(StuData!$C1698&gt;8,StuData!$H1698="F"),5,IF(StuData!$C1698&lt;9,"",10)))</f>
        <v/>
      </c>
      <c r="O1698" s="89" t="str">
        <f>IF(StuData!$F1698="","",IF(StuData!$C1698&gt;8,5,""))</f>
        <v/>
      </c>
      <c r="P1698" s="89" t="str">
        <f>IF(StuData!$C1698=9,'School Fees'!$K$6,IF(StuData!$C1698=10,'School Fees'!$K$7,IF(StuData!$C1698=11,'School Fees'!$K$8,IF(StuData!$C1698=12,'School Fees'!$K$9,""))))</f>
        <v/>
      </c>
      <c r="Q1698" s="89"/>
      <c r="R1698" s="89"/>
      <c r="S1698" s="89" t="str">
        <f>IF(SUM(StuData!$K1698:$R1698)=0,"",SUM(StuData!$K1698:$R1698))</f>
        <v/>
      </c>
      <c r="T1698" s="92"/>
      <c r="U1698" s="89"/>
      <c r="V1698" s="23"/>
      <c r="W1698" s="23"/>
    </row>
    <row r="1699" ht="15.75" customHeight="1">
      <c r="A1699" s="23"/>
      <c r="B1699" s="89" t="str">
        <f t="shared" si="1"/>
        <v/>
      </c>
      <c r="C1699" s="89" t="str">
        <f>IF('Student Record'!A1697="","",'Student Record'!A1697)</f>
        <v/>
      </c>
      <c r="D1699" s="89" t="str">
        <f>IF('Student Record'!B1697="","",'Student Record'!B1697)</f>
        <v/>
      </c>
      <c r="E1699" s="89" t="str">
        <f>IF('Student Record'!C1697="","",'Student Record'!C1697)</f>
        <v/>
      </c>
      <c r="F1699" s="90" t="str">
        <f>IF('Student Record'!E1697="","",'Student Record'!E1697)</f>
        <v/>
      </c>
      <c r="G1699" s="90" t="str">
        <f>IF('Student Record'!G1697="","",'Student Record'!G1697)</f>
        <v/>
      </c>
      <c r="H1699" s="89" t="str">
        <f>IF('Student Record'!I1697="","",'Student Record'!I1697)</f>
        <v/>
      </c>
      <c r="I1699" s="91" t="str">
        <f>IF('Student Record'!J1697="","",'Student Record'!J1697)</f>
        <v/>
      </c>
      <c r="J1699" s="89" t="str">
        <f>IF('Student Record'!O1697="","",'Student Record'!O1697)</f>
        <v/>
      </c>
      <c r="K1699" s="89" t="str">
        <f>IF(StuData!$F1699="","",IF(AND(StuData!$C1699&gt;8,StuData!$C1699&lt;11,StuData!$J1699="GEN"),200,IF(AND(StuData!$C1699&gt;=11,StuData!$J1699="GEN"),300,IF(AND(StuData!$C1699&gt;8,StuData!$C1699&lt;11,StuData!$J1699&lt;&gt;"GEN"),100,IF(AND(StuData!$C1699&gt;=11,StuData!$J1699&lt;&gt;"GEN"),150,"")))))</f>
        <v/>
      </c>
      <c r="L1699" s="89" t="str">
        <f>IF(StuData!$F1699="","",IF(AND(StuData!$C1699&gt;8,StuData!$C1699&lt;11),50,""))</f>
        <v/>
      </c>
      <c r="M1699" s="89" t="str">
        <f>IF(StuData!$F1699="","",IF(AND(StuData!$C1699&gt;=11,'School Fees'!$L$3="Yes"),100,""))</f>
        <v/>
      </c>
      <c r="N1699" s="89" t="str">
        <f>IF(StuData!$F1699="","",IF(AND(StuData!$C1699&gt;8,StuData!$H1699="F"),5,IF(StuData!$C1699&lt;9,"",10)))</f>
        <v/>
      </c>
      <c r="O1699" s="89" t="str">
        <f>IF(StuData!$F1699="","",IF(StuData!$C1699&gt;8,5,""))</f>
        <v/>
      </c>
      <c r="P1699" s="89" t="str">
        <f>IF(StuData!$C1699=9,'School Fees'!$K$6,IF(StuData!$C1699=10,'School Fees'!$K$7,IF(StuData!$C1699=11,'School Fees'!$K$8,IF(StuData!$C1699=12,'School Fees'!$K$9,""))))</f>
        <v/>
      </c>
      <c r="Q1699" s="89"/>
      <c r="R1699" s="89"/>
      <c r="S1699" s="89" t="str">
        <f>IF(SUM(StuData!$K1699:$R1699)=0,"",SUM(StuData!$K1699:$R1699))</f>
        <v/>
      </c>
      <c r="T1699" s="92"/>
      <c r="U1699" s="89"/>
      <c r="V1699" s="23"/>
      <c r="W1699" s="23"/>
    </row>
    <row r="1700" ht="15.75" customHeight="1">
      <c r="A1700" s="23"/>
      <c r="B1700" s="89" t="str">
        <f t="shared" si="1"/>
        <v/>
      </c>
      <c r="C1700" s="89" t="str">
        <f>IF('Student Record'!A1698="","",'Student Record'!A1698)</f>
        <v/>
      </c>
      <c r="D1700" s="89" t="str">
        <f>IF('Student Record'!B1698="","",'Student Record'!B1698)</f>
        <v/>
      </c>
      <c r="E1700" s="89" t="str">
        <f>IF('Student Record'!C1698="","",'Student Record'!C1698)</f>
        <v/>
      </c>
      <c r="F1700" s="90" t="str">
        <f>IF('Student Record'!E1698="","",'Student Record'!E1698)</f>
        <v/>
      </c>
      <c r="G1700" s="90" t="str">
        <f>IF('Student Record'!G1698="","",'Student Record'!G1698)</f>
        <v/>
      </c>
      <c r="H1700" s="89" t="str">
        <f>IF('Student Record'!I1698="","",'Student Record'!I1698)</f>
        <v/>
      </c>
      <c r="I1700" s="91" t="str">
        <f>IF('Student Record'!J1698="","",'Student Record'!J1698)</f>
        <v/>
      </c>
      <c r="J1700" s="89" t="str">
        <f>IF('Student Record'!O1698="","",'Student Record'!O1698)</f>
        <v/>
      </c>
      <c r="K1700" s="89" t="str">
        <f>IF(StuData!$F1700="","",IF(AND(StuData!$C1700&gt;8,StuData!$C1700&lt;11,StuData!$J1700="GEN"),200,IF(AND(StuData!$C1700&gt;=11,StuData!$J1700="GEN"),300,IF(AND(StuData!$C1700&gt;8,StuData!$C1700&lt;11,StuData!$J1700&lt;&gt;"GEN"),100,IF(AND(StuData!$C1700&gt;=11,StuData!$J1700&lt;&gt;"GEN"),150,"")))))</f>
        <v/>
      </c>
      <c r="L1700" s="89" t="str">
        <f>IF(StuData!$F1700="","",IF(AND(StuData!$C1700&gt;8,StuData!$C1700&lt;11),50,""))</f>
        <v/>
      </c>
      <c r="M1700" s="89" t="str">
        <f>IF(StuData!$F1700="","",IF(AND(StuData!$C1700&gt;=11,'School Fees'!$L$3="Yes"),100,""))</f>
        <v/>
      </c>
      <c r="N1700" s="89" t="str">
        <f>IF(StuData!$F1700="","",IF(AND(StuData!$C1700&gt;8,StuData!$H1700="F"),5,IF(StuData!$C1700&lt;9,"",10)))</f>
        <v/>
      </c>
      <c r="O1700" s="89" t="str">
        <f>IF(StuData!$F1700="","",IF(StuData!$C1700&gt;8,5,""))</f>
        <v/>
      </c>
      <c r="P1700" s="89" t="str">
        <f>IF(StuData!$C1700=9,'School Fees'!$K$6,IF(StuData!$C1700=10,'School Fees'!$K$7,IF(StuData!$C1700=11,'School Fees'!$K$8,IF(StuData!$C1700=12,'School Fees'!$K$9,""))))</f>
        <v/>
      </c>
      <c r="Q1700" s="89"/>
      <c r="R1700" s="89"/>
      <c r="S1700" s="89" t="str">
        <f>IF(SUM(StuData!$K1700:$R1700)=0,"",SUM(StuData!$K1700:$R1700))</f>
        <v/>
      </c>
      <c r="T1700" s="92"/>
      <c r="U1700" s="89"/>
      <c r="V1700" s="23"/>
      <c r="W1700" s="23"/>
    </row>
    <row r="1701" ht="15.75" customHeight="1">
      <c r="A1701" s="23"/>
      <c r="B1701" s="89" t="str">
        <f t="shared" si="1"/>
        <v/>
      </c>
      <c r="C1701" s="89" t="str">
        <f>IF('Student Record'!A1699="","",'Student Record'!A1699)</f>
        <v/>
      </c>
      <c r="D1701" s="89" t="str">
        <f>IF('Student Record'!B1699="","",'Student Record'!B1699)</f>
        <v/>
      </c>
      <c r="E1701" s="89" t="str">
        <f>IF('Student Record'!C1699="","",'Student Record'!C1699)</f>
        <v/>
      </c>
      <c r="F1701" s="90" t="str">
        <f>IF('Student Record'!E1699="","",'Student Record'!E1699)</f>
        <v/>
      </c>
      <c r="G1701" s="90" t="str">
        <f>IF('Student Record'!G1699="","",'Student Record'!G1699)</f>
        <v/>
      </c>
      <c r="H1701" s="89" t="str">
        <f>IF('Student Record'!I1699="","",'Student Record'!I1699)</f>
        <v/>
      </c>
      <c r="I1701" s="91" t="str">
        <f>IF('Student Record'!J1699="","",'Student Record'!J1699)</f>
        <v/>
      </c>
      <c r="J1701" s="89" t="str">
        <f>IF('Student Record'!O1699="","",'Student Record'!O1699)</f>
        <v/>
      </c>
      <c r="K1701" s="89" t="str">
        <f>IF(StuData!$F1701="","",IF(AND(StuData!$C1701&gt;8,StuData!$C1701&lt;11,StuData!$J1701="GEN"),200,IF(AND(StuData!$C1701&gt;=11,StuData!$J1701="GEN"),300,IF(AND(StuData!$C1701&gt;8,StuData!$C1701&lt;11,StuData!$J1701&lt;&gt;"GEN"),100,IF(AND(StuData!$C1701&gt;=11,StuData!$J1701&lt;&gt;"GEN"),150,"")))))</f>
        <v/>
      </c>
      <c r="L1701" s="89" t="str">
        <f>IF(StuData!$F1701="","",IF(AND(StuData!$C1701&gt;8,StuData!$C1701&lt;11),50,""))</f>
        <v/>
      </c>
      <c r="M1701" s="89" t="str">
        <f>IF(StuData!$F1701="","",IF(AND(StuData!$C1701&gt;=11,'School Fees'!$L$3="Yes"),100,""))</f>
        <v/>
      </c>
      <c r="N1701" s="89" t="str">
        <f>IF(StuData!$F1701="","",IF(AND(StuData!$C1701&gt;8,StuData!$H1701="F"),5,IF(StuData!$C1701&lt;9,"",10)))</f>
        <v/>
      </c>
      <c r="O1701" s="89" t="str">
        <f>IF(StuData!$F1701="","",IF(StuData!$C1701&gt;8,5,""))</f>
        <v/>
      </c>
      <c r="P1701" s="89" t="str">
        <f>IF(StuData!$C1701=9,'School Fees'!$K$6,IF(StuData!$C1701=10,'School Fees'!$K$7,IF(StuData!$C1701=11,'School Fees'!$K$8,IF(StuData!$C1701=12,'School Fees'!$K$9,""))))</f>
        <v/>
      </c>
      <c r="Q1701" s="89"/>
      <c r="R1701" s="89"/>
      <c r="S1701" s="89" t="str">
        <f>IF(SUM(StuData!$K1701:$R1701)=0,"",SUM(StuData!$K1701:$R1701))</f>
        <v/>
      </c>
      <c r="T1701" s="92"/>
      <c r="U1701" s="89"/>
      <c r="V1701" s="23"/>
      <c r="W1701" s="23"/>
    </row>
    <row r="1702" ht="15.75" customHeight="1">
      <c r="A1702" s="23"/>
      <c r="B1702" s="89" t="str">
        <f t="shared" si="1"/>
        <v/>
      </c>
      <c r="C1702" s="89" t="str">
        <f>IF('Student Record'!A1700="","",'Student Record'!A1700)</f>
        <v/>
      </c>
      <c r="D1702" s="89" t="str">
        <f>IF('Student Record'!B1700="","",'Student Record'!B1700)</f>
        <v/>
      </c>
      <c r="E1702" s="89" t="str">
        <f>IF('Student Record'!C1700="","",'Student Record'!C1700)</f>
        <v/>
      </c>
      <c r="F1702" s="90" t="str">
        <f>IF('Student Record'!E1700="","",'Student Record'!E1700)</f>
        <v/>
      </c>
      <c r="G1702" s="90" t="str">
        <f>IF('Student Record'!G1700="","",'Student Record'!G1700)</f>
        <v/>
      </c>
      <c r="H1702" s="89" t="str">
        <f>IF('Student Record'!I1700="","",'Student Record'!I1700)</f>
        <v/>
      </c>
      <c r="I1702" s="91" t="str">
        <f>IF('Student Record'!J1700="","",'Student Record'!J1700)</f>
        <v/>
      </c>
      <c r="J1702" s="89" t="str">
        <f>IF('Student Record'!O1700="","",'Student Record'!O1700)</f>
        <v/>
      </c>
      <c r="K1702" s="89" t="str">
        <f>IF(StuData!$F1702="","",IF(AND(StuData!$C1702&gt;8,StuData!$C1702&lt;11,StuData!$J1702="GEN"),200,IF(AND(StuData!$C1702&gt;=11,StuData!$J1702="GEN"),300,IF(AND(StuData!$C1702&gt;8,StuData!$C1702&lt;11,StuData!$J1702&lt;&gt;"GEN"),100,IF(AND(StuData!$C1702&gt;=11,StuData!$J1702&lt;&gt;"GEN"),150,"")))))</f>
        <v/>
      </c>
      <c r="L1702" s="89" t="str">
        <f>IF(StuData!$F1702="","",IF(AND(StuData!$C1702&gt;8,StuData!$C1702&lt;11),50,""))</f>
        <v/>
      </c>
      <c r="M1702" s="89" t="str">
        <f>IF(StuData!$F1702="","",IF(AND(StuData!$C1702&gt;=11,'School Fees'!$L$3="Yes"),100,""))</f>
        <v/>
      </c>
      <c r="N1702" s="89" t="str">
        <f>IF(StuData!$F1702="","",IF(AND(StuData!$C1702&gt;8,StuData!$H1702="F"),5,IF(StuData!$C1702&lt;9,"",10)))</f>
        <v/>
      </c>
      <c r="O1702" s="89" t="str">
        <f>IF(StuData!$F1702="","",IF(StuData!$C1702&gt;8,5,""))</f>
        <v/>
      </c>
      <c r="P1702" s="89" t="str">
        <f>IF(StuData!$C1702=9,'School Fees'!$K$6,IF(StuData!$C1702=10,'School Fees'!$K$7,IF(StuData!$C1702=11,'School Fees'!$K$8,IF(StuData!$C1702=12,'School Fees'!$K$9,""))))</f>
        <v/>
      </c>
      <c r="Q1702" s="89"/>
      <c r="R1702" s="89"/>
      <c r="S1702" s="89" t="str">
        <f>IF(SUM(StuData!$K1702:$R1702)=0,"",SUM(StuData!$K1702:$R1702))</f>
        <v/>
      </c>
      <c r="T1702" s="92"/>
      <c r="U1702" s="89"/>
      <c r="V1702" s="23"/>
      <c r="W1702" s="23"/>
    </row>
    <row r="1703" ht="15.75" customHeight="1">
      <c r="A1703" s="23"/>
      <c r="B1703" s="89" t="str">
        <f t="shared" si="1"/>
        <v/>
      </c>
      <c r="C1703" s="89" t="str">
        <f>IF('Student Record'!A1701="","",'Student Record'!A1701)</f>
        <v/>
      </c>
      <c r="D1703" s="89" t="str">
        <f>IF('Student Record'!B1701="","",'Student Record'!B1701)</f>
        <v/>
      </c>
      <c r="E1703" s="89" t="str">
        <f>IF('Student Record'!C1701="","",'Student Record'!C1701)</f>
        <v/>
      </c>
      <c r="F1703" s="90" t="str">
        <f>IF('Student Record'!E1701="","",'Student Record'!E1701)</f>
        <v/>
      </c>
      <c r="G1703" s="90" t="str">
        <f>IF('Student Record'!G1701="","",'Student Record'!G1701)</f>
        <v/>
      </c>
      <c r="H1703" s="89" t="str">
        <f>IF('Student Record'!I1701="","",'Student Record'!I1701)</f>
        <v/>
      </c>
      <c r="I1703" s="91" t="str">
        <f>IF('Student Record'!J1701="","",'Student Record'!J1701)</f>
        <v/>
      </c>
      <c r="J1703" s="89" t="str">
        <f>IF('Student Record'!O1701="","",'Student Record'!O1701)</f>
        <v/>
      </c>
      <c r="K1703" s="89" t="str">
        <f>IF(StuData!$F1703="","",IF(AND(StuData!$C1703&gt;8,StuData!$C1703&lt;11,StuData!$J1703="GEN"),200,IF(AND(StuData!$C1703&gt;=11,StuData!$J1703="GEN"),300,IF(AND(StuData!$C1703&gt;8,StuData!$C1703&lt;11,StuData!$J1703&lt;&gt;"GEN"),100,IF(AND(StuData!$C1703&gt;=11,StuData!$J1703&lt;&gt;"GEN"),150,"")))))</f>
        <v/>
      </c>
      <c r="L1703" s="89" t="str">
        <f>IF(StuData!$F1703="","",IF(AND(StuData!$C1703&gt;8,StuData!$C1703&lt;11),50,""))</f>
        <v/>
      </c>
      <c r="M1703" s="89" t="str">
        <f>IF(StuData!$F1703="","",IF(AND(StuData!$C1703&gt;=11,'School Fees'!$L$3="Yes"),100,""))</f>
        <v/>
      </c>
      <c r="N1703" s="89" t="str">
        <f>IF(StuData!$F1703="","",IF(AND(StuData!$C1703&gt;8,StuData!$H1703="F"),5,IF(StuData!$C1703&lt;9,"",10)))</f>
        <v/>
      </c>
      <c r="O1703" s="89" t="str">
        <f>IF(StuData!$F1703="","",IF(StuData!$C1703&gt;8,5,""))</f>
        <v/>
      </c>
      <c r="P1703" s="89" t="str">
        <f>IF(StuData!$C1703=9,'School Fees'!$K$6,IF(StuData!$C1703=10,'School Fees'!$K$7,IF(StuData!$C1703=11,'School Fees'!$K$8,IF(StuData!$C1703=12,'School Fees'!$K$9,""))))</f>
        <v/>
      </c>
      <c r="Q1703" s="89"/>
      <c r="R1703" s="89"/>
      <c r="S1703" s="89" t="str">
        <f>IF(SUM(StuData!$K1703:$R1703)=0,"",SUM(StuData!$K1703:$R1703))</f>
        <v/>
      </c>
      <c r="T1703" s="92"/>
      <c r="U1703" s="89"/>
      <c r="V1703" s="23"/>
      <c r="W1703" s="23"/>
    </row>
    <row r="1704" ht="15.75" customHeight="1">
      <c r="A1704" s="23"/>
      <c r="B1704" s="89" t="str">
        <f t="shared" si="1"/>
        <v/>
      </c>
      <c r="C1704" s="89" t="str">
        <f>IF('Student Record'!A1702="","",'Student Record'!A1702)</f>
        <v/>
      </c>
      <c r="D1704" s="89" t="str">
        <f>IF('Student Record'!B1702="","",'Student Record'!B1702)</f>
        <v/>
      </c>
      <c r="E1704" s="89" t="str">
        <f>IF('Student Record'!C1702="","",'Student Record'!C1702)</f>
        <v/>
      </c>
      <c r="F1704" s="90" t="str">
        <f>IF('Student Record'!E1702="","",'Student Record'!E1702)</f>
        <v/>
      </c>
      <c r="G1704" s="90" t="str">
        <f>IF('Student Record'!G1702="","",'Student Record'!G1702)</f>
        <v/>
      </c>
      <c r="H1704" s="89" t="str">
        <f>IF('Student Record'!I1702="","",'Student Record'!I1702)</f>
        <v/>
      </c>
      <c r="I1704" s="91" t="str">
        <f>IF('Student Record'!J1702="","",'Student Record'!J1702)</f>
        <v/>
      </c>
      <c r="J1704" s="89" t="str">
        <f>IF('Student Record'!O1702="","",'Student Record'!O1702)</f>
        <v/>
      </c>
      <c r="K1704" s="89" t="str">
        <f>IF(StuData!$F1704="","",IF(AND(StuData!$C1704&gt;8,StuData!$C1704&lt;11,StuData!$J1704="GEN"),200,IF(AND(StuData!$C1704&gt;=11,StuData!$J1704="GEN"),300,IF(AND(StuData!$C1704&gt;8,StuData!$C1704&lt;11,StuData!$J1704&lt;&gt;"GEN"),100,IF(AND(StuData!$C1704&gt;=11,StuData!$J1704&lt;&gt;"GEN"),150,"")))))</f>
        <v/>
      </c>
      <c r="L1704" s="89" t="str">
        <f>IF(StuData!$F1704="","",IF(AND(StuData!$C1704&gt;8,StuData!$C1704&lt;11),50,""))</f>
        <v/>
      </c>
      <c r="M1704" s="89" t="str">
        <f>IF(StuData!$F1704="","",IF(AND(StuData!$C1704&gt;=11,'School Fees'!$L$3="Yes"),100,""))</f>
        <v/>
      </c>
      <c r="N1704" s="89" t="str">
        <f>IF(StuData!$F1704="","",IF(AND(StuData!$C1704&gt;8,StuData!$H1704="F"),5,IF(StuData!$C1704&lt;9,"",10)))</f>
        <v/>
      </c>
      <c r="O1704" s="89" t="str">
        <f>IF(StuData!$F1704="","",IF(StuData!$C1704&gt;8,5,""))</f>
        <v/>
      </c>
      <c r="P1704" s="89" t="str">
        <f>IF(StuData!$C1704=9,'School Fees'!$K$6,IF(StuData!$C1704=10,'School Fees'!$K$7,IF(StuData!$C1704=11,'School Fees'!$K$8,IF(StuData!$C1704=12,'School Fees'!$K$9,""))))</f>
        <v/>
      </c>
      <c r="Q1704" s="89"/>
      <c r="R1704" s="89"/>
      <c r="S1704" s="89" t="str">
        <f>IF(SUM(StuData!$K1704:$R1704)=0,"",SUM(StuData!$K1704:$R1704))</f>
        <v/>
      </c>
      <c r="T1704" s="92"/>
      <c r="U1704" s="89"/>
      <c r="V1704" s="23"/>
      <c r="W1704" s="23"/>
    </row>
    <row r="1705" ht="15.75" customHeight="1">
      <c r="A1705" s="23"/>
      <c r="B1705" s="89" t="str">
        <f t="shared" si="1"/>
        <v/>
      </c>
      <c r="C1705" s="89" t="str">
        <f>IF('Student Record'!A1703="","",'Student Record'!A1703)</f>
        <v/>
      </c>
      <c r="D1705" s="89" t="str">
        <f>IF('Student Record'!B1703="","",'Student Record'!B1703)</f>
        <v/>
      </c>
      <c r="E1705" s="89" t="str">
        <f>IF('Student Record'!C1703="","",'Student Record'!C1703)</f>
        <v/>
      </c>
      <c r="F1705" s="90" t="str">
        <f>IF('Student Record'!E1703="","",'Student Record'!E1703)</f>
        <v/>
      </c>
      <c r="G1705" s="90" t="str">
        <f>IF('Student Record'!G1703="","",'Student Record'!G1703)</f>
        <v/>
      </c>
      <c r="H1705" s="89" t="str">
        <f>IF('Student Record'!I1703="","",'Student Record'!I1703)</f>
        <v/>
      </c>
      <c r="I1705" s="91" t="str">
        <f>IF('Student Record'!J1703="","",'Student Record'!J1703)</f>
        <v/>
      </c>
      <c r="J1705" s="89" t="str">
        <f>IF('Student Record'!O1703="","",'Student Record'!O1703)</f>
        <v/>
      </c>
      <c r="K1705" s="89" t="str">
        <f>IF(StuData!$F1705="","",IF(AND(StuData!$C1705&gt;8,StuData!$C1705&lt;11,StuData!$J1705="GEN"),200,IF(AND(StuData!$C1705&gt;=11,StuData!$J1705="GEN"),300,IF(AND(StuData!$C1705&gt;8,StuData!$C1705&lt;11,StuData!$J1705&lt;&gt;"GEN"),100,IF(AND(StuData!$C1705&gt;=11,StuData!$J1705&lt;&gt;"GEN"),150,"")))))</f>
        <v/>
      </c>
      <c r="L1705" s="89" t="str">
        <f>IF(StuData!$F1705="","",IF(AND(StuData!$C1705&gt;8,StuData!$C1705&lt;11),50,""))</f>
        <v/>
      </c>
      <c r="M1705" s="89" t="str">
        <f>IF(StuData!$F1705="","",IF(AND(StuData!$C1705&gt;=11,'School Fees'!$L$3="Yes"),100,""))</f>
        <v/>
      </c>
      <c r="N1705" s="89" t="str">
        <f>IF(StuData!$F1705="","",IF(AND(StuData!$C1705&gt;8,StuData!$H1705="F"),5,IF(StuData!$C1705&lt;9,"",10)))</f>
        <v/>
      </c>
      <c r="O1705" s="89" t="str">
        <f>IF(StuData!$F1705="","",IF(StuData!$C1705&gt;8,5,""))</f>
        <v/>
      </c>
      <c r="P1705" s="89" t="str">
        <f>IF(StuData!$C1705=9,'School Fees'!$K$6,IF(StuData!$C1705=10,'School Fees'!$K$7,IF(StuData!$C1705=11,'School Fees'!$K$8,IF(StuData!$C1705=12,'School Fees'!$K$9,""))))</f>
        <v/>
      </c>
      <c r="Q1705" s="89"/>
      <c r="R1705" s="89"/>
      <c r="S1705" s="89" t="str">
        <f>IF(SUM(StuData!$K1705:$R1705)=0,"",SUM(StuData!$K1705:$R1705))</f>
        <v/>
      </c>
      <c r="T1705" s="92"/>
      <c r="U1705" s="89"/>
      <c r="V1705" s="23"/>
      <c r="W1705" s="23"/>
    </row>
    <row r="1706" ht="15.75" customHeight="1">
      <c r="A1706" s="23"/>
      <c r="B1706" s="89" t="str">
        <f t="shared" si="1"/>
        <v/>
      </c>
      <c r="C1706" s="89" t="str">
        <f>IF('Student Record'!A1704="","",'Student Record'!A1704)</f>
        <v/>
      </c>
      <c r="D1706" s="89" t="str">
        <f>IF('Student Record'!B1704="","",'Student Record'!B1704)</f>
        <v/>
      </c>
      <c r="E1706" s="89" t="str">
        <f>IF('Student Record'!C1704="","",'Student Record'!C1704)</f>
        <v/>
      </c>
      <c r="F1706" s="90" t="str">
        <f>IF('Student Record'!E1704="","",'Student Record'!E1704)</f>
        <v/>
      </c>
      <c r="G1706" s="90" t="str">
        <f>IF('Student Record'!G1704="","",'Student Record'!G1704)</f>
        <v/>
      </c>
      <c r="H1706" s="89" t="str">
        <f>IF('Student Record'!I1704="","",'Student Record'!I1704)</f>
        <v/>
      </c>
      <c r="I1706" s="91" t="str">
        <f>IF('Student Record'!J1704="","",'Student Record'!J1704)</f>
        <v/>
      </c>
      <c r="J1706" s="89" t="str">
        <f>IF('Student Record'!O1704="","",'Student Record'!O1704)</f>
        <v/>
      </c>
      <c r="K1706" s="89" t="str">
        <f>IF(StuData!$F1706="","",IF(AND(StuData!$C1706&gt;8,StuData!$C1706&lt;11,StuData!$J1706="GEN"),200,IF(AND(StuData!$C1706&gt;=11,StuData!$J1706="GEN"),300,IF(AND(StuData!$C1706&gt;8,StuData!$C1706&lt;11,StuData!$J1706&lt;&gt;"GEN"),100,IF(AND(StuData!$C1706&gt;=11,StuData!$J1706&lt;&gt;"GEN"),150,"")))))</f>
        <v/>
      </c>
      <c r="L1706" s="89" t="str">
        <f>IF(StuData!$F1706="","",IF(AND(StuData!$C1706&gt;8,StuData!$C1706&lt;11),50,""))</f>
        <v/>
      </c>
      <c r="M1706" s="89" t="str">
        <f>IF(StuData!$F1706="","",IF(AND(StuData!$C1706&gt;=11,'School Fees'!$L$3="Yes"),100,""))</f>
        <v/>
      </c>
      <c r="N1706" s="89" t="str">
        <f>IF(StuData!$F1706="","",IF(AND(StuData!$C1706&gt;8,StuData!$H1706="F"),5,IF(StuData!$C1706&lt;9,"",10)))</f>
        <v/>
      </c>
      <c r="O1706" s="89" t="str">
        <f>IF(StuData!$F1706="","",IF(StuData!$C1706&gt;8,5,""))</f>
        <v/>
      </c>
      <c r="P1706" s="89" t="str">
        <f>IF(StuData!$C1706=9,'School Fees'!$K$6,IF(StuData!$C1706=10,'School Fees'!$K$7,IF(StuData!$C1706=11,'School Fees'!$K$8,IF(StuData!$C1706=12,'School Fees'!$K$9,""))))</f>
        <v/>
      </c>
      <c r="Q1706" s="89"/>
      <c r="R1706" s="89"/>
      <c r="S1706" s="89" t="str">
        <f>IF(SUM(StuData!$K1706:$R1706)=0,"",SUM(StuData!$K1706:$R1706))</f>
        <v/>
      </c>
      <c r="T1706" s="92"/>
      <c r="U1706" s="89"/>
      <c r="V1706" s="23"/>
      <c r="W1706" s="23"/>
    </row>
    <row r="1707" ht="15.75" customHeight="1">
      <c r="A1707" s="23"/>
      <c r="B1707" s="89" t="str">
        <f t="shared" si="1"/>
        <v/>
      </c>
      <c r="C1707" s="89" t="str">
        <f>IF('Student Record'!A1705="","",'Student Record'!A1705)</f>
        <v/>
      </c>
      <c r="D1707" s="89" t="str">
        <f>IF('Student Record'!B1705="","",'Student Record'!B1705)</f>
        <v/>
      </c>
      <c r="E1707" s="89" t="str">
        <f>IF('Student Record'!C1705="","",'Student Record'!C1705)</f>
        <v/>
      </c>
      <c r="F1707" s="90" t="str">
        <f>IF('Student Record'!E1705="","",'Student Record'!E1705)</f>
        <v/>
      </c>
      <c r="G1707" s="90" t="str">
        <f>IF('Student Record'!G1705="","",'Student Record'!G1705)</f>
        <v/>
      </c>
      <c r="H1707" s="89" t="str">
        <f>IF('Student Record'!I1705="","",'Student Record'!I1705)</f>
        <v/>
      </c>
      <c r="I1707" s="91" t="str">
        <f>IF('Student Record'!J1705="","",'Student Record'!J1705)</f>
        <v/>
      </c>
      <c r="J1707" s="89" t="str">
        <f>IF('Student Record'!O1705="","",'Student Record'!O1705)</f>
        <v/>
      </c>
      <c r="K1707" s="89" t="str">
        <f>IF(StuData!$F1707="","",IF(AND(StuData!$C1707&gt;8,StuData!$C1707&lt;11,StuData!$J1707="GEN"),200,IF(AND(StuData!$C1707&gt;=11,StuData!$J1707="GEN"),300,IF(AND(StuData!$C1707&gt;8,StuData!$C1707&lt;11,StuData!$J1707&lt;&gt;"GEN"),100,IF(AND(StuData!$C1707&gt;=11,StuData!$J1707&lt;&gt;"GEN"),150,"")))))</f>
        <v/>
      </c>
      <c r="L1707" s="89" t="str">
        <f>IF(StuData!$F1707="","",IF(AND(StuData!$C1707&gt;8,StuData!$C1707&lt;11),50,""))</f>
        <v/>
      </c>
      <c r="M1707" s="89" t="str">
        <f>IF(StuData!$F1707="","",IF(AND(StuData!$C1707&gt;=11,'School Fees'!$L$3="Yes"),100,""))</f>
        <v/>
      </c>
      <c r="N1707" s="89" t="str">
        <f>IF(StuData!$F1707="","",IF(AND(StuData!$C1707&gt;8,StuData!$H1707="F"),5,IF(StuData!$C1707&lt;9,"",10)))</f>
        <v/>
      </c>
      <c r="O1707" s="89" t="str">
        <f>IF(StuData!$F1707="","",IF(StuData!$C1707&gt;8,5,""))</f>
        <v/>
      </c>
      <c r="P1707" s="89" t="str">
        <f>IF(StuData!$C1707=9,'School Fees'!$K$6,IF(StuData!$C1707=10,'School Fees'!$K$7,IF(StuData!$C1707=11,'School Fees'!$K$8,IF(StuData!$C1707=12,'School Fees'!$K$9,""))))</f>
        <v/>
      </c>
      <c r="Q1707" s="89"/>
      <c r="R1707" s="89"/>
      <c r="S1707" s="89" t="str">
        <f>IF(SUM(StuData!$K1707:$R1707)=0,"",SUM(StuData!$K1707:$R1707))</f>
        <v/>
      </c>
      <c r="T1707" s="92"/>
      <c r="U1707" s="89"/>
      <c r="V1707" s="23"/>
      <c r="W1707" s="23"/>
    </row>
    <row r="1708" ht="15.75" customHeight="1">
      <c r="A1708" s="23"/>
      <c r="B1708" s="89" t="str">
        <f t="shared" si="1"/>
        <v/>
      </c>
      <c r="C1708" s="89" t="str">
        <f>IF('Student Record'!A1706="","",'Student Record'!A1706)</f>
        <v/>
      </c>
      <c r="D1708" s="89" t="str">
        <f>IF('Student Record'!B1706="","",'Student Record'!B1706)</f>
        <v/>
      </c>
      <c r="E1708" s="89" t="str">
        <f>IF('Student Record'!C1706="","",'Student Record'!C1706)</f>
        <v/>
      </c>
      <c r="F1708" s="90" t="str">
        <f>IF('Student Record'!E1706="","",'Student Record'!E1706)</f>
        <v/>
      </c>
      <c r="G1708" s="90" t="str">
        <f>IF('Student Record'!G1706="","",'Student Record'!G1706)</f>
        <v/>
      </c>
      <c r="H1708" s="89" t="str">
        <f>IF('Student Record'!I1706="","",'Student Record'!I1706)</f>
        <v/>
      </c>
      <c r="I1708" s="91" t="str">
        <f>IF('Student Record'!J1706="","",'Student Record'!J1706)</f>
        <v/>
      </c>
      <c r="J1708" s="89" t="str">
        <f>IF('Student Record'!O1706="","",'Student Record'!O1706)</f>
        <v/>
      </c>
      <c r="K1708" s="89" t="str">
        <f>IF(StuData!$F1708="","",IF(AND(StuData!$C1708&gt;8,StuData!$C1708&lt;11,StuData!$J1708="GEN"),200,IF(AND(StuData!$C1708&gt;=11,StuData!$J1708="GEN"),300,IF(AND(StuData!$C1708&gt;8,StuData!$C1708&lt;11,StuData!$J1708&lt;&gt;"GEN"),100,IF(AND(StuData!$C1708&gt;=11,StuData!$J1708&lt;&gt;"GEN"),150,"")))))</f>
        <v/>
      </c>
      <c r="L1708" s="89" t="str">
        <f>IF(StuData!$F1708="","",IF(AND(StuData!$C1708&gt;8,StuData!$C1708&lt;11),50,""))</f>
        <v/>
      </c>
      <c r="M1708" s="89" t="str">
        <f>IF(StuData!$F1708="","",IF(AND(StuData!$C1708&gt;=11,'School Fees'!$L$3="Yes"),100,""))</f>
        <v/>
      </c>
      <c r="N1708" s="89" t="str">
        <f>IF(StuData!$F1708="","",IF(AND(StuData!$C1708&gt;8,StuData!$H1708="F"),5,IF(StuData!$C1708&lt;9,"",10)))</f>
        <v/>
      </c>
      <c r="O1708" s="89" t="str">
        <f>IF(StuData!$F1708="","",IF(StuData!$C1708&gt;8,5,""))</f>
        <v/>
      </c>
      <c r="P1708" s="89" t="str">
        <f>IF(StuData!$C1708=9,'School Fees'!$K$6,IF(StuData!$C1708=10,'School Fees'!$K$7,IF(StuData!$C1708=11,'School Fees'!$K$8,IF(StuData!$C1708=12,'School Fees'!$K$9,""))))</f>
        <v/>
      </c>
      <c r="Q1708" s="89"/>
      <c r="R1708" s="89"/>
      <c r="S1708" s="89" t="str">
        <f>IF(SUM(StuData!$K1708:$R1708)=0,"",SUM(StuData!$K1708:$R1708))</f>
        <v/>
      </c>
      <c r="T1708" s="92"/>
      <c r="U1708" s="89"/>
      <c r="V1708" s="23"/>
      <c r="W1708" s="23"/>
    </row>
    <row r="1709" ht="15.75" customHeight="1">
      <c r="A1709" s="23"/>
      <c r="B1709" s="89" t="str">
        <f t="shared" si="1"/>
        <v/>
      </c>
      <c r="C1709" s="89" t="str">
        <f>IF('Student Record'!A1707="","",'Student Record'!A1707)</f>
        <v/>
      </c>
      <c r="D1709" s="89" t="str">
        <f>IF('Student Record'!B1707="","",'Student Record'!B1707)</f>
        <v/>
      </c>
      <c r="E1709" s="89" t="str">
        <f>IF('Student Record'!C1707="","",'Student Record'!C1707)</f>
        <v/>
      </c>
      <c r="F1709" s="90" t="str">
        <f>IF('Student Record'!E1707="","",'Student Record'!E1707)</f>
        <v/>
      </c>
      <c r="G1709" s="90" t="str">
        <f>IF('Student Record'!G1707="","",'Student Record'!G1707)</f>
        <v/>
      </c>
      <c r="H1709" s="89" t="str">
        <f>IF('Student Record'!I1707="","",'Student Record'!I1707)</f>
        <v/>
      </c>
      <c r="I1709" s="91" t="str">
        <f>IF('Student Record'!J1707="","",'Student Record'!J1707)</f>
        <v/>
      </c>
      <c r="J1709" s="89" t="str">
        <f>IF('Student Record'!O1707="","",'Student Record'!O1707)</f>
        <v/>
      </c>
      <c r="K1709" s="89" t="str">
        <f>IF(StuData!$F1709="","",IF(AND(StuData!$C1709&gt;8,StuData!$C1709&lt;11,StuData!$J1709="GEN"),200,IF(AND(StuData!$C1709&gt;=11,StuData!$J1709="GEN"),300,IF(AND(StuData!$C1709&gt;8,StuData!$C1709&lt;11,StuData!$J1709&lt;&gt;"GEN"),100,IF(AND(StuData!$C1709&gt;=11,StuData!$J1709&lt;&gt;"GEN"),150,"")))))</f>
        <v/>
      </c>
      <c r="L1709" s="89" t="str">
        <f>IF(StuData!$F1709="","",IF(AND(StuData!$C1709&gt;8,StuData!$C1709&lt;11),50,""))</f>
        <v/>
      </c>
      <c r="M1709" s="89" t="str">
        <f>IF(StuData!$F1709="","",IF(AND(StuData!$C1709&gt;=11,'School Fees'!$L$3="Yes"),100,""))</f>
        <v/>
      </c>
      <c r="N1709" s="89" t="str">
        <f>IF(StuData!$F1709="","",IF(AND(StuData!$C1709&gt;8,StuData!$H1709="F"),5,IF(StuData!$C1709&lt;9,"",10)))</f>
        <v/>
      </c>
      <c r="O1709" s="89" t="str">
        <f>IF(StuData!$F1709="","",IF(StuData!$C1709&gt;8,5,""))</f>
        <v/>
      </c>
      <c r="P1709" s="89" t="str">
        <f>IF(StuData!$C1709=9,'School Fees'!$K$6,IF(StuData!$C1709=10,'School Fees'!$K$7,IF(StuData!$C1709=11,'School Fees'!$K$8,IF(StuData!$C1709=12,'School Fees'!$K$9,""))))</f>
        <v/>
      </c>
      <c r="Q1709" s="89"/>
      <c r="R1709" s="89"/>
      <c r="S1709" s="89" t="str">
        <f>IF(SUM(StuData!$K1709:$R1709)=0,"",SUM(StuData!$K1709:$R1709))</f>
        <v/>
      </c>
      <c r="T1709" s="92"/>
      <c r="U1709" s="89"/>
      <c r="V1709" s="23"/>
      <c r="W1709" s="23"/>
    </row>
    <row r="1710" ht="15.75" customHeight="1">
      <c r="A1710" s="23"/>
      <c r="B1710" s="89" t="str">
        <f t="shared" si="1"/>
        <v/>
      </c>
      <c r="C1710" s="89" t="str">
        <f>IF('Student Record'!A1708="","",'Student Record'!A1708)</f>
        <v/>
      </c>
      <c r="D1710" s="89" t="str">
        <f>IF('Student Record'!B1708="","",'Student Record'!B1708)</f>
        <v/>
      </c>
      <c r="E1710" s="89" t="str">
        <f>IF('Student Record'!C1708="","",'Student Record'!C1708)</f>
        <v/>
      </c>
      <c r="F1710" s="90" t="str">
        <f>IF('Student Record'!E1708="","",'Student Record'!E1708)</f>
        <v/>
      </c>
      <c r="G1710" s="90" t="str">
        <f>IF('Student Record'!G1708="","",'Student Record'!G1708)</f>
        <v/>
      </c>
      <c r="H1710" s="89" t="str">
        <f>IF('Student Record'!I1708="","",'Student Record'!I1708)</f>
        <v/>
      </c>
      <c r="I1710" s="91" t="str">
        <f>IF('Student Record'!J1708="","",'Student Record'!J1708)</f>
        <v/>
      </c>
      <c r="J1710" s="89" t="str">
        <f>IF('Student Record'!O1708="","",'Student Record'!O1708)</f>
        <v/>
      </c>
      <c r="K1710" s="89" t="str">
        <f>IF(StuData!$F1710="","",IF(AND(StuData!$C1710&gt;8,StuData!$C1710&lt;11,StuData!$J1710="GEN"),200,IF(AND(StuData!$C1710&gt;=11,StuData!$J1710="GEN"),300,IF(AND(StuData!$C1710&gt;8,StuData!$C1710&lt;11,StuData!$J1710&lt;&gt;"GEN"),100,IF(AND(StuData!$C1710&gt;=11,StuData!$J1710&lt;&gt;"GEN"),150,"")))))</f>
        <v/>
      </c>
      <c r="L1710" s="89" t="str">
        <f>IF(StuData!$F1710="","",IF(AND(StuData!$C1710&gt;8,StuData!$C1710&lt;11),50,""))</f>
        <v/>
      </c>
      <c r="M1710" s="89" t="str">
        <f>IF(StuData!$F1710="","",IF(AND(StuData!$C1710&gt;=11,'School Fees'!$L$3="Yes"),100,""))</f>
        <v/>
      </c>
      <c r="N1710" s="89" t="str">
        <f>IF(StuData!$F1710="","",IF(AND(StuData!$C1710&gt;8,StuData!$H1710="F"),5,IF(StuData!$C1710&lt;9,"",10)))</f>
        <v/>
      </c>
      <c r="O1710" s="89" t="str">
        <f>IF(StuData!$F1710="","",IF(StuData!$C1710&gt;8,5,""))</f>
        <v/>
      </c>
      <c r="P1710" s="89" t="str">
        <f>IF(StuData!$C1710=9,'School Fees'!$K$6,IF(StuData!$C1710=10,'School Fees'!$K$7,IF(StuData!$C1710=11,'School Fees'!$K$8,IF(StuData!$C1710=12,'School Fees'!$K$9,""))))</f>
        <v/>
      </c>
      <c r="Q1710" s="89"/>
      <c r="R1710" s="89"/>
      <c r="S1710" s="89" t="str">
        <f>IF(SUM(StuData!$K1710:$R1710)=0,"",SUM(StuData!$K1710:$R1710))</f>
        <v/>
      </c>
      <c r="T1710" s="92"/>
      <c r="U1710" s="89"/>
      <c r="V1710" s="23"/>
      <c r="W1710" s="23"/>
    </row>
    <row r="1711" ht="15.75" customHeight="1">
      <c r="A1711" s="23"/>
      <c r="B1711" s="89" t="str">
        <f t="shared" si="1"/>
        <v/>
      </c>
      <c r="C1711" s="89" t="str">
        <f>IF('Student Record'!A1709="","",'Student Record'!A1709)</f>
        <v/>
      </c>
      <c r="D1711" s="89" t="str">
        <f>IF('Student Record'!B1709="","",'Student Record'!B1709)</f>
        <v/>
      </c>
      <c r="E1711" s="89" t="str">
        <f>IF('Student Record'!C1709="","",'Student Record'!C1709)</f>
        <v/>
      </c>
      <c r="F1711" s="90" t="str">
        <f>IF('Student Record'!E1709="","",'Student Record'!E1709)</f>
        <v/>
      </c>
      <c r="G1711" s="90" t="str">
        <f>IF('Student Record'!G1709="","",'Student Record'!G1709)</f>
        <v/>
      </c>
      <c r="H1711" s="89" t="str">
        <f>IF('Student Record'!I1709="","",'Student Record'!I1709)</f>
        <v/>
      </c>
      <c r="I1711" s="91" t="str">
        <f>IF('Student Record'!J1709="","",'Student Record'!J1709)</f>
        <v/>
      </c>
      <c r="J1711" s="89" t="str">
        <f>IF('Student Record'!O1709="","",'Student Record'!O1709)</f>
        <v/>
      </c>
      <c r="K1711" s="89" t="str">
        <f>IF(StuData!$F1711="","",IF(AND(StuData!$C1711&gt;8,StuData!$C1711&lt;11,StuData!$J1711="GEN"),200,IF(AND(StuData!$C1711&gt;=11,StuData!$J1711="GEN"),300,IF(AND(StuData!$C1711&gt;8,StuData!$C1711&lt;11,StuData!$J1711&lt;&gt;"GEN"),100,IF(AND(StuData!$C1711&gt;=11,StuData!$J1711&lt;&gt;"GEN"),150,"")))))</f>
        <v/>
      </c>
      <c r="L1711" s="89" t="str">
        <f>IF(StuData!$F1711="","",IF(AND(StuData!$C1711&gt;8,StuData!$C1711&lt;11),50,""))</f>
        <v/>
      </c>
      <c r="M1711" s="89" t="str">
        <f>IF(StuData!$F1711="","",IF(AND(StuData!$C1711&gt;=11,'School Fees'!$L$3="Yes"),100,""))</f>
        <v/>
      </c>
      <c r="N1711" s="89" t="str">
        <f>IF(StuData!$F1711="","",IF(AND(StuData!$C1711&gt;8,StuData!$H1711="F"),5,IF(StuData!$C1711&lt;9,"",10)))</f>
        <v/>
      </c>
      <c r="O1711" s="89" t="str">
        <f>IF(StuData!$F1711="","",IF(StuData!$C1711&gt;8,5,""))</f>
        <v/>
      </c>
      <c r="P1711" s="89" t="str">
        <f>IF(StuData!$C1711=9,'School Fees'!$K$6,IF(StuData!$C1711=10,'School Fees'!$K$7,IF(StuData!$C1711=11,'School Fees'!$K$8,IF(StuData!$C1711=12,'School Fees'!$K$9,""))))</f>
        <v/>
      </c>
      <c r="Q1711" s="89"/>
      <c r="R1711" s="89"/>
      <c r="S1711" s="89" t="str">
        <f>IF(SUM(StuData!$K1711:$R1711)=0,"",SUM(StuData!$K1711:$R1711))</f>
        <v/>
      </c>
      <c r="T1711" s="92"/>
      <c r="U1711" s="89"/>
      <c r="V1711" s="23"/>
      <c r="W1711" s="23"/>
    </row>
    <row r="1712" ht="15.75" customHeight="1">
      <c r="A1712" s="23"/>
      <c r="B1712" s="89" t="str">
        <f t="shared" si="1"/>
        <v/>
      </c>
      <c r="C1712" s="89" t="str">
        <f>IF('Student Record'!A1710="","",'Student Record'!A1710)</f>
        <v/>
      </c>
      <c r="D1712" s="89" t="str">
        <f>IF('Student Record'!B1710="","",'Student Record'!B1710)</f>
        <v/>
      </c>
      <c r="E1712" s="89" t="str">
        <f>IF('Student Record'!C1710="","",'Student Record'!C1710)</f>
        <v/>
      </c>
      <c r="F1712" s="90" t="str">
        <f>IF('Student Record'!E1710="","",'Student Record'!E1710)</f>
        <v/>
      </c>
      <c r="G1712" s="90" t="str">
        <f>IF('Student Record'!G1710="","",'Student Record'!G1710)</f>
        <v/>
      </c>
      <c r="H1712" s="89" t="str">
        <f>IF('Student Record'!I1710="","",'Student Record'!I1710)</f>
        <v/>
      </c>
      <c r="I1712" s="91" t="str">
        <f>IF('Student Record'!J1710="","",'Student Record'!J1710)</f>
        <v/>
      </c>
      <c r="J1712" s="89" t="str">
        <f>IF('Student Record'!O1710="","",'Student Record'!O1710)</f>
        <v/>
      </c>
      <c r="K1712" s="89" t="str">
        <f>IF(StuData!$F1712="","",IF(AND(StuData!$C1712&gt;8,StuData!$C1712&lt;11,StuData!$J1712="GEN"),200,IF(AND(StuData!$C1712&gt;=11,StuData!$J1712="GEN"),300,IF(AND(StuData!$C1712&gt;8,StuData!$C1712&lt;11,StuData!$J1712&lt;&gt;"GEN"),100,IF(AND(StuData!$C1712&gt;=11,StuData!$J1712&lt;&gt;"GEN"),150,"")))))</f>
        <v/>
      </c>
      <c r="L1712" s="89" t="str">
        <f>IF(StuData!$F1712="","",IF(AND(StuData!$C1712&gt;8,StuData!$C1712&lt;11),50,""))</f>
        <v/>
      </c>
      <c r="M1712" s="89" t="str">
        <f>IF(StuData!$F1712="","",IF(AND(StuData!$C1712&gt;=11,'School Fees'!$L$3="Yes"),100,""))</f>
        <v/>
      </c>
      <c r="N1712" s="89" t="str">
        <f>IF(StuData!$F1712="","",IF(AND(StuData!$C1712&gt;8,StuData!$H1712="F"),5,IF(StuData!$C1712&lt;9,"",10)))</f>
        <v/>
      </c>
      <c r="O1712" s="89" t="str">
        <f>IF(StuData!$F1712="","",IF(StuData!$C1712&gt;8,5,""))</f>
        <v/>
      </c>
      <c r="P1712" s="89" t="str">
        <f>IF(StuData!$C1712=9,'School Fees'!$K$6,IF(StuData!$C1712=10,'School Fees'!$K$7,IF(StuData!$C1712=11,'School Fees'!$K$8,IF(StuData!$C1712=12,'School Fees'!$K$9,""))))</f>
        <v/>
      </c>
      <c r="Q1712" s="89"/>
      <c r="R1712" s="89"/>
      <c r="S1712" s="89" t="str">
        <f>IF(SUM(StuData!$K1712:$R1712)=0,"",SUM(StuData!$K1712:$R1712))</f>
        <v/>
      </c>
      <c r="T1712" s="92"/>
      <c r="U1712" s="89"/>
      <c r="V1712" s="23"/>
      <c r="W1712" s="23"/>
    </row>
    <row r="1713" ht="15.75" customHeight="1">
      <c r="A1713" s="23"/>
      <c r="B1713" s="89" t="str">
        <f t="shared" si="1"/>
        <v/>
      </c>
      <c r="C1713" s="89" t="str">
        <f>IF('Student Record'!A1711="","",'Student Record'!A1711)</f>
        <v/>
      </c>
      <c r="D1713" s="89" t="str">
        <f>IF('Student Record'!B1711="","",'Student Record'!B1711)</f>
        <v/>
      </c>
      <c r="E1713" s="89" t="str">
        <f>IF('Student Record'!C1711="","",'Student Record'!C1711)</f>
        <v/>
      </c>
      <c r="F1713" s="90" t="str">
        <f>IF('Student Record'!E1711="","",'Student Record'!E1711)</f>
        <v/>
      </c>
      <c r="G1713" s="90" t="str">
        <f>IF('Student Record'!G1711="","",'Student Record'!G1711)</f>
        <v/>
      </c>
      <c r="H1713" s="89" t="str">
        <f>IF('Student Record'!I1711="","",'Student Record'!I1711)</f>
        <v/>
      </c>
      <c r="I1713" s="91" t="str">
        <f>IF('Student Record'!J1711="","",'Student Record'!J1711)</f>
        <v/>
      </c>
      <c r="J1713" s="89" t="str">
        <f>IF('Student Record'!O1711="","",'Student Record'!O1711)</f>
        <v/>
      </c>
      <c r="K1713" s="89" t="str">
        <f>IF(StuData!$F1713="","",IF(AND(StuData!$C1713&gt;8,StuData!$C1713&lt;11,StuData!$J1713="GEN"),200,IF(AND(StuData!$C1713&gt;=11,StuData!$J1713="GEN"),300,IF(AND(StuData!$C1713&gt;8,StuData!$C1713&lt;11,StuData!$J1713&lt;&gt;"GEN"),100,IF(AND(StuData!$C1713&gt;=11,StuData!$J1713&lt;&gt;"GEN"),150,"")))))</f>
        <v/>
      </c>
      <c r="L1713" s="89" t="str">
        <f>IF(StuData!$F1713="","",IF(AND(StuData!$C1713&gt;8,StuData!$C1713&lt;11),50,""))</f>
        <v/>
      </c>
      <c r="M1713" s="89" t="str">
        <f>IF(StuData!$F1713="","",IF(AND(StuData!$C1713&gt;=11,'School Fees'!$L$3="Yes"),100,""))</f>
        <v/>
      </c>
      <c r="N1713" s="89" t="str">
        <f>IF(StuData!$F1713="","",IF(AND(StuData!$C1713&gt;8,StuData!$H1713="F"),5,IF(StuData!$C1713&lt;9,"",10)))</f>
        <v/>
      </c>
      <c r="O1713" s="89" t="str">
        <f>IF(StuData!$F1713="","",IF(StuData!$C1713&gt;8,5,""))</f>
        <v/>
      </c>
      <c r="P1713" s="89" t="str">
        <f>IF(StuData!$C1713=9,'School Fees'!$K$6,IF(StuData!$C1713=10,'School Fees'!$K$7,IF(StuData!$C1713=11,'School Fees'!$K$8,IF(StuData!$C1713=12,'School Fees'!$K$9,""))))</f>
        <v/>
      </c>
      <c r="Q1713" s="89"/>
      <c r="R1713" s="89"/>
      <c r="S1713" s="89" t="str">
        <f>IF(SUM(StuData!$K1713:$R1713)=0,"",SUM(StuData!$K1713:$R1713))</f>
        <v/>
      </c>
      <c r="T1713" s="92"/>
      <c r="U1713" s="89"/>
      <c r="V1713" s="23"/>
      <c r="W1713" s="23"/>
    </row>
    <row r="1714" ht="15.75" customHeight="1">
      <c r="A1714" s="23"/>
      <c r="B1714" s="89" t="str">
        <f t="shared" si="1"/>
        <v/>
      </c>
      <c r="C1714" s="89" t="str">
        <f>IF('Student Record'!A1712="","",'Student Record'!A1712)</f>
        <v/>
      </c>
      <c r="D1714" s="89" t="str">
        <f>IF('Student Record'!B1712="","",'Student Record'!B1712)</f>
        <v/>
      </c>
      <c r="E1714" s="89" t="str">
        <f>IF('Student Record'!C1712="","",'Student Record'!C1712)</f>
        <v/>
      </c>
      <c r="F1714" s="90" t="str">
        <f>IF('Student Record'!E1712="","",'Student Record'!E1712)</f>
        <v/>
      </c>
      <c r="G1714" s="90" t="str">
        <f>IF('Student Record'!G1712="","",'Student Record'!G1712)</f>
        <v/>
      </c>
      <c r="H1714" s="89" t="str">
        <f>IF('Student Record'!I1712="","",'Student Record'!I1712)</f>
        <v/>
      </c>
      <c r="I1714" s="91" t="str">
        <f>IF('Student Record'!J1712="","",'Student Record'!J1712)</f>
        <v/>
      </c>
      <c r="J1714" s="89" t="str">
        <f>IF('Student Record'!O1712="","",'Student Record'!O1712)</f>
        <v/>
      </c>
      <c r="K1714" s="89" t="str">
        <f>IF(StuData!$F1714="","",IF(AND(StuData!$C1714&gt;8,StuData!$C1714&lt;11,StuData!$J1714="GEN"),200,IF(AND(StuData!$C1714&gt;=11,StuData!$J1714="GEN"),300,IF(AND(StuData!$C1714&gt;8,StuData!$C1714&lt;11,StuData!$J1714&lt;&gt;"GEN"),100,IF(AND(StuData!$C1714&gt;=11,StuData!$J1714&lt;&gt;"GEN"),150,"")))))</f>
        <v/>
      </c>
      <c r="L1714" s="89" t="str">
        <f>IF(StuData!$F1714="","",IF(AND(StuData!$C1714&gt;8,StuData!$C1714&lt;11),50,""))</f>
        <v/>
      </c>
      <c r="M1714" s="89" t="str">
        <f>IF(StuData!$F1714="","",IF(AND(StuData!$C1714&gt;=11,'School Fees'!$L$3="Yes"),100,""))</f>
        <v/>
      </c>
      <c r="N1714" s="89" t="str">
        <f>IF(StuData!$F1714="","",IF(AND(StuData!$C1714&gt;8,StuData!$H1714="F"),5,IF(StuData!$C1714&lt;9,"",10)))</f>
        <v/>
      </c>
      <c r="O1714" s="89" t="str">
        <f>IF(StuData!$F1714="","",IF(StuData!$C1714&gt;8,5,""))</f>
        <v/>
      </c>
      <c r="P1714" s="89" t="str">
        <f>IF(StuData!$C1714=9,'School Fees'!$K$6,IF(StuData!$C1714=10,'School Fees'!$K$7,IF(StuData!$C1714=11,'School Fees'!$K$8,IF(StuData!$C1714=12,'School Fees'!$K$9,""))))</f>
        <v/>
      </c>
      <c r="Q1714" s="89"/>
      <c r="R1714" s="89"/>
      <c r="S1714" s="89" t="str">
        <f>IF(SUM(StuData!$K1714:$R1714)=0,"",SUM(StuData!$K1714:$R1714))</f>
        <v/>
      </c>
      <c r="T1714" s="92"/>
      <c r="U1714" s="89"/>
      <c r="V1714" s="23"/>
      <c r="W1714" s="23"/>
    </row>
    <row r="1715" ht="15.75" customHeight="1">
      <c r="A1715" s="23"/>
      <c r="B1715" s="89" t="str">
        <f t="shared" si="1"/>
        <v/>
      </c>
      <c r="C1715" s="89" t="str">
        <f>IF('Student Record'!A1713="","",'Student Record'!A1713)</f>
        <v/>
      </c>
      <c r="D1715" s="89" t="str">
        <f>IF('Student Record'!B1713="","",'Student Record'!B1713)</f>
        <v/>
      </c>
      <c r="E1715" s="89" t="str">
        <f>IF('Student Record'!C1713="","",'Student Record'!C1713)</f>
        <v/>
      </c>
      <c r="F1715" s="90" t="str">
        <f>IF('Student Record'!E1713="","",'Student Record'!E1713)</f>
        <v/>
      </c>
      <c r="G1715" s="90" t="str">
        <f>IF('Student Record'!G1713="","",'Student Record'!G1713)</f>
        <v/>
      </c>
      <c r="H1715" s="89" t="str">
        <f>IF('Student Record'!I1713="","",'Student Record'!I1713)</f>
        <v/>
      </c>
      <c r="I1715" s="91" t="str">
        <f>IF('Student Record'!J1713="","",'Student Record'!J1713)</f>
        <v/>
      </c>
      <c r="J1715" s="89" t="str">
        <f>IF('Student Record'!O1713="","",'Student Record'!O1713)</f>
        <v/>
      </c>
      <c r="K1715" s="89" t="str">
        <f>IF(StuData!$F1715="","",IF(AND(StuData!$C1715&gt;8,StuData!$C1715&lt;11,StuData!$J1715="GEN"),200,IF(AND(StuData!$C1715&gt;=11,StuData!$J1715="GEN"),300,IF(AND(StuData!$C1715&gt;8,StuData!$C1715&lt;11,StuData!$J1715&lt;&gt;"GEN"),100,IF(AND(StuData!$C1715&gt;=11,StuData!$J1715&lt;&gt;"GEN"),150,"")))))</f>
        <v/>
      </c>
      <c r="L1715" s="89" t="str">
        <f>IF(StuData!$F1715="","",IF(AND(StuData!$C1715&gt;8,StuData!$C1715&lt;11),50,""))</f>
        <v/>
      </c>
      <c r="M1715" s="89" t="str">
        <f>IF(StuData!$F1715="","",IF(AND(StuData!$C1715&gt;=11,'School Fees'!$L$3="Yes"),100,""))</f>
        <v/>
      </c>
      <c r="N1715" s="89" t="str">
        <f>IF(StuData!$F1715="","",IF(AND(StuData!$C1715&gt;8,StuData!$H1715="F"),5,IF(StuData!$C1715&lt;9,"",10)))</f>
        <v/>
      </c>
      <c r="O1715" s="89" t="str">
        <f>IF(StuData!$F1715="","",IF(StuData!$C1715&gt;8,5,""))</f>
        <v/>
      </c>
      <c r="P1715" s="89" t="str">
        <f>IF(StuData!$C1715=9,'School Fees'!$K$6,IF(StuData!$C1715=10,'School Fees'!$K$7,IF(StuData!$C1715=11,'School Fees'!$K$8,IF(StuData!$C1715=12,'School Fees'!$K$9,""))))</f>
        <v/>
      </c>
      <c r="Q1715" s="89"/>
      <c r="R1715" s="89"/>
      <c r="S1715" s="89" t="str">
        <f>IF(SUM(StuData!$K1715:$R1715)=0,"",SUM(StuData!$K1715:$R1715))</f>
        <v/>
      </c>
      <c r="T1715" s="92"/>
      <c r="U1715" s="89"/>
      <c r="V1715" s="23"/>
      <c r="W1715" s="23"/>
    </row>
    <row r="1716" ht="15.75" customHeight="1">
      <c r="A1716" s="23"/>
      <c r="B1716" s="89" t="str">
        <f t="shared" si="1"/>
        <v/>
      </c>
      <c r="C1716" s="89" t="str">
        <f>IF('Student Record'!A1714="","",'Student Record'!A1714)</f>
        <v/>
      </c>
      <c r="D1716" s="89" t="str">
        <f>IF('Student Record'!B1714="","",'Student Record'!B1714)</f>
        <v/>
      </c>
      <c r="E1716" s="89" t="str">
        <f>IF('Student Record'!C1714="","",'Student Record'!C1714)</f>
        <v/>
      </c>
      <c r="F1716" s="90" t="str">
        <f>IF('Student Record'!E1714="","",'Student Record'!E1714)</f>
        <v/>
      </c>
      <c r="G1716" s="90" t="str">
        <f>IF('Student Record'!G1714="","",'Student Record'!G1714)</f>
        <v/>
      </c>
      <c r="H1716" s="89" t="str">
        <f>IF('Student Record'!I1714="","",'Student Record'!I1714)</f>
        <v/>
      </c>
      <c r="I1716" s="91" t="str">
        <f>IF('Student Record'!J1714="","",'Student Record'!J1714)</f>
        <v/>
      </c>
      <c r="J1716" s="89" t="str">
        <f>IF('Student Record'!O1714="","",'Student Record'!O1714)</f>
        <v/>
      </c>
      <c r="K1716" s="89" t="str">
        <f>IF(StuData!$F1716="","",IF(AND(StuData!$C1716&gt;8,StuData!$C1716&lt;11,StuData!$J1716="GEN"),200,IF(AND(StuData!$C1716&gt;=11,StuData!$J1716="GEN"),300,IF(AND(StuData!$C1716&gt;8,StuData!$C1716&lt;11,StuData!$J1716&lt;&gt;"GEN"),100,IF(AND(StuData!$C1716&gt;=11,StuData!$J1716&lt;&gt;"GEN"),150,"")))))</f>
        <v/>
      </c>
      <c r="L1716" s="89" t="str">
        <f>IF(StuData!$F1716="","",IF(AND(StuData!$C1716&gt;8,StuData!$C1716&lt;11),50,""))</f>
        <v/>
      </c>
      <c r="M1716" s="89" t="str">
        <f>IF(StuData!$F1716="","",IF(AND(StuData!$C1716&gt;=11,'School Fees'!$L$3="Yes"),100,""))</f>
        <v/>
      </c>
      <c r="N1716" s="89" t="str">
        <f>IF(StuData!$F1716="","",IF(AND(StuData!$C1716&gt;8,StuData!$H1716="F"),5,IF(StuData!$C1716&lt;9,"",10)))</f>
        <v/>
      </c>
      <c r="O1716" s="89" t="str">
        <f>IF(StuData!$F1716="","",IF(StuData!$C1716&gt;8,5,""))</f>
        <v/>
      </c>
      <c r="P1716" s="89" t="str">
        <f>IF(StuData!$C1716=9,'School Fees'!$K$6,IF(StuData!$C1716=10,'School Fees'!$K$7,IF(StuData!$C1716=11,'School Fees'!$K$8,IF(StuData!$C1716=12,'School Fees'!$K$9,""))))</f>
        <v/>
      </c>
      <c r="Q1716" s="89"/>
      <c r="R1716" s="89"/>
      <c r="S1716" s="89" t="str">
        <f>IF(SUM(StuData!$K1716:$R1716)=0,"",SUM(StuData!$K1716:$R1716))</f>
        <v/>
      </c>
      <c r="T1716" s="92"/>
      <c r="U1716" s="89"/>
      <c r="V1716" s="23"/>
      <c r="W1716" s="23"/>
    </row>
    <row r="1717" ht="15.75" customHeight="1">
      <c r="A1717" s="23"/>
      <c r="B1717" s="89" t="str">
        <f t="shared" si="1"/>
        <v/>
      </c>
      <c r="C1717" s="89" t="str">
        <f>IF('Student Record'!A1715="","",'Student Record'!A1715)</f>
        <v/>
      </c>
      <c r="D1717" s="89" t="str">
        <f>IF('Student Record'!B1715="","",'Student Record'!B1715)</f>
        <v/>
      </c>
      <c r="E1717" s="89" t="str">
        <f>IF('Student Record'!C1715="","",'Student Record'!C1715)</f>
        <v/>
      </c>
      <c r="F1717" s="90" t="str">
        <f>IF('Student Record'!E1715="","",'Student Record'!E1715)</f>
        <v/>
      </c>
      <c r="G1717" s="90" t="str">
        <f>IF('Student Record'!G1715="","",'Student Record'!G1715)</f>
        <v/>
      </c>
      <c r="H1717" s="89" t="str">
        <f>IF('Student Record'!I1715="","",'Student Record'!I1715)</f>
        <v/>
      </c>
      <c r="I1717" s="91" t="str">
        <f>IF('Student Record'!J1715="","",'Student Record'!J1715)</f>
        <v/>
      </c>
      <c r="J1717" s="89" t="str">
        <f>IF('Student Record'!O1715="","",'Student Record'!O1715)</f>
        <v/>
      </c>
      <c r="K1717" s="89" t="str">
        <f>IF(StuData!$F1717="","",IF(AND(StuData!$C1717&gt;8,StuData!$C1717&lt;11,StuData!$J1717="GEN"),200,IF(AND(StuData!$C1717&gt;=11,StuData!$J1717="GEN"),300,IF(AND(StuData!$C1717&gt;8,StuData!$C1717&lt;11,StuData!$J1717&lt;&gt;"GEN"),100,IF(AND(StuData!$C1717&gt;=11,StuData!$J1717&lt;&gt;"GEN"),150,"")))))</f>
        <v/>
      </c>
      <c r="L1717" s="89" t="str">
        <f>IF(StuData!$F1717="","",IF(AND(StuData!$C1717&gt;8,StuData!$C1717&lt;11),50,""))</f>
        <v/>
      </c>
      <c r="M1717" s="89" t="str">
        <f>IF(StuData!$F1717="","",IF(AND(StuData!$C1717&gt;=11,'School Fees'!$L$3="Yes"),100,""))</f>
        <v/>
      </c>
      <c r="N1717" s="89" t="str">
        <f>IF(StuData!$F1717="","",IF(AND(StuData!$C1717&gt;8,StuData!$H1717="F"),5,IF(StuData!$C1717&lt;9,"",10)))</f>
        <v/>
      </c>
      <c r="O1717" s="89" t="str">
        <f>IF(StuData!$F1717="","",IF(StuData!$C1717&gt;8,5,""))</f>
        <v/>
      </c>
      <c r="P1717" s="89" t="str">
        <f>IF(StuData!$C1717=9,'School Fees'!$K$6,IF(StuData!$C1717=10,'School Fees'!$K$7,IF(StuData!$C1717=11,'School Fees'!$K$8,IF(StuData!$C1717=12,'School Fees'!$K$9,""))))</f>
        <v/>
      </c>
      <c r="Q1717" s="89"/>
      <c r="R1717" s="89"/>
      <c r="S1717" s="89" t="str">
        <f>IF(SUM(StuData!$K1717:$R1717)=0,"",SUM(StuData!$K1717:$R1717))</f>
        <v/>
      </c>
      <c r="T1717" s="92"/>
      <c r="U1717" s="89"/>
      <c r="V1717" s="23"/>
      <c r="W1717" s="23"/>
    </row>
    <row r="1718" ht="15.75" customHeight="1">
      <c r="A1718" s="23"/>
      <c r="B1718" s="89" t="str">
        <f t="shared" si="1"/>
        <v/>
      </c>
      <c r="C1718" s="89" t="str">
        <f>IF('Student Record'!A1716="","",'Student Record'!A1716)</f>
        <v/>
      </c>
      <c r="D1718" s="89" t="str">
        <f>IF('Student Record'!B1716="","",'Student Record'!B1716)</f>
        <v/>
      </c>
      <c r="E1718" s="89" t="str">
        <f>IF('Student Record'!C1716="","",'Student Record'!C1716)</f>
        <v/>
      </c>
      <c r="F1718" s="90" t="str">
        <f>IF('Student Record'!E1716="","",'Student Record'!E1716)</f>
        <v/>
      </c>
      <c r="G1718" s="90" t="str">
        <f>IF('Student Record'!G1716="","",'Student Record'!G1716)</f>
        <v/>
      </c>
      <c r="H1718" s="89" t="str">
        <f>IF('Student Record'!I1716="","",'Student Record'!I1716)</f>
        <v/>
      </c>
      <c r="I1718" s="91" t="str">
        <f>IF('Student Record'!J1716="","",'Student Record'!J1716)</f>
        <v/>
      </c>
      <c r="J1718" s="89" t="str">
        <f>IF('Student Record'!O1716="","",'Student Record'!O1716)</f>
        <v/>
      </c>
      <c r="K1718" s="89" t="str">
        <f>IF(StuData!$F1718="","",IF(AND(StuData!$C1718&gt;8,StuData!$C1718&lt;11,StuData!$J1718="GEN"),200,IF(AND(StuData!$C1718&gt;=11,StuData!$J1718="GEN"),300,IF(AND(StuData!$C1718&gt;8,StuData!$C1718&lt;11,StuData!$J1718&lt;&gt;"GEN"),100,IF(AND(StuData!$C1718&gt;=11,StuData!$J1718&lt;&gt;"GEN"),150,"")))))</f>
        <v/>
      </c>
      <c r="L1718" s="89" t="str">
        <f>IF(StuData!$F1718="","",IF(AND(StuData!$C1718&gt;8,StuData!$C1718&lt;11),50,""))</f>
        <v/>
      </c>
      <c r="M1718" s="89" t="str">
        <f>IF(StuData!$F1718="","",IF(AND(StuData!$C1718&gt;=11,'School Fees'!$L$3="Yes"),100,""))</f>
        <v/>
      </c>
      <c r="N1718" s="89" t="str">
        <f>IF(StuData!$F1718="","",IF(AND(StuData!$C1718&gt;8,StuData!$H1718="F"),5,IF(StuData!$C1718&lt;9,"",10)))</f>
        <v/>
      </c>
      <c r="O1718" s="89" t="str">
        <f>IF(StuData!$F1718="","",IF(StuData!$C1718&gt;8,5,""))</f>
        <v/>
      </c>
      <c r="P1718" s="89" t="str">
        <f>IF(StuData!$C1718=9,'School Fees'!$K$6,IF(StuData!$C1718=10,'School Fees'!$K$7,IF(StuData!$C1718=11,'School Fees'!$K$8,IF(StuData!$C1718=12,'School Fees'!$K$9,""))))</f>
        <v/>
      </c>
      <c r="Q1718" s="89"/>
      <c r="R1718" s="89"/>
      <c r="S1718" s="89" t="str">
        <f>IF(SUM(StuData!$K1718:$R1718)=0,"",SUM(StuData!$K1718:$R1718))</f>
        <v/>
      </c>
      <c r="T1718" s="92"/>
      <c r="U1718" s="89"/>
      <c r="V1718" s="23"/>
      <c r="W1718" s="23"/>
    </row>
    <row r="1719" ht="15.75" customHeight="1">
      <c r="A1719" s="23"/>
      <c r="B1719" s="89" t="str">
        <f t="shared" si="1"/>
        <v/>
      </c>
      <c r="C1719" s="89" t="str">
        <f>IF('Student Record'!A1717="","",'Student Record'!A1717)</f>
        <v/>
      </c>
      <c r="D1719" s="89" t="str">
        <f>IF('Student Record'!B1717="","",'Student Record'!B1717)</f>
        <v/>
      </c>
      <c r="E1719" s="89" t="str">
        <f>IF('Student Record'!C1717="","",'Student Record'!C1717)</f>
        <v/>
      </c>
      <c r="F1719" s="90" t="str">
        <f>IF('Student Record'!E1717="","",'Student Record'!E1717)</f>
        <v/>
      </c>
      <c r="G1719" s="90" t="str">
        <f>IF('Student Record'!G1717="","",'Student Record'!G1717)</f>
        <v/>
      </c>
      <c r="H1719" s="89" t="str">
        <f>IF('Student Record'!I1717="","",'Student Record'!I1717)</f>
        <v/>
      </c>
      <c r="I1719" s="91" t="str">
        <f>IF('Student Record'!J1717="","",'Student Record'!J1717)</f>
        <v/>
      </c>
      <c r="J1719" s="89" t="str">
        <f>IF('Student Record'!O1717="","",'Student Record'!O1717)</f>
        <v/>
      </c>
      <c r="K1719" s="89" t="str">
        <f>IF(StuData!$F1719="","",IF(AND(StuData!$C1719&gt;8,StuData!$C1719&lt;11,StuData!$J1719="GEN"),200,IF(AND(StuData!$C1719&gt;=11,StuData!$J1719="GEN"),300,IF(AND(StuData!$C1719&gt;8,StuData!$C1719&lt;11,StuData!$J1719&lt;&gt;"GEN"),100,IF(AND(StuData!$C1719&gt;=11,StuData!$J1719&lt;&gt;"GEN"),150,"")))))</f>
        <v/>
      </c>
      <c r="L1719" s="89" t="str">
        <f>IF(StuData!$F1719="","",IF(AND(StuData!$C1719&gt;8,StuData!$C1719&lt;11),50,""))</f>
        <v/>
      </c>
      <c r="M1719" s="89" t="str">
        <f>IF(StuData!$F1719="","",IF(AND(StuData!$C1719&gt;=11,'School Fees'!$L$3="Yes"),100,""))</f>
        <v/>
      </c>
      <c r="N1719" s="89" t="str">
        <f>IF(StuData!$F1719="","",IF(AND(StuData!$C1719&gt;8,StuData!$H1719="F"),5,IF(StuData!$C1719&lt;9,"",10)))</f>
        <v/>
      </c>
      <c r="O1719" s="89" t="str">
        <f>IF(StuData!$F1719="","",IF(StuData!$C1719&gt;8,5,""))</f>
        <v/>
      </c>
      <c r="P1719" s="89" t="str">
        <f>IF(StuData!$C1719=9,'School Fees'!$K$6,IF(StuData!$C1719=10,'School Fees'!$K$7,IF(StuData!$C1719=11,'School Fees'!$K$8,IF(StuData!$C1719=12,'School Fees'!$K$9,""))))</f>
        <v/>
      </c>
      <c r="Q1719" s="89"/>
      <c r="R1719" s="89"/>
      <c r="S1719" s="89" t="str">
        <f>IF(SUM(StuData!$K1719:$R1719)=0,"",SUM(StuData!$K1719:$R1719))</f>
        <v/>
      </c>
      <c r="T1719" s="92"/>
      <c r="U1719" s="89"/>
      <c r="V1719" s="23"/>
      <c r="W1719" s="23"/>
    </row>
    <row r="1720" ht="15.75" customHeight="1">
      <c r="A1720" s="23"/>
      <c r="B1720" s="89" t="str">
        <f t="shared" si="1"/>
        <v/>
      </c>
      <c r="C1720" s="89" t="str">
        <f>IF('Student Record'!A1718="","",'Student Record'!A1718)</f>
        <v/>
      </c>
      <c r="D1720" s="89" t="str">
        <f>IF('Student Record'!B1718="","",'Student Record'!B1718)</f>
        <v/>
      </c>
      <c r="E1720" s="89" t="str">
        <f>IF('Student Record'!C1718="","",'Student Record'!C1718)</f>
        <v/>
      </c>
      <c r="F1720" s="90" t="str">
        <f>IF('Student Record'!E1718="","",'Student Record'!E1718)</f>
        <v/>
      </c>
      <c r="G1720" s="90" t="str">
        <f>IF('Student Record'!G1718="","",'Student Record'!G1718)</f>
        <v/>
      </c>
      <c r="H1720" s="89" t="str">
        <f>IF('Student Record'!I1718="","",'Student Record'!I1718)</f>
        <v/>
      </c>
      <c r="I1720" s="91" t="str">
        <f>IF('Student Record'!J1718="","",'Student Record'!J1718)</f>
        <v/>
      </c>
      <c r="J1720" s="89" t="str">
        <f>IF('Student Record'!O1718="","",'Student Record'!O1718)</f>
        <v/>
      </c>
      <c r="K1720" s="89" t="str">
        <f>IF(StuData!$F1720="","",IF(AND(StuData!$C1720&gt;8,StuData!$C1720&lt;11,StuData!$J1720="GEN"),200,IF(AND(StuData!$C1720&gt;=11,StuData!$J1720="GEN"),300,IF(AND(StuData!$C1720&gt;8,StuData!$C1720&lt;11,StuData!$J1720&lt;&gt;"GEN"),100,IF(AND(StuData!$C1720&gt;=11,StuData!$J1720&lt;&gt;"GEN"),150,"")))))</f>
        <v/>
      </c>
      <c r="L1720" s="89" t="str">
        <f>IF(StuData!$F1720="","",IF(AND(StuData!$C1720&gt;8,StuData!$C1720&lt;11),50,""))</f>
        <v/>
      </c>
      <c r="M1720" s="89" t="str">
        <f>IF(StuData!$F1720="","",IF(AND(StuData!$C1720&gt;=11,'School Fees'!$L$3="Yes"),100,""))</f>
        <v/>
      </c>
      <c r="N1720" s="89" t="str">
        <f>IF(StuData!$F1720="","",IF(AND(StuData!$C1720&gt;8,StuData!$H1720="F"),5,IF(StuData!$C1720&lt;9,"",10)))</f>
        <v/>
      </c>
      <c r="O1720" s="89" t="str">
        <f>IF(StuData!$F1720="","",IF(StuData!$C1720&gt;8,5,""))</f>
        <v/>
      </c>
      <c r="P1720" s="89" t="str">
        <f>IF(StuData!$C1720=9,'School Fees'!$K$6,IF(StuData!$C1720=10,'School Fees'!$K$7,IF(StuData!$C1720=11,'School Fees'!$K$8,IF(StuData!$C1720=12,'School Fees'!$K$9,""))))</f>
        <v/>
      </c>
      <c r="Q1720" s="89"/>
      <c r="R1720" s="89"/>
      <c r="S1720" s="89" t="str">
        <f>IF(SUM(StuData!$K1720:$R1720)=0,"",SUM(StuData!$K1720:$R1720))</f>
        <v/>
      </c>
      <c r="T1720" s="92"/>
      <c r="U1720" s="89"/>
      <c r="V1720" s="23"/>
      <c r="W1720" s="23"/>
    </row>
    <row r="1721" ht="15.75" customHeight="1">
      <c r="A1721" s="23"/>
      <c r="B1721" s="89" t="str">
        <f t="shared" si="1"/>
        <v/>
      </c>
      <c r="C1721" s="89" t="str">
        <f>IF('Student Record'!A1719="","",'Student Record'!A1719)</f>
        <v/>
      </c>
      <c r="D1721" s="89" t="str">
        <f>IF('Student Record'!B1719="","",'Student Record'!B1719)</f>
        <v/>
      </c>
      <c r="E1721" s="89" t="str">
        <f>IF('Student Record'!C1719="","",'Student Record'!C1719)</f>
        <v/>
      </c>
      <c r="F1721" s="90" t="str">
        <f>IF('Student Record'!E1719="","",'Student Record'!E1719)</f>
        <v/>
      </c>
      <c r="G1721" s="90" t="str">
        <f>IF('Student Record'!G1719="","",'Student Record'!G1719)</f>
        <v/>
      </c>
      <c r="H1721" s="89" t="str">
        <f>IF('Student Record'!I1719="","",'Student Record'!I1719)</f>
        <v/>
      </c>
      <c r="I1721" s="91" t="str">
        <f>IF('Student Record'!J1719="","",'Student Record'!J1719)</f>
        <v/>
      </c>
      <c r="J1721" s="89" t="str">
        <f>IF('Student Record'!O1719="","",'Student Record'!O1719)</f>
        <v/>
      </c>
      <c r="K1721" s="89" t="str">
        <f>IF(StuData!$F1721="","",IF(AND(StuData!$C1721&gt;8,StuData!$C1721&lt;11,StuData!$J1721="GEN"),200,IF(AND(StuData!$C1721&gt;=11,StuData!$J1721="GEN"),300,IF(AND(StuData!$C1721&gt;8,StuData!$C1721&lt;11,StuData!$J1721&lt;&gt;"GEN"),100,IF(AND(StuData!$C1721&gt;=11,StuData!$J1721&lt;&gt;"GEN"),150,"")))))</f>
        <v/>
      </c>
      <c r="L1721" s="89" t="str">
        <f>IF(StuData!$F1721="","",IF(AND(StuData!$C1721&gt;8,StuData!$C1721&lt;11),50,""))</f>
        <v/>
      </c>
      <c r="M1721" s="89" t="str">
        <f>IF(StuData!$F1721="","",IF(AND(StuData!$C1721&gt;=11,'School Fees'!$L$3="Yes"),100,""))</f>
        <v/>
      </c>
      <c r="N1721" s="89" t="str">
        <f>IF(StuData!$F1721="","",IF(AND(StuData!$C1721&gt;8,StuData!$H1721="F"),5,IF(StuData!$C1721&lt;9,"",10)))</f>
        <v/>
      </c>
      <c r="O1721" s="89" t="str">
        <f>IF(StuData!$F1721="","",IF(StuData!$C1721&gt;8,5,""))</f>
        <v/>
      </c>
      <c r="P1721" s="89" t="str">
        <f>IF(StuData!$C1721=9,'School Fees'!$K$6,IF(StuData!$C1721=10,'School Fees'!$K$7,IF(StuData!$C1721=11,'School Fees'!$K$8,IF(StuData!$C1721=12,'School Fees'!$K$9,""))))</f>
        <v/>
      </c>
      <c r="Q1721" s="89"/>
      <c r="R1721" s="89"/>
      <c r="S1721" s="89" t="str">
        <f>IF(SUM(StuData!$K1721:$R1721)=0,"",SUM(StuData!$K1721:$R1721))</f>
        <v/>
      </c>
      <c r="T1721" s="92"/>
      <c r="U1721" s="89"/>
      <c r="V1721" s="23"/>
      <c r="W1721" s="23"/>
    </row>
    <row r="1722" ht="15.75" customHeight="1">
      <c r="A1722" s="23"/>
      <c r="B1722" s="89" t="str">
        <f t="shared" si="1"/>
        <v/>
      </c>
      <c r="C1722" s="89" t="str">
        <f>IF('Student Record'!A1720="","",'Student Record'!A1720)</f>
        <v/>
      </c>
      <c r="D1722" s="89" t="str">
        <f>IF('Student Record'!B1720="","",'Student Record'!B1720)</f>
        <v/>
      </c>
      <c r="E1722" s="89" t="str">
        <f>IF('Student Record'!C1720="","",'Student Record'!C1720)</f>
        <v/>
      </c>
      <c r="F1722" s="90" t="str">
        <f>IF('Student Record'!E1720="","",'Student Record'!E1720)</f>
        <v/>
      </c>
      <c r="G1722" s="90" t="str">
        <f>IF('Student Record'!G1720="","",'Student Record'!G1720)</f>
        <v/>
      </c>
      <c r="H1722" s="89" t="str">
        <f>IF('Student Record'!I1720="","",'Student Record'!I1720)</f>
        <v/>
      </c>
      <c r="I1722" s="91" t="str">
        <f>IF('Student Record'!J1720="","",'Student Record'!J1720)</f>
        <v/>
      </c>
      <c r="J1722" s="89" t="str">
        <f>IF('Student Record'!O1720="","",'Student Record'!O1720)</f>
        <v/>
      </c>
      <c r="K1722" s="89" t="str">
        <f>IF(StuData!$F1722="","",IF(AND(StuData!$C1722&gt;8,StuData!$C1722&lt;11,StuData!$J1722="GEN"),200,IF(AND(StuData!$C1722&gt;=11,StuData!$J1722="GEN"),300,IF(AND(StuData!$C1722&gt;8,StuData!$C1722&lt;11,StuData!$J1722&lt;&gt;"GEN"),100,IF(AND(StuData!$C1722&gt;=11,StuData!$J1722&lt;&gt;"GEN"),150,"")))))</f>
        <v/>
      </c>
      <c r="L1722" s="89" t="str">
        <f>IF(StuData!$F1722="","",IF(AND(StuData!$C1722&gt;8,StuData!$C1722&lt;11),50,""))</f>
        <v/>
      </c>
      <c r="M1722" s="89" t="str">
        <f>IF(StuData!$F1722="","",IF(AND(StuData!$C1722&gt;=11,'School Fees'!$L$3="Yes"),100,""))</f>
        <v/>
      </c>
      <c r="N1722" s="89" t="str">
        <f>IF(StuData!$F1722="","",IF(AND(StuData!$C1722&gt;8,StuData!$H1722="F"),5,IF(StuData!$C1722&lt;9,"",10)))</f>
        <v/>
      </c>
      <c r="O1722" s="89" t="str">
        <f>IF(StuData!$F1722="","",IF(StuData!$C1722&gt;8,5,""))</f>
        <v/>
      </c>
      <c r="P1722" s="89" t="str">
        <f>IF(StuData!$C1722=9,'School Fees'!$K$6,IF(StuData!$C1722=10,'School Fees'!$K$7,IF(StuData!$C1722=11,'School Fees'!$K$8,IF(StuData!$C1722=12,'School Fees'!$K$9,""))))</f>
        <v/>
      </c>
      <c r="Q1722" s="89"/>
      <c r="R1722" s="89"/>
      <c r="S1722" s="89" t="str">
        <f>IF(SUM(StuData!$K1722:$R1722)=0,"",SUM(StuData!$K1722:$R1722))</f>
        <v/>
      </c>
      <c r="T1722" s="92"/>
      <c r="U1722" s="89"/>
      <c r="V1722" s="23"/>
      <c r="W1722" s="23"/>
    </row>
    <row r="1723" ht="15.75" customHeight="1">
      <c r="A1723" s="23"/>
      <c r="B1723" s="89" t="str">
        <f t="shared" si="1"/>
        <v/>
      </c>
      <c r="C1723" s="89" t="str">
        <f>IF('Student Record'!A1721="","",'Student Record'!A1721)</f>
        <v/>
      </c>
      <c r="D1723" s="89" t="str">
        <f>IF('Student Record'!B1721="","",'Student Record'!B1721)</f>
        <v/>
      </c>
      <c r="E1723" s="89" t="str">
        <f>IF('Student Record'!C1721="","",'Student Record'!C1721)</f>
        <v/>
      </c>
      <c r="F1723" s="90" t="str">
        <f>IF('Student Record'!E1721="","",'Student Record'!E1721)</f>
        <v/>
      </c>
      <c r="G1723" s="90" t="str">
        <f>IF('Student Record'!G1721="","",'Student Record'!G1721)</f>
        <v/>
      </c>
      <c r="H1723" s="89" t="str">
        <f>IF('Student Record'!I1721="","",'Student Record'!I1721)</f>
        <v/>
      </c>
      <c r="I1723" s="91" t="str">
        <f>IF('Student Record'!J1721="","",'Student Record'!J1721)</f>
        <v/>
      </c>
      <c r="J1723" s="89" t="str">
        <f>IF('Student Record'!O1721="","",'Student Record'!O1721)</f>
        <v/>
      </c>
      <c r="K1723" s="89" t="str">
        <f>IF(StuData!$F1723="","",IF(AND(StuData!$C1723&gt;8,StuData!$C1723&lt;11,StuData!$J1723="GEN"),200,IF(AND(StuData!$C1723&gt;=11,StuData!$J1723="GEN"),300,IF(AND(StuData!$C1723&gt;8,StuData!$C1723&lt;11,StuData!$J1723&lt;&gt;"GEN"),100,IF(AND(StuData!$C1723&gt;=11,StuData!$J1723&lt;&gt;"GEN"),150,"")))))</f>
        <v/>
      </c>
      <c r="L1723" s="89" t="str">
        <f>IF(StuData!$F1723="","",IF(AND(StuData!$C1723&gt;8,StuData!$C1723&lt;11),50,""))</f>
        <v/>
      </c>
      <c r="M1723" s="89" t="str">
        <f>IF(StuData!$F1723="","",IF(AND(StuData!$C1723&gt;=11,'School Fees'!$L$3="Yes"),100,""))</f>
        <v/>
      </c>
      <c r="N1723" s="89" t="str">
        <f>IF(StuData!$F1723="","",IF(AND(StuData!$C1723&gt;8,StuData!$H1723="F"),5,IF(StuData!$C1723&lt;9,"",10)))</f>
        <v/>
      </c>
      <c r="O1723" s="89" t="str">
        <f>IF(StuData!$F1723="","",IF(StuData!$C1723&gt;8,5,""))</f>
        <v/>
      </c>
      <c r="P1723" s="89" t="str">
        <f>IF(StuData!$C1723=9,'School Fees'!$K$6,IF(StuData!$C1723=10,'School Fees'!$K$7,IF(StuData!$C1723=11,'School Fees'!$K$8,IF(StuData!$C1723=12,'School Fees'!$K$9,""))))</f>
        <v/>
      </c>
      <c r="Q1723" s="89"/>
      <c r="R1723" s="89"/>
      <c r="S1723" s="89" t="str">
        <f>IF(SUM(StuData!$K1723:$R1723)=0,"",SUM(StuData!$K1723:$R1723))</f>
        <v/>
      </c>
      <c r="T1723" s="92"/>
      <c r="U1723" s="89"/>
      <c r="V1723" s="23"/>
      <c r="W1723" s="23"/>
    </row>
    <row r="1724" ht="15.75" customHeight="1">
      <c r="A1724" s="23"/>
      <c r="B1724" s="89" t="str">
        <f t="shared" si="1"/>
        <v/>
      </c>
      <c r="C1724" s="89" t="str">
        <f>IF('Student Record'!A1722="","",'Student Record'!A1722)</f>
        <v/>
      </c>
      <c r="D1724" s="89" t="str">
        <f>IF('Student Record'!B1722="","",'Student Record'!B1722)</f>
        <v/>
      </c>
      <c r="E1724" s="89" t="str">
        <f>IF('Student Record'!C1722="","",'Student Record'!C1722)</f>
        <v/>
      </c>
      <c r="F1724" s="90" t="str">
        <f>IF('Student Record'!E1722="","",'Student Record'!E1722)</f>
        <v/>
      </c>
      <c r="G1724" s="90" t="str">
        <f>IF('Student Record'!G1722="","",'Student Record'!G1722)</f>
        <v/>
      </c>
      <c r="H1724" s="89" t="str">
        <f>IF('Student Record'!I1722="","",'Student Record'!I1722)</f>
        <v/>
      </c>
      <c r="I1724" s="91" t="str">
        <f>IF('Student Record'!J1722="","",'Student Record'!J1722)</f>
        <v/>
      </c>
      <c r="J1724" s="89" t="str">
        <f>IF('Student Record'!O1722="","",'Student Record'!O1722)</f>
        <v/>
      </c>
      <c r="K1724" s="89" t="str">
        <f>IF(StuData!$F1724="","",IF(AND(StuData!$C1724&gt;8,StuData!$C1724&lt;11,StuData!$J1724="GEN"),200,IF(AND(StuData!$C1724&gt;=11,StuData!$J1724="GEN"),300,IF(AND(StuData!$C1724&gt;8,StuData!$C1724&lt;11,StuData!$J1724&lt;&gt;"GEN"),100,IF(AND(StuData!$C1724&gt;=11,StuData!$J1724&lt;&gt;"GEN"),150,"")))))</f>
        <v/>
      </c>
      <c r="L1724" s="89" t="str">
        <f>IF(StuData!$F1724="","",IF(AND(StuData!$C1724&gt;8,StuData!$C1724&lt;11),50,""))</f>
        <v/>
      </c>
      <c r="M1724" s="89" t="str">
        <f>IF(StuData!$F1724="","",IF(AND(StuData!$C1724&gt;=11,'School Fees'!$L$3="Yes"),100,""))</f>
        <v/>
      </c>
      <c r="N1724" s="89" t="str">
        <f>IF(StuData!$F1724="","",IF(AND(StuData!$C1724&gt;8,StuData!$H1724="F"),5,IF(StuData!$C1724&lt;9,"",10)))</f>
        <v/>
      </c>
      <c r="O1724" s="89" t="str">
        <f>IF(StuData!$F1724="","",IF(StuData!$C1724&gt;8,5,""))</f>
        <v/>
      </c>
      <c r="P1724" s="89" t="str">
        <f>IF(StuData!$C1724=9,'School Fees'!$K$6,IF(StuData!$C1724=10,'School Fees'!$K$7,IF(StuData!$C1724=11,'School Fees'!$K$8,IF(StuData!$C1724=12,'School Fees'!$K$9,""))))</f>
        <v/>
      </c>
      <c r="Q1724" s="89"/>
      <c r="R1724" s="89"/>
      <c r="S1724" s="89" t="str">
        <f>IF(SUM(StuData!$K1724:$R1724)=0,"",SUM(StuData!$K1724:$R1724))</f>
        <v/>
      </c>
      <c r="T1724" s="92"/>
      <c r="U1724" s="89"/>
      <c r="V1724" s="23"/>
      <c r="W1724" s="23"/>
    </row>
    <row r="1725" ht="15.75" customHeight="1">
      <c r="A1725" s="23"/>
      <c r="B1725" s="89" t="str">
        <f t="shared" si="1"/>
        <v/>
      </c>
      <c r="C1725" s="89" t="str">
        <f>IF('Student Record'!A1723="","",'Student Record'!A1723)</f>
        <v/>
      </c>
      <c r="D1725" s="89" t="str">
        <f>IF('Student Record'!B1723="","",'Student Record'!B1723)</f>
        <v/>
      </c>
      <c r="E1725" s="89" t="str">
        <f>IF('Student Record'!C1723="","",'Student Record'!C1723)</f>
        <v/>
      </c>
      <c r="F1725" s="90" t="str">
        <f>IF('Student Record'!E1723="","",'Student Record'!E1723)</f>
        <v/>
      </c>
      <c r="G1725" s="90" t="str">
        <f>IF('Student Record'!G1723="","",'Student Record'!G1723)</f>
        <v/>
      </c>
      <c r="H1725" s="89" t="str">
        <f>IF('Student Record'!I1723="","",'Student Record'!I1723)</f>
        <v/>
      </c>
      <c r="I1725" s="91" t="str">
        <f>IF('Student Record'!J1723="","",'Student Record'!J1723)</f>
        <v/>
      </c>
      <c r="J1725" s="89" t="str">
        <f>IF('Student Record'!O1723="","",'Student Record'!O1723)</f>
        <v/>
      </c>
      <c r="K1725" s="89" t="str">
        <f>IF(StuData!$F1725="","",IF(AND(StuData!$C1725&gt;8,StuData!$C1725&lt;11,StuData!$J1725="GEN"),200,IF(AND(StuData!$C1725&gt;=11,StuData!$J1725="GEN"),300,IF(AND(StuData!$C1725&gt;8,StuData!$C1725&lt;11,StuData!$J1725&lt;&gt;"GEN"),100,IF(AND(StuData!$C1725&gt;=11,StuData!$J1725&lt;&gt;"GEN"),150,"")))))</f>
        <v/>
      </c>
      <c r="L1725" s="89" t="str">
        <f>IF(StuData!$F1725="","",IF(AND(StuData!$C1725&gt;8,StuData!$C1725&lt;11),50,""))</f>
        <v/>
      </c>
      <c r="M1725" s="89" t="str">
        <f>IF(StuData!$F1725="","",IF(AND(StuData!$C1725&gt;=11,'School Fees'!$L$3="Yes"),100,""))</f>
        <v/>
      </c>
      <c r="N1725" s="89" t="str">
        <f>IF(StuData!$F1725="","",IF(AND(StuData!$C1725&gt;8,StuData!$H1725="F"),5,IF(StuData!$C1725&lt;9,"",10)))</f>
        <v/>
      </c>
      <c r="O1725" s="89" t="str">
        <f>IF(StuData!$F1725="","",IF(StuData!$C1725&gt;8,5,""))</f>
        <v/>
      </c>
      <c r="P1725" s="89" t="str">
        <f>IF(StuData!$C1725=9,'School Fees'!$K$6,IF(StuData!$C1725=10,'School Fees'!$K$7,IF(StuData!$C1725=11,'School Fees'!$K$8,IF(StuData!$C1725=12,'School Fees'!$K$9,""))))</f>
        <v/>
      </c>
      <c r="Q1725" s="89"/>
      <c r="R1725" s="89"/>
      <c r="S1725" s="89" t="str">
        <f>IF(SUM(StuData!$K1725:$R1725)=0,"",SUM(StuData!$K1725:$R1725))</f>
        <v/>
      </c>
      <c r="T1725" s="92"/>
      <c r="U1725" s="89"/>
      <c r="V1725" s="23"/>
      <c r="W1725" s="23"/>
    </row>
    <row r="1726" ht="15.75" customHeight="1">
      <c r="A1726" s="23"/>
      <c r="B1726" s="89" t="str">
        <f t="shared" si="1"/>
        <v/>
      </c>
      <c r="C1726" s="89" t="str">
        <f>IF('Student Record'!A1724="","",'Student Record'!A1724)</f>
        <v/>
      </c>
      <c r="D1726" s="89" t="str">
        <f>IF('Student Record'!B1724="","",'Student Record'!B1724)</f>
        <v/>
      </c>
      <c r="E1726" s="89" t="str">
        <f>IF('Student Record'!C1724="","",'Student Record'!C1724)</f>
        <v/>
      </c>
      <c r="F1726" s="90" t="str">
        <f>IF('Student Record'!E1724="","",'Student Record'!E1724)</f>
        <v/>
      </c>
      <c r="G1726" s="90" t="str">
        <f>IF('Student Record'!G1724="","",'Student Record'!G1724)</f>
        <v/>
      </c>
      <c r="H1726" s="89" t="str">
        <f>IF('Student Record'!I1724="","",'Student Record'!I1724)</f>
        <v/>
      </c>
      <c r="I1726" s="91" t="str">
        <f>IF('Student Record'!J1724="","",'Student Record'!J1724)</f>
        <v/>
      </c>
      <c r="J1726" s="89" t="str">
        <f>IF('Student Record'!O1724="","",'Student Record'!O1724)</f>
        <v/>
      </c>
      <c r="K1726" s="89" t="str">
        <f>IF(StuData!$F1726="","",IF(AND(StuData!$C1726&gt;8,StuData!$C1726&lt;11,StuData!$J1726="GEN"),200,IF(AND(StuData!$C1726&gt;=11,StuData!$J1726="GEN"),300,IF(AND(StuData!$C1726&gt;8,StuData!$C1726&lt;11,StuData!$J1726&lt;&gt;"GEN"),100,IF(AND(StuData!$C1726&gt;=11,StuData!$J1726&lt;&gt;"GEN"),150,"")))))</f>
        <v/>
      </c>
      <c r="L1726" s="89" t="str">
        <f>IF(StuData!$F1726="","",IF(AND(StuData!$C1726&gt;8,StuData!$C1726&lt;11),50,""))</f>
        <v/>
      </c>
      <c r="M1726" s="89" t="str">
        <f>IF(StuData!$F1726="","",IF(AND(StuData!$C1726&gt;=11,'School Fees'!$L$3="Yes"),100,""))</f>
        <v/>
      </c>
      <c r="N1726" s="89" t="str">
        <f>IF(StuData!$F1726="","",IF(AND(StuData!$C1726&gt;8,StuData!$H1726="F"),5,IF(StuData!$C1726&lt;9,"",10)))</f>
        <v/>
      </c>
      <c r="O1726" s="89" t="str">
        <f>IF(StuData!$F1726="","",IF(StuData!$C1726&gt;8,5,""))</f>
        <v/>
      </c>
      <c r="P1726" s="89" t="str">
        <f>IF(StuData!$C1726=9,'School Fees'!$K$6,IF(StuData!$C1726=10,'School Fees'!$K$7,IF(StuData!$C1726=11,'School Fees'!$K$8,IF(StuData!$C1726=12,'School Fees'!$K$9,""))))</f>
        <v/>
      </c>
      <c r="Q1726" s="89"/>
      <c r="R1726" s="89"/>
      <c r="S1726" s="89" t="str">
        <f>IF(SUM(StuData!$K1726:$R1726)=0,"",SUM(StuData!$K1726:$R1726))</f>
        <v/>
      </c>
      <c r="T1726" s="92"/>
      <c r="U1726" s="89"/>
      <c r="V1726" s="23"/>
      <c r="W1726" s="23"/>
    </row>
    <row r="1727" ht="15.75" customHeight="1">
      <c r="A1727" s="23"/>
      <c r="B1727" s="89" t="str">
        <f t="shared" si="1"/>
        <v/>
      </c>
      <c r="C1727" s="89" t="str">
        <f>IF('Student Record'!A1725="","",'Student Record'!A1725)</f>
        <v/>
      </c>
      <c r="D1727" s="89" t="str">
        <f>IF('Student Record'!B1725="","",'Student Record'!B1725)</f>
        <v/>
      </c>
      <c r="E1727" s="89" t="str">
        <f>IF('Student Record'!C1725="","",'Student Record'!C1725)</f>
        <v/>
      </c>
      <c r="F1727" s="90" t="str">
        <f>IF('Student Record'!E1725="","",'Student Record'!E1725)</f>
        <v/>
      </c>
      <c r="G1727" s="90" t="str">
        <f>IF('Student Record'!G1725="","",'Student Record'!G1725)</f>
        <v/>
      </c>
      <c r="H1727" s="89" t="str">
        <f>IF('Student Record'!I1725="","",'Student Record'!I1725)</f>
        <v/>
      </c>
      <c r="I1727" s="91" t="str">
        <f>IF('Student Record'!J1725="","",'Student Record'!J1725)</f>
        <v/>
      </c>
      <c r="J1727" s="89" t="str">
        <f>IF('Student Record'!O1725="","",'Student Record'!O1725)</f>
        <v/>
      </c>
      <c r="K1727" s="89" t="str">
        <f>IF(StuData!$F1727="","",IF(AND(StuData!$C1727&gt;8,StuData!$C1727&lt;11,StuData!$J1727="GEN"),200,IF(AND(StuData!$C1727&gt;=11,StuData!$J1727="GEN"),300,IF(AND(StuData!$C1727&gt;8,StuData!$C1727&lt;11,StuData!$J1727&lt;&gt;"GEN"),100,IF(AND(StuData!$C1727&gt;=11,StuData!$J1727&lt;&gt;"GEN"),150,"")))))</f>
        <v/>
      </c>
      <c r="L1727" s="89" t="str">
        <f>IF(StuData!$F1727="","",IF(AND(StuData!$C1727&gt;8,StuData!$C1727&lt;11),50,""))</f>
        <v/>
      </c>
      <c r="M1727" s="89" t="str">
        <f>IF(StuData!$F1727="","",IF(AND(StuData!$C1727&gt;=11,'School Fees'!$L$3="Yes"),100,""))</f>
        <v/>
      </c>
      <c r="N1727" s="89" t="str">
        <f>IF(StuData!$F1727="","",IF(AND(StuData!$C1727&gt;8,StuData!$H1727="F"),5,IF(StuData!$C1727&lt;9,"",10)))</f>
        <v/>
      </c>
      <c r="O1727" s="89" t="str">
        <f>IF(StuData!$F1727="","",IF(StuData!$C1727&gt;8,5,""))</f>
        <v/>
      </c>
      <c r="P1727" s="89" t="str">
        <f>IF(StuData!$C1727=9,'School Fees'!$K$6,IF(StuData!$C1727=10,'School Fees'!$K$7,IF(StuData!$C1727=11,'School Fees'!$K$8,IF(StuData!$C1727=12,'School Fees'!$K$9,""))))</f>
        <v/>
      </c>
      <c r="Q1727" s="89"/>
      <c r="R1727" s="89"/>
      <c r="S1727" s="89" t="str">
        <f>IF(SUM(StuData!$K1727:$R1727)=0,"",SUM(StuData!$K1727:$R1727))</f>
        <v/>
      </c>
      <c r="T1727" s="92"/>
      <c r="U1727" s="89"/>
      <c r="V1727" s="23"/>
      <c r="W1727" s="23"/>
    </row>
    <row r="1728" ht="15.75" customHeight="1">
      <c r="A1728" s="23"/>
      <c r="B1728" s="89" t="str">
        <f t="shared" si="1"/>
        <v/>
      </c>
      <c r="C1728" s="89" t="str">
        <f>IF('Student Record'!A1726="","",'Student Record'!A1726)</f>
        <v/>
      </c>
      <c r="D1728" s="89" t="str">
        <f>IF('Student Record'!B1726="","",'Student Record'!B1726)</f>
        <v/>
      </c>
      <c r="E1728" s="89" t="str">
        <f>IF('Student Record'!C1726="","",'Student Record'!C1726)</f>
        <v/>
      </c>
      <c r="F1728" s="90" t="str">
        <f>IF('Student Record'!E1726="","",'Student Record'!E1726)</f>
        <v/>
      </c>
      <c r="G1728" s="90" t="str">
        <f>IF('Student Record'!G1726="","",'Student Record'!G1726)</f>
        <v/>
      </c>
      <c r="H1728" s="89" t="str">
        <f>IF('Student Record'!I1726="","",'Student Record'!I1726)</f>
        <v/>
      </c>
      <c r="I1728" s="91" t="str">
        <f>IF('Student Record'!J1726="","",'Student Record'!J1726)</f>
        <v/>
      </c>
      <c r="J1728" s="89" t="str">
        <f>IF('Student Record'!O1726="","",'Student Record'!O1726)</f>
        <v/>
      </c>
      <c r="K1728" s="89" t="str">
        <f>IF(StuData!$F1728="","",IF(AND(StuData!$C1728&gt;8,StuData!$C1728&lt;11,StuData!$J1728="GEN"),200,IF(AND(StuData!$C1728&gt;=11,StuData!$J1728="GEN"),300,IF(AND(StuData!$C1728&gt;8,StuData!$C1728&lt;11,StuData!$J1728&lt;&gt;"GEN"),100,IF(AND(StuData!$C1728&gt;=11,StuData!$J1728&lt;&gt;"GEN"),150,"")))))</f>
        <v/>
      </c>
      <c r="L1728" s="89" t="str">
        <f>IF(StuData!$F1728="","",IF(AND(StuData!$C1728&gt;8,StuData!$C1728&lt;11),50,""))</f>
        <v/>
      </c>
      <c r="M1728" s="89" t="str">
        <f>IF(StuData!$F1728="","",IF(AND(StuData!$C1728&gt;=11,'School Fees'!$L$3="Yes"),100,""))</f>
        <v/>
      </c>
      <c r="N1728" s="89" t="str">
        <f>IF(StuData!$F1728="","",IF(AND(StuData!$C1728&gt;8,StuData!$H1728="F"),5,IF(StuData!$C1728&lt;9,"",10)))</f>
        <v/>
      </c>
      <c r="O1728" s="89" t="str">
        <f>IF(StuData!$F1728="","",IF(StuData!$C1728&gt;8,5,""))</f>
        <v/>
      </c>
      <c r="P1728" s="89" t="str">
        <f>IF(StuData!$C1728=9,'School Fees'!$K$6,IF(StuData!$C1728=10,'School Fees'!$K$7,IF(StuData!$C1728=11,'School Fees'!$K$8,IF(StuData!$C1728=12,'School Fees'!$K$9,""))))</f>
        <v/>
      </c>
      <c r="Q1728" s="89"/>
      <c r="R1728" s="89"/>
      <c r="S1728" s="89" t="str">
        <f>IF(SUM(StuData!$K1728:$R1728)=0,"",SUM(StuData!$K1728:$R1728))</f>
        <v/>
      </c>
      <c r="T1728" s="92"/>
      <c r="U1728" s="89"/>
      <c r="V1728" s="23"/>
      <c r="W1728" s="23"/>
    </row>
    <row r="1729" ht="15.75" customHeight="1">
      <c r="A1729" s="23"/>
      <c r="B1729" s="89" t="str">
        <f t="shared" si="1"/>
        <v/>
      </c>
      <c r="C1729" s="89" t="str">
        <f>IF('Student Record'!A1727="","",'Student Record'!A1727)</f>
        <v/>
      </c>
      <c r="D1729" s="89" t="str">
        <f>IF('Student Record'!B1727="","",'Student Record'!B1727)</f>
        <v/>
      </c>
      <c r="E1729" s="89" t="str">
        <f>IF('Student Record'!C1727="","",'Student Record'!C1727)</f>
        <v/>
      </c>
      <c r="F1729" s="90" t="str">
        <f>IF('Student Record'!E1727="","",'Student Record'!E1727)</f>
        <v/>
      </c>
      <c r="G1729" s="90" t="str">
        <f>IF('Student Record'!G1727="","",'Student Record'!G1727)</f>
        <v/>
      </c>
      <c r="H1729" s="89" t="str">
        <f>IF('Student Record'!I1727="","",'Student Record'!I1727)</f>
        <v/>
      </c>
      <c r="I1729" s="91" t="str">
        <f>IF('Student Record'!J1727="","",'Student Record'!J1727)</f>
        <v/>
      </c>
      <c r="J1729" s="89" t="str">
        <f>IF('Student Record'!O1727="","",'Student Record'!O1727)</f>
        <v/>
      </c>
      <c r="K1729" s="89" t="str">
        <f>IF(StuData!$F1729="","",IF(AND(StuData!$C1729&gt;8,StuData!$C1729&lt;11,StuData!$J1729="GEN"),200,IF(AND(StuData!$C1729&gt;=11,StuData!$J1729="GEN"),300,IF(AND(StuData!$C1729&gt;8,StuData!$C1729&lt;11,StuData!$J1729&lt;&gt;"GEN"),100,IF(AND(StuData!$C1729&gt;=11,StuData!$J1729&lt;&gt;"GEN"),150,"")))))</f>
        <v/>
      </c>
      <c r="L1729" s="89" t="str">
        <f>IF(StuData!$F1729="","",IF(AND(StuData!$C1729&gt;8,StuData!$C1729&lt;11),50,""))</f>
        <v/>
      </c>
      <c r="M1729" s="89" t="str">
        <f>IF(StuData!$F1729="","",IF(AND(StuData!$C1729&gt;=11,'School Fees'!$L$3="Yes"),100,""))</f>
        <v/>
      </c>
      <c r="N1729" s="89" t="str">
        <f>IF(StuData!$F1729="","",IF(AND(StuData!$C1729&gt;8,StuData!$H1729="F"),5,IF(StuData!$C1729&lt;9,"",10)))</f>
        <v/>
      </c>
      <c r="O1729" s="89" t="str">
        <f>IF(StuData!$F1729="","",IF(StuData!$C1729&gt;8,5,""))</f>
        <v/>
      </c>
      <c r="P1729" s="89" t="str">
        <f>IF(StuData!$C1729=9,'School Fees'!$K$6,IF(StuData!$C1729=10,'School Fees'!$K$7,IF(StuData!$C1729=11,'School Fees'!$K$8,IF(StuData!$C1729=12,'School Fees'!$K$9,""))))</f>
        <v/>
      </c>
      <c r="Q1729" s="89"/>
      <c r="R1729" s="89"/>
      <c r="S1729" s="89" t="str">
        <f>IF(SUM(StuData!$K1729:$R1729)=0,"",SUM(StuData!$K1729:$R1729))</f>
        <v/>
      </c>
      <c r="T1729" s="92"/>
      <c r="U1729" s="89"/>
      <c r="V1729" s="23"/>
      <c r="W1729" s="23"/>
    </row>
    <row r="1730" ht="15.75" customHeight="1">
      <c r="A1730" s="23"/>
      <c r="B1730" s="89" t="str">
        <f t="shared" si="1"/>
        <v/>
      </c>
      <c r="C1730" s="89" t="str">
        <f>IF('Student Record'!A1728="","",'Student Record'!A1728)</f>
        <v/>
      </c>
      <c r="D1730" s="89" t="str">
        <f>IF('Student Record'!B1728="","",'Student Record'!B1728)</f>
        <v/>
      </c>
      <c r="E1730" s="89" t="str">
        <f>IF('Student Record'!C1728="","",'Student Record'!C1728)</f>
        <v/>
      </c>
      <c r="F1730" s="90" t="str">
        <f>IF('Student Record'!E1728="","",'Student Record'!E1728)</f>
        <v/>
      </c>
      <c r="G1730" s="90" t="str">
        <f>IF('Student Record'!G1728="","",'Student Record'!G1728)</f>
        <v/>
      </c>
      <c r="H1730" s="89" t="str">
        <f>IF('Student Record'!I1728="","",'Student Record'!I1728)</f>
        <v/>
      </c>
      <c r="I1730" s="91" t="str">
        <f>IF('Student Record'!J1728="","",'Student Record'!J1728)</f>
        <v/>
      </c>
      <c r="J1730" s="89" t="str">
        <f>IF('Student Record'!O1728="","",'Student Record'!O1728)</f>
        <v/>
      </c>
      <c r="K1730" s="89" t="str">
        <f>IF(StuData!$F1730="","",IF(AND(StuData!$C1730&gt;8,StuData!$C1730&lt;11,StuData!$J1730="GEN"),200,IF(AND(StuData!$C1730&gt;=11,StuData!$J1730="GEN"),300,IF(AND(StuData!$C1730&gt;8,StuData!$C1730&lt;11,StuData!$J1730&lt;&gt;"GEN"),100,IF(AND(StuData!$C1730&gt;=11,StuData!$J1730&lt;&gt;"GEN"),150,"")))))</f>
        <v/>
      </c>
      <c r="L1730" s="89" t="str">
        <f>IF(StuData!$F1730="","",IF(AND(StuData!$C1730&gt;8,StuData!$C1730&lt;11),50,""))</f>
        <v/>
      </c>
      <c r="M1730" s="89" t="str">
        <f>IF(StuData!$F1730="","",IF(AND(StuData!$C1730&gt;=11,'School Fees'!$L$3="Yes"),100,""))</f>
        <v/>
      </c>
      <c r="N1730" s="89" t="str">
        <f>IF(StuData!$F1730="","",IF(AND(StuData!$C1730&gt;8,StuData!$H1730="F"),5,IF(StuData!$C1730&lt;9,"",10)))</f>
        <v/>
      </c>
      <c r="O1730" s="89" t="str">
        <f>IF(StuData!$F1730="","",IF(StuData!$C1730&gt;8,5,""))</f>
        <v/>
      </c>
      <c r="P1730" s="89" t="str">
        <f>IF(StuData!$C1730=9,'School Fees'!$K$6,IF(StuData!$C1730=10,'School Fees'!$K$7,IF(StuData!$C1730=11,'School Fees'!$K$8,IF(StuData!$C1730=12,'School Fees'!$K$9,""))))</f>
        <v/>
      </c>
      <c r="Q1730" s="89"/>
      <c r="R1730" s="89"/>
      <c r="S1730" s="89" t="str">
        <f>IF(SUM(StuData!$K1730:$R1730)=0,"",SUM(StuData!$K1730:$R1730))</f>
        <v/>
      </c>
      <c r="T1730" s="92"/>
      <c r="U1730" s="89"/>
      <c r="V1730" s="23"/>
      <c r="W1730" s="23"/>
    </row>
    <row r="1731" ht="15.75" customHeight="1">
      <c r="A1731" s="23"/>
      <c r="B1731" s="89" t="str">
        <f t="shared" si="1"/>
        <v/>
      </c>
      <c r="C1731" s="89" t="str">
        <f>IF('Student Record'!A1729="","",'Student Record'!A1729)</f>
        <v/>
      </c>
      <c r="D1731" s="89" t="str">
        <f>IF('Student Record'!B1729="","",'Student Record'!B1729)</f>
        <v/>
      </c>
      <c r="E1731" s="89" t="str">
        <f>IF('Student Record'!C1729="","",'Student Record'!C1729)</f>
        <v/>
      </c>
      <c r="F1731" s="90" t="str">
        <f>IF('Student Record'!E1729="","",'Student Record'!E1729)</f>
        <v/>
      </c>
      <c r="G1731" s="90" t="str">
        <f>IF('Student Record'!G1729="","",'Student Record'!G1729)</f>
        <v/>
      </c>
      <c r="H1731" s="89" t="str">
        <f>IF('Student Record'!I1729="","",'Student Record'!I1729)</f>
        <v/>
      </c>
      <c r="I1731" s="91" t="str">
        <f>IF('Student Record'!J1729="","",'Student Record'!J1729)</f>
        <v/>
      </c>
      <c r="J1731" s="89" t="str">
        <f>IF('Student Record'!O1729="","",'Student Record'!O1729)</f>
        <v/>
      </c>
      <c r="K1731" s="89" t="str">
        <f>IF(StuData!$F1731="","",IF(AND(StuData!$C1731&gt;8,StuData!$C1731&lt;11,StuData!$J1731="GEN"),200,IF(AND(StuData!$C1731&gt;=11,StuData!$J1731="GEN"),300,IF(AND(StuData!$C1731&gt;8,StuData!$C1731&lt;11,StuData!$J1731&lt;&gt;"GEN"),100,IF(AND(StuData!$C1731&gt;=11,StuData!$J1731&lt;&gt;"GEN"),150,"")))))</f>
        <v/>
      </c>
      <c r="L1731" s="89" t="str">
        <f>IF(StuData!$F1731="","",IF(AND(StuData!$C1731&gt;8,StuData!$C1731&lt;11),50,""))</f>
        <v/>
      </c>
      <c r="M1731" s="89" t="str">
        <f>IF(StuData!$F1731="","",IF(AND(StuData!$C1731&gt;=11,'School Fees'!$L$3="Yes"),100,""))</f>
        <v/>
      </c>
      <c r="N1731" s="89" t="str">
        <f>IF(StuData!$F1731="","",IF(AND(StuData!$C1731&gt;8,StuData!$H1731="F"),5,IF(StuData!$C1731&lt;9,"",10)))</f>
        <v/>
      </c>
      <c r="O1731" s="89" t="str">
        <f>IF(StuData!$F1731="","",IF(StuData!$C1731&gt;8,5,""))</f>
        <v/>
      </c>
      <c r="P1731" s="89" t="str">
        <f>IF(StuData!$C1731=9,'School Fees'!$K$6,IF(StuData!$C1731=10,'School Fees'!$K$7,IF(StuData!$C1731=11,'School Fees'!$K$8,IF(StuData!$C1731=12,'School Fees'!$K$9,""))))</f>
        <v/>
      </c>
      <c r="Q1731" s="89"/>
      <c r="R1731" s="89"/>
      <c r="S1731" s="89" t="str">
        <f>IF(SUM(StuData!$K1731:$R1731)=0,"",SUM(StuData!$K1731:$R1731))</f>
        <v/>
      </c>
      <c r="T1731" s="92"/>
      <c r="U1731" s="89"/>
      <c r="V1731" s="23"/>
      <c r="W1731" s="23"/>
    </row>
    <row r="1732" ht="15.75" customHeight="1">
      <c r="A1732" s="23"/>
      <c r="B1732" s="89" t="str">
        <f t="shared" si="1"/>
        <v/>
      </c>
      <c r="C1732" s="89" t="str">
        <f>IF('Student Record'!A1730="","",'Student Record'!A1730)</f>
        <v/>
      </c>
      <c r="D1732" s="89" t="str">
        <f>IF('Student Record'!B1730="","",'Student Record'!B1730)</f>
        <v/>
      </c>
      <c r="E1732" s="89" t="str">
        <f>IF('Student Record'!C1730="","",'Student Record'!C1730)</f>
        <v/>
      </c>
      <c r="F1732" s="90" t="str">
        <f>IF('Student Record'!E1730="","",'Student Record'!E1730)</f>
        <v/>
      </c>
      <c r="G1732" s="90" t="str">
        <f>IF('Student Record'!G1730="","",'Student Record'!G1730)</f>
        <v/>
      </c>
      <c r="H1732" s="89" t="str">
        <f>IF('Student Record'!I1730="","",'Student Record'!I1730)</f>
        <v/>
      </c>
      <c r="I1732" s="91" t="str">
        <f>IF('Student Record'!J1730="","",'Student Record'!J1730)</f>
        <v/>
      </c>
      <c r="J1732" s="89" t="str">
        <f>IF('Student Record'!O1730="","",'Student Record'!O1730)</f>
        <v/>
      </c>
      <c r="K1732" s="89" t="str">
        <f>IF(StuData!$F1732="","",IF(AND(StuData!$C1732&gt;8,StuData!$C1732&lt;11,StuData!$J1732="GEN"),200,IF(AND(StuData!$C1732&gt;=11,StuData!$J1732="GEN"),300,IF(AND(StuData!$C1732&gt;8,StuData!$C1732&lt;11,StuData!$J1732&lt;&gt;"GEN"),100,IF(AND(StuData!$C1732&gt;=11,StuData!$J1732&lt;&gt;"GEN"),150,"")))))</f>
        <v/>
      </c>
      <c r="L1732" s="89" t="str">
        <f>IF(StuData!$F1732="","",IF(AND(StuData!$C1732&gt;8,StuData!$C1732&lt;11),50,""))</f>
        <v/>
      </c>
      <c r="M1732" s="89" t="str">
        <f>IF(StuData!$F1732="","",IF(AND(StuData!$C1732&gt;=11,'School Fees'!$L$3="Yes"),100,""))</f>
        <v/>
      </c>
      <c r="N1732" s="89" t="str">
        <f>IF(StuData!$F1732="","",IF(AND(StuData!$C1732&gt;8,StuData!$H1732="F"),5,IF(StuData!$C1732&lt;9,"",10)))</f>
        <v/>
      </c>
      <c r="O1732" s="89" t="str">
        <f>IF(StuData!$F1732="","",IF(StuData!$C1732&gt;8,5,""))</f>
        <v/>
      </c>
      <c r="P1732" s="89" t="str">
        <f>IF(StuData!$C1732=9,'School Fees'!$K$6,IF(StuData!$C1732=10,'School Fees'!$K$7,IF(StuData!$C1732=11,'School Fees'!$K$8,IF(StuData!$C1732=12,'School Fees'!$K$9,""))))</f>
        <v/>
      </c>
      <c r="Q1732" s="89"/>
      <c r="R1732" s="89"/>
      <c r="S1732" s="89" t="str">
        <f>IF(SUM(StuData!$K1732:$R1732)=0,"",SUM(StuData!$K1732:$R1732))</f>
        <v/>
      </c>
      <c r="T1732" s="92"/>
      <c r="U1732" s="89"/>
      <c r="V1732" s="23"/>
      <c r="W1732" s="23"/>
    </row>
    <row r="1733" ht="15.75" customHeight="1">
      <c r="A1733" s="23"/>
      <c r="B1733" s="89" t="str">
        <f t="shared" si="1"/>
        <v/>
      </c>
      <c r="C1733" s="89" t="str">
        <f>IF('Student Record'!A1731="","",'Student Record'!A1731)</f>
        <v/>
      </c>
      <c r="D1733" s="89" t="str">
        <f>IF('Student Record'!B1731="","",'Student Record'!B1731)</f>
        <v/>
      </c>
      <c r="E1733" s="89" t="str">
        <f>IF('Student Record'!C1731="","",'Student Record'!C1731)</f>
        <v/>
      </c>
      <c r="F1733" s="90" t="str">
        <f>IF('Student Record'!E1731="","",'Student Record'!E1731)</f>
        <v/>
      </c>
      <c r="G1733" s="90" t="str">
        <f>IF('Student Record'!G1731="","",'Student Record'!G1731)</f>
        <v/>
      </c>
      <c r="H1733" s="89" t="str">
        <f>IF('Student Record'!I1731="","",'Student Record'!I1731)</f>
        <v/>
      </c>
      <c r="I1733" s="91" t="str">
        <f>IF('Student Record'!J1731="","",'Student Record'!J1731)</f>
        <v/>
      </c>
      <c r="J1733" s="89" t="str">
        <f>IF('Student Record'!O1731="","",'Student Record'!O1731)</f>
        <v/>
      </c>
      <c r="K1733" s="89" t="str">
        <f>IF(StuData!$F1733="","",IF(AND(StuData!$C1733&gt;8,StuData!$C1733&lt;11,StuData!$J1733="GEN"),200,IF(AND(StuData!$C1733&gt;=11,StuData!$J1733="GEN"),300,IF(AND(StuData!$C1733&gt;8,StuData!$C1733&lt;11,StuData!$J1733&lt;&gt;"GEN"),100,IF(AND(StuData!$C1733&gt;=11,StuData!$J1733&lt;&gt;"GEN"),150,"")))))</f>
        <v/>
      </c>
      <c r="L1733" s="89" t="str">
        <f>IF(StuData!$F1733="","",IF(AND(StuData!$C1733&gt;8,StuData!$C1733&lt;11),50,""))</f>
        <v/>
      </c>
      <c r="M1733" s="89" t="str">
        <f>IF(StuData!$F1733="","",IF(AND(StuData!$C1733&gt;=11,'School Fees'!$L$3="Yes"),100,""))</f>
        <v/>
      </c>
      <c r="N1733" s="89" t="str">
        <f>IF(StuData!$F1733="","",IF(AND(StuData!$C1733&gt;8,StuData!$H1733="F"),5,IF(StuData!$C1733&lt;9,"",10)))</f>
        <v/>
      </c>
      <c r="O1733" s="89" t="str">
        <f>IF(StuData!$F1733="","",IF(StuData!$C1733&gt;8,5,""))</f>
        <v/>
      </c>
      <c r="P1733" s="89" t="str">
        <f>IF(StuData!$C1733=9,'School Fees'!$K$6,IF(StuData!$C1733=10,'School Fees'!$K$7,IF(StuData!$C1733=11,'School Fees'!$K$8,IF(StuData!$C1733=12,'School Fees'!$K$9,""))))</f>
        <v/>
      </c>
      <c r="Q1733" s="89"/>
      <c r="R1733" s="89"/>
      <c r="S1733" s="89" t="str">
        <f>IF(SUM(StuData!$K1733:$R1733)=0,"",SUM(StuData!$K1733:$R1733))</f>
        <v/>
      </c>
      <c r="T1733" s="92"/>
      <c r="U1733" s="89"/>
      <c r="V1733" s="23"/>
      <c r="W1733" s="23"/>
    </row>
    <row r="1734" ht="15.75" customHeight="1">
      <c r="A1734" s="23"/>
      <c r="B1734" s="89" t="str">
        <f t="shared" si="1"/>
        <v/>
      </c>
      <c r="C1734" s="89" t="str">
        <f>IF('Student Record'!A1732="","",'Student Record'!A1732)</f>
        <v/>
      </c>
      <c r="D1734" s="89" t="str">
        <f>IF('Student Record'!B1732="","",'Student Record'!B1732)</f>
        <v/>
      </c>
      <c r="E1734" s="89" t="str">
        <f>IF('Student Record'!C1732="","",'Student Record'!C1732)</f>
        <v/>
      </c>
      <c r="F1734" s="90" t="str">
        <f>IF('Student Record'!E1732="","",'Student Record'!E1732)</f>
        <v/>
      </c>
      <c r="G1734" s="90" t="str">
        <f>IF('Student Record'!G1732="","",'Student Record'!G1732)</f>
        <v/>
      </c>
      <c r="H1734" s="89" t="str">
        <f>IF('Student Record'!I1732="","",'Student Record'!I1732)</f>
        <v/>
      </c>
      <c r="I1734" s="91" t="str">
        <f>IF('Student Record'!J1732="","",'Student Record'!J1732)</f>
        <v/>
      </c>
      <c r="J1734" s="89" t="str">
        <f>IF('Student Record'!O1732="","",'Student Record'!O1732)</f>
        <v/>
      </c>
      <c r="K1734" s="89" t="str">
        <f>IF(StuData!$F1734="","",IF(AND(StuData!$C1734&gt;8,StuData!$C1734&lt;11,StuData!$J1734="GEN"),200,IF(AND(StuData!$C1734&gt;=11,StuData!$J1734="GEN"),300,IF(AND(StuData!$C1734&gt;8,StuData!$C1734&lt;11,StuData!$J1734&lt;&gt;"GEN"),100,IF(AND(StuData!$C1734&gt;=11,StuData!$J1734&lt;&gt;"GEN"),150,"")))))</f>
        <v/>
      </c>
      <c r="L1734" s="89" t="str">
        <f>IF(StuData!$F1734="","",IF(AND(StuData!$C1734&gt;8,StuData!$C1734&lt;11),50,""))</f>
        <v/>
      </c>
      <c r="M1734" s="89" t="str">
        <f>IF(StuData!$F1734="","",IF(AND(StuData!$C1734&gt;=11,'School Fees'!$L$3="Yes"),100,""))</f>
        <v/>
      </c>
      <c r="N1734" s="89" t="str">
        <f>IF(StuData!$F1734="","",IF(AND(StuData!$C1734&gt;8,StuData!$H1734="F"),5,IF(StuData!$C1734&lt;9,"",10)))</f>
        <v/>
      </c>
      <c r="O1734" s="89" t="str">
        <f>IF(StuData!$F1734="","",IF(StuData!$C1734&gt;8,5,""))</f>
        <v/>
      </c>
      <c r="P1734" s="89" t="str">
        <f>IF(StuData!$C1734=9,'School Fees'!$K$6,IF(StuData!$C1734=10,'School Fees'!$K$7,IF(StuData!$C1734=11,'School Fees'!$K$8,IF(StuData!$C1734=12,'School Fees'!$K$9,""))))</f>
        <v/>
      </c>
      <c r="Q1734" s="89"/>
      <c r="R1734" s="89"/>
      <c r="S1734" s="89" t="str">
        <f>IF(SUM(StuData!$K1734:$R1734)=0,"",SUM(StuData!$K1734:$R1734))</f>
        <v/>
      </c>
      <c r="T1734" s="92"/>
      <c r="U1734" s="89"/>
      <c r="V1734" s="23"/>
      <c r="W1734" s="23"/>
    </row>
    <row r="1735" ht="15.75" customHeight="1">
      <c r="A1735" s="23"/>
      <c r="B1735" s="89" t="str">
        <f t="shared" si="1"/>
        <v/>
      </c>
      <c r="C1735" s="89" t="str">
        <f>IF('Student Record'!A1733="","",'Student Record'!A1733)</f>
        <v/>
      </c>
      <c r="D1735" s="89" t="str">
        <f>IF('Student Record'!B1733="","",'Student Record'!B1733)</f>
        <v/>
      </c>
      <c r="E1735" s="89" t="str">
        <f>IF('Student Record'!C1733="","",'Student Record'!C1733)</f>
        <v/>
      </c>
      <c r="F1735" s="90" t="str">
        <f>IF('Student Record'!E1733="","",'Student Record'!E1733)</f>
        <v/>
      </c>
      <c r="G1735" s="90" t="str">
        <f>IF('Student Record'!G1733="","",'Student Record'!G1733)</f>
        <v/>
      </c>
      <c r="H1735" s="89" t="str">
        <f>IF('Student Record'!I1733="","",'Student Record'!I1733)</f>
        <v/>
      </c>
      <c r="I1735" s="91" t="str">
        <f>IF('Student Record'!J1733="","",'Student Record'!J1733)</f>
        <v/>
      </c>
      <c r="J1735" s="89" t="str">
        <f>IF('Student Record'!O1733="","",'Student Record'!O1733)</f>
        <v/>
      </c>
      <c r="K1735" s="89" t="str">
        <f>IF(StuData!$F1735="","",IF(AND(StuData!$C1735&gt;8,StuData!$C1735&lt;11,StuData!$J1735="GEN"),200,IF(AND(StuData!$C1735&gt;=11,StuData!$J1735="GEN"),300,IF(AND(StuData!$C1735&gt;8,StuData!$C1735&lt;11,StuData!$J1735&lt;&gt;"GEN"),100,IF(AND(StuData!$C1735&gt;=11,StuData!$J1735&lt;&gt;"GEN"),150,"")))))</f>
        <v/>
      </c>
      <c r="L1735" s="89" t="str">
        <f>IF(StuData!$F1735="","",IF(AND(StuData!$C1735&gt;8,StuData!$C1735&lt;11),50,""))</f>
        <v/>
      </c>
      <c r="M1735" s="89" t="str">
        <f>IF(StuData!$F1735="","",IF(AND(StuData!$C1735&gt;=11,'School Fees'!$L$3="Yes"),100,""))</f>
        <v/>
      </c>
      <c r="N1735" s="89" t="str">
        <f>IF(StuData!$F1735="","",IF(AND(StuData!$C1735&gt;8,StuData!$H1735="F"),5,IF(StuData!$C1735&lt;9,"",10)))</f>
        <v/>
      </c>
      <c r="O1735" s="89" t="str">
        <f>IF(StuData!$F1735="","",IF(StuData!$C1735&gt;8,5,""))</f>
        <v/>
      </c>
      <c r="P1735" s="89" t="str">
        <f>IF(StuData!$C1735=9,'School Fees'!$K$6,IF(StuData!$C1735=10,'School Fees'!$K$7,IF(StuData!$C1735=11,'School Fees'!$K$8,IF(StuData!$C1735=12,'School Fees'!$K$9,""))))</f>
        <v/>
      </c>
      <c r="Q1735" s="89"/>
      <c r="R1735" s="89"/>
      <c r="S1735" s="89" t="str">
        <f>IF(SUM(StuData!$K1735:$R1735)=0,"",SUM(StuData!$K1735:$R1735))</f>
        <v/>
      </c>
      <c r="T1735" s="92"/>
      <c r="U1735" s="89"/>
      <c r="V1735" s="23"/>
      <c r="W1735" s="23"/>
    </row>
    <row r="1736" ht="15.75" customHeight="1">
      <c r="A1736" s="23"/>
      <c r="B1736" s="89" t="str">
        <f t="shared" si="1"/>
        <v/>
      </c>
      <c r="C1736" s="89" t="str">
        <f>IF('Student Record'!A1734="","",'Student Record'!A1734)</f>
        <v/>
      </c>
      <c r="D1736" s="89" t="str">
        <f>IF('Student Record'!B1734="","",'Student Record'!B1734)</f>
        <v/>
      </c>
      <c r="E1736" s="89" t="str">
        <f>IF('Student Record'!C1734="","",'Student Record'!C1734)</f>
        <v/>
      </c>
      <c r="F1736" s="90" t="str">
        <f>IF('Student Record'!E1734="","",'Student Record'!E1734)</f>
        <v/>
      </c>
      <c r="G1736" s="90" t="str">
        <f>IF('Student Record'!G1734="","",'Student Record'!G1734)</f>
        <v/>
      </c>
      <c r="H1736" s="89" t="str">
        <f>IF('Student Record'!I1734="","",'Student Record'!I1734)</f>
        <v/>
      </c>
      <c r="I1736" s="91" t="str">
        <f>IF('Student Record'!J1734="","",'Student Record'!J1734)</f>
        <v/>
      </c>
      <c r="J1736" s="89" t="str">
        <f>IF('Student Record'!O1734="","",'Student Record'!O1734)</f>
        <v/>
      </c>
      <c r="K1736" s="89" t="str">
        <f>IF(StuData!$F1736="","",IF(AND(StuData!$C1736&gt;8,StuData!$C1736&lt;11,StuData!$J1736="GEN"),200,IF(AND(StuData!$C1736&gt;=11,StuData!$J1736="GEN"),300,IF(AND(StuData!$C1736&gt;8,StuData!$C1736&lt;11,StuData!$J1736&lt;&gt;"GEN"),100,IF(AND(StuData!$C1736&gt;=11,StuData!$J1736&lt;&gt;"GEN"),150,"")))))</f>
        <v/>
      </c>
      <c r="L1736" s="89" t="str">
        <f>IF(StuData!$F1736="","",IF(AND(StuData!$C1736&gt;8,StuData!$C1736&lt;11),50,""))</f>
        <v/>
      </c>
      <c r="M1736" s="89" t="str">
        <f>IF(StuData!$F1736="","",IF(AND(StuData!$C1736&gt;=11,'School Fees'!$L$3="Yes"),100,""))</f>
        <v/>
      </c>
      <c r="N1736" s="89" t="str">
        <f>IF(StuData!$F1736="","",IF(AND(StuData!$C1736&gt;8,StuData!$H1736="F"),5,IF(StuData!$C1736&lt;9,"",10)))</f>
        <v/>
      </c>
      <c r="O1736" s="89" t="str">
        <f>IF(StuData!$F1736="","",IF(StuData!$C1736&gt;8,5,""))</f>
        <v/>
      </c>
      <c r="P1736" s="89" t="str">
        <f>IF(StuData!$C1736=9,'School Fees'!$K$6,IF(StuData!$C1736=10,'School Fees'!$K$7,IF(StuData!$C1736=11,'School Fees'!$K$8,IF(StuData!$C1736=12,'School Fees'!$K$9,""))))</f>
        <v/>
      </c>
      <c r="Q1736" s="89"/>
      <c r="R1736" s="89"/>
      <c r="S1736" s="89" t="str">
        <f>IF(SUM(StuData!$K1736:$R1736)=0,"",SUM(StuData!$K1736:$R1736))</f>
        <v/>
      </c>
      <c r="T1736" s="92"/>
      <c r="U1736" s="89"/>
      <c r="V1736" s="23"/>
      <c r="W1736" s="23"/>
    </row>
    <row r="1737" ht="15.75" customHeight="1">
      <c r="A1737" s="23"/>
      <c r="B1737" s="89" t="str">
        <f t="shared" si="1"/>
        <v/>
      </c>
      <c r="C1737" s="89" t="str">
        <f>IF('Student Record'!A1735="","",'Student Record'!A1735)</f>
        <v/>
      </c>
      <c r="D1737" s="89" t="str">
        <f>IF('Student Record'!B1735="","",'Student Record'!B1735)</f>
        <v/>
      </c>
      <c r="E1737" s="89" t="str">
        <f>IF('Student Record'!C1735="","",'Student Record'!C1735)</f>
        <v/>
      </c>
      <c r="F1737" s="90" t="str">
        <f>IF('Student Record'!E1735="","",'Student Record'!E1735)</f>
        <v/>
      </c>
      <c r="G1737" s="90" t="str">
        <f>IF('Student Record'!G1735="","",'Student Record'!G1735)</f>
        <v/>
      </c>
      <c r="H1737" s="89" t="str">
        <f>IF('Student Record'!I1735="","",'Student Record'!I1735)</f>
        <v/>
      </c>
      <c r="I1737" s="91" t="str">
        <f>IF('Student Record'!J1735="","",'Student Record'!J1735)</f>
        <v/>
      </c>
      <c r="J1737" s="89" t="str">
        <f>IF('Student Record'!O1735="","",'Student Record'!O1735)</f>
        <v/>
      </c>
      <c r="K1737" s="89" t="str">
        <f>IF(StuData!$F1737="","",IF(AND(StuData!$C1737&gt;8,StuData!$C1737&lt;11,StuData!$J1737="GEN"),200,IF(AND(StuData!$C1737&gt;=11,StuData!$J1737="GEN"),300,IF(AND(StuData!$C1737&gt;8,StuData!$C1737&lt;11,StuData!$J1737&lt;&gt;"GEN"),100,IF(AND(StuData!$C1737&gt;=11,StuData!$J1737&lt;&gt;"GEN"),150,"")))))</f>
        <v/>
      </c>
      <c r="L1737" s="89" t="str">
        <f>IF(StuData!$F1737="","",IF(AND(StuData!$C1737&gt;8,StuData!$C1737&lt;11),50,""))</f>
        <v/>
      </c>
      <c r="M1737" s="89" t="str">
        <f>IF(StuData!$F1737="","",IF(AND(StuData!$C1737&gt;=11,'School Fees'!$L$3="Yes"),100,""))</f>
        <v/>
      </c>
      <c r="N1737" s="89" t="str">
        <f>IF(StuData!$F1737="","",IF(AND(StuData!$C1737&gt;8,StuData!$H1737="F"),5,IF(StuData!$C1737&lt;9,"",10)))</f>
        <v/>
      </c>
      <c r="O1737" s="89" t="str">
        <f>IF(StuData!$F1737="","",IF(StuData!$C1737&gt;8,5,""))</f>
        <v/>
      </c>
      <c r="P1737" s="89" t="str">
        <f>IF(StuData!$C1737=9,'School Fees'!$K$6,IF(StuData!$C1737=10,'School Fees'!$K$7,IF(StuData!$C1737=11,'School Fees'!$K$8,IF(StuData!$C1737=12,'School Fees'!$K$9,""))))</f>
        <v/>
      </c>
      <c r="Q1737" s="89"/>
      <c r="R1737" s="89"/>
      <c r="S1737" s="89" t="str">
        <f>IF(SUM(StuData!$K1737:$R1737)=0,"",SUM(StuData!$K1737:$R1737))</f>
        <v/>
      </c>
      <c r="T1737" s="92"/>
      <c r="U1737" s="89"/>
      <c r="V1737" s="23"/>
      <c r="W1737" s="23"/>
    </row>
    <row r="1738" ht="15.75" customHeight="1">
      <c r="A1738" s="23"/>
      <c r="B1738" s="89" t="str">
        <f t="shared" si="1"/>
        <v/>
      </c>
      <c r="C1738" s="89" t="str">
        <f>IF('Student Record'!A1736="","",'Student Record'!A1736)</f>
        <v/>
      </c>
      <c r="D1738" s="89" t="str">
        <f>IF('Student Record'!B1736="","",'Student Record'!B1736)</f>
        <v/>
      </c>
      <c r="E1738" s="89" t="str">
        <f>IF('Student Record'!C1736="","",'Student Record'!C1736)</f>
        <v/>
      </c>
      <c r="F1738" s="90" t="str">
        <f>IF('Student Record'!E1736="","",'Student Record'!E1736)</f>
        <v/>
      </c>
      <c r="G1738" s="90" t="str">
        <f>IF('Student Record'!G1736="","",'Student Record'!G1736)</f>
        <v/>
      </c>
      <c r="H1738" s="89" t="str">
        <f>IF('Student Record'!I1736="","",'Student Record'!I1736)</f>
        <v/>
      </c>
      <c r="I1738" s="91" t="str">
        <f>IF('Student Record'!J1736="","",'Student Record'!J1736)</f>
        <v/>
      </c>
      <c r="J1738" s="89" t="str">
        <f>IF('Student Record'!O1736="","",'Student Record'!O1736)</f>
        <v/>
      </c>
      <c r="K1738" s="89" t="str">
        <f>IF(StuData!$F1738="","",IF(AND(StuData!$C1738&gt;8,StuData!$C1738&lt;11,StuData!$J1738="GEN"),200,IF(AND(StuData!$C1738&gt;=11,StuData!$J1738="GEN"),300,IF(AND(StuData!$C1738&gt;8,StuData!$C1738&lt;11,StuData!$J1738&lt;&gt;"GEN"),100,IF(AND(StuData!$C1738&gt;=11,StuData!$J1738&lt;&gt;"GEN"),150,"")))))</f>
        <v/>
      </c>
      <c r="L1738" s="89" t="str">
        <f>IF(StuData!$F1738="","",IF(AND(StuData!$C1738&gt;8,StuData!$C1738&lt;11),50,""))</f>
        <v/>
      </c>
      <c r="M1738" s="89" t="str">
        <f>IF(StuData!$F1738="","",IF(AND(StuData!$C1738&gt;=11,'School Fees'!$L$3="Yes"),100,""))</f>
        <v/>
      </c>
      <c r="N1738" s="89" t="str">
        <f>IF(StuData!$F1738="","",IF(AND(StuData!$C1738&gt;8,StuData!$H1738="F"),5,IF(StuData!$C1738&lt;9,"",10)))</f>
        <v/>
      </c>
      <c r="O1738" s="89" t="str">
        <f>IF(StuData!$F1738="","",IF(StuData!$C1738&gt;8,5,""))</f>
        <v/>
      </c>
      <c r="P1738" s="89" t="str">
        <f>IF(StuData!$C1738=9,'School Fees'!$K$6,IF(StuData!$C1738=10,'School Fees'!$K$7,IF(StuData!$C1738=11,'School Fees'!$K$8,IF(StuData!$C1738=12,'School Fees'!$K$9,""))))</f>
        <v/>
      </c>
      <c r="Q1738" s="89"/>
      <c r="R1738" s="89"/>
      <c r="S1738" s="89" t="str">
        <f>IF(SUM(StuData!$K1738:$R1738)=0,"",SUM(StuData!$K1738:$R1738))</f>
        <v/>
      </c>
      <c r="T1738" s="92"/>
      <c r="U1738" s="89"/>
      <c r="V1738" s="23"/>
      <c r="W1738" s="23"/>
    </row>
    <row r="1739" ht="15.75" customHeight="1">
      <c r="A1739" s="23"/>
      <c r="B1739" s="89" t="str">
        <f t="shared" si="1"/>
        <v/>
      </c>
      <c r="C1739" s="89" t="str">
        <f>IF('Student Record'!A1737="","",'Student Record'!A1737)</f>
        <v/>
      </c>
      <c r="D1739" s="89" t="str">
        <f>IF('Student Record'!B1737="","",'Student Record'!B1737)</f>
        <v/>
      </c>
      <c r="E1739" s="89" t="str">
        <f>IF('Student Record'!C1737="","",'Student Record'!C1737)</f>
        <v/>
      </c>
      <c r="F1739" s="90" t="str">
        <f>IF('Student Record'!E1737="","",'Student Record'!E1737)</f>
        <v/>
      </c>
      <c r="G1739" s="90" t="str">
        <f>IF('Student Record'!G1737="","",'Student Record'!G1737)</f>
        <v/>
      </c>
      <c r="H1739" s="89" t="str">
        <f>IF('Student Record'!I1737="","",'Student Record'!I1737)</f>
        <v/>
      </c>
      <c r="I1739" s="91" t="str">
        <f>IF('Student Record'!J1737="","",'Student Record'!J1737)</f>
        <v/>
      </c>
      <c r="J1739" s="89" t="str">
        <f>IF('Student Record'!O1737="","",'Student Record'!O1737)</f>
        <v/>
      </c>
      <c r="K1739" s="89" t="str">
        <f>IF(StuData!$F1739="","",IF(AND(StuData!$C1739&gt;8,StuData!$C1739&lt;11,StuData!$J1739="GEN"),200,IF(AND(StuData!$C1739&gt;=11,StuData!$J1739="GEN"),300,IF(AND(StuData!$C1739&gt;8,StuData!$C1739&lt;11,StuData!$J1739&lt;&gt;"GEN"),100,IF(AND(StuData!$C1739&gt;=11,StuData!$J1739&lt;&gt;"GEN"),150,"")))))</f>
        <v/>
      </c>
      <c r="L1739" s="89" t="str">
        <f>IF(StuData!$F1739="","",IF(AND(StuData!$C1739&gt;8,StuData!$C1739&lt;11),50,""))</f>
        <v/>
      </c>
      <c r="M1739" s="89" t="str">
        <f>IF(StuData!$F1739="","",IF(AND(StuData!$C1739&gt;=11,'School Fees'!$L$3="Yes"),100,""))</f>
        <v/>
      </c>
      <c r="N1739" s="89" t="str">
        <f>IF(StuData!$F1739="","",IF(AND(StuData!$C1739&gt;8,StuData!$H1739="F"),5,IF(StuData!$C1739&lt;9,"",10)))</f>
        <v/>
      </c>
      <c r="O1739" s="89" t="str">
        <f>IF(StuData!$F1739="","",IF(StuData!$C1739&gt;8,5,""))</f>
        <v/>
      </c>
      <c r="P1739" s="89" t="str">
        <f>IF(StuData!$C1739=9,'School Fees'!$K$6,IF(StuData!$C1739=10,'School Fees'!$K$7,IF(StuData!$C1739=11,'School Fees'!$K$8,IF(StuData!$C1739=12,'School Fees'!$K$9,""))))</f>
        <v/>
      </c>
      <c r="Q1739" s="89"/>
      <c r="R1739" s="89"/>
      <c r="S1739" s="89" t="str">
        <f>IF(SUM(StuData!$K1739:$R1739)=0,"",SUM(StuData!$K1739:$R1739))</f>
        <v/>
      </c>
      <c r="T1739" s="92"/>
      <c r="U1739" s="89"/>
      <c r="V1739" s="23"/>
      <c r="W1739" s="23"/>
    </row>
    <row r="1740" ht="15.75" customHeight="1">
      <c r="A1740" s="23"/>
      <c r="B1740" s="89" t="str">
        <f t="shared" si="1"/>
        <v/>
      </c>
      <c r="C1740" s="89" t="str">
        <f>IF('Student Record'!A1738="","",'Student Record'!A1738)</f>
        <v/>
      </c>
      <c r="D1740" s="89" t="str">
        <f>IF('Student Record'!B1738="","",'Student Record'!B1738)</f>
        <v/>
      </c>
      <c r="E1740" s="89" t="str">
        <f>IF('Student Record'!C1738="","",'Student Record'!C1738)</f>
        <v/>
      </c>
      <c r="F1740" s="90" t="str">
        <f>IF('Student Record'!E1738="","",'Student Record'!E1738)</f>
        <v/>
      </c>
      <c r="G1740" s="90" t="str">
        <f>IF('Student Record'!G1738="","",'Student Record'!G1738)</f>
        <v/>
      </c>
      <c r="H1740" s="89" t="str">
        <f>IF('Student Record'!I1738="","",'Student Record'!I1738)</f>
        <v/>
      </c>
      <c r="I1740" s="91" t="str">
        <f>IF('Student Record'!J1738="","",'Student Record'!J1738)</f>
        <v/>
      </c>
      <c r="J1740" s="89" t="str">
        <f>IF('Student Record'!O1738="","",'Student Record'!O1738)</f>
        <v/>
      </c>
      <c r="K1740" s="89" t="str">
        <f>IF(StuData!$F1740="","",IF(AND(StuData!$C1740&gt;8,StuData!$C1740&lt;11,StuData!$J1740="GEN"),200,IF(AND(StuData!$C1740&gt;=11,StuData!$J1740="GEN"),300,IF(AND(StuData!$C1740&gt;8,StuData!$C1740&lt;11,StuData!$J1740&lt;&gt;"GEN"),100,IF(AND(StuData!$C1740&gt;=11,StuData!$J1740&lt;&gt;"GEN"),150,"")))))</f>
        <v/>
      </c>
      <c r="L1740" s="89" t="str">
        <f>IF(StuData!$F1740="","",IF(AND(StuData!$C1740&gt;8,StuData!$C1740&lt;11),50,""))</f>
        <v/>
      </c>
      <c r="M1740" s="89" t="str">
        <f>IF(StuData!$F1740="","",IF(AND(StuData!$C1740&gt;=11,'School Fees'!$L$3="Yes"),100,""))</f>
        <v/>
      </c>
      <c r="N1740" s="89" t="str">
        <f>IF(StuData!$F1740="","",IF(AND(StuData!$C1740&gt;8,StuData!$H1740="F"),5,IF(StuData!$C1740&lt;9,"",10)))</f>
        <v/>
      </c>
      <c r="O1740" s="89" t="str">
        <f>IF(StuData!$F1740="","",IF(StuData!$C1740&gt;8,5,""))</f>
        <v/>
      </c>
      <c r="P1740" s="89" t="str">
        <f>IF(StuData!$C1740=9,'School Fees'!$K$6,IF(StuData!$C1740=10,'School Fees'!$K$7,IF(StuData!$C1740=11,'School Fees'!$K$8,IF(StuData!$C1740=12,'School Fees'!$K$9,""))))</f>
        <v/>
      </c>
      <c r="Q1740" s="89"/>
      <c r="R1740" s="89"/>
      <c r="S1740" s="89" t="str">
        <f>IF(SUM(StuData!$K1740:$R1740)=0,"",SUM(StuData!$K1740:$R1740))</f>
        <v/>
      </c>
      <c r="T1740" s="92"/>
      <c r="U1740" s="89"/>
      <c r="V1740" s="23"/>
      <c r="W1740" s="23"/>
    </row>
    <row r="1741" ht="15.75" customHeight="1">
      <c r="A1741" s="23"/>
      <c r="B1741" s="89" t="str">
        <f t="shared" si="1"/>
        <v/>
      </c>
      <c r="C1741" s="89" t="str">
        <f>IF('Student Record'!A1739="","",'Student Record'!A1739)</f>
        <v/>
      </c>
      <c r="D1741" s="89" t="str">
        <f>IF('Student Record'!B1739="","",'Student Record'!B1739)</f>
        <v/>
      </c>
      <c r="E1741" s="89" t="str">
        <f>IF('Student Record'!C1739="","",'Student Record'!C1739)</f>
        <v/>
      </c>
      <c r="F1741" s="90" t="str">
        <f>IF('Student Record'!E1739="","",'Student Record'!E1739)</f>
        <v/>
      </c>
      <c r="G1741" s="90" t="str">
        <f>IF('Student Record'!G1739="","",'Student Record'!G1739)</f>
        <v/>
      </c>
      <c r="H1741" s="89" t="str">
        <f>IF('Student Record'!I1739="","",'Student Record'!I1739)</f>
        <v/>
      </c>
      <c r="I1741" s="91" t="str">
        <f>IF('Student Record'!J1739="","",'Student Record'!J1739)</f>
        <v/>
      </c>
      <c r="J1741" s="89" t="str">
        <f>IF('Student Record'!O1739="","",'Student Record'!O1739)</f>
        <v/>
      </c>
      <c r="K1741" s="89" t="str">
        <f>IF(StuData!$F1741="","",IF(AND(StuData!$C1741&gt;8,StuData!$C1741&lt;11,StuData!$J1741="GEN"),200,IF(AND(StuData!$C1741&gt;=11,StuData!$J1741="GEN"),300,IF(AND(StuData!$C1741&gt;8,StuData!$C1741&lt;11,StuData!$J1741&lt;&gt;"GEN"),100,IF(AND(StuData!$C1741&gt;=11,StuData!$J1741&lt;&gt;"GEN"),150,"")))))</f>
        <v/>
      </c>
      <c r="L1741" s="89" t="str">
        <f>IF(StuData!$F1741="","",IF(AND(StuData!$C1741&gt;8,StuData!$C1741&lt;11),50,""))</f>
        <v/>
      </c>
      <c r="M1741" s="89" t="str">
        <f>IF(StuData!$F1741="","",IF(AND(StuData!$C1741&gt;=11,'School Fees'!$L$3="Yes"),100,""))</f>
        <v/>
      </c>
      <c r="N1741" s="89" t="str">
        <f>IF(StuData!$F1741="","",IF(AND(StuData!$C1741&gt;8,StuData!$H1741="F"),5,IF(StuData!$C1741&lt;9,"",10)))</f>
        <v/>
      </c>
      <c r="O1741" s="89" t="str">
        <f>IF(StuData!$F1741="","",IF(StuData!$C1741&gt;8,5,""))</f>
        <v/>
      </c>
      <c r="P1741" s="89" t="str">
        <f>IF(StuData!$C1741=9,'School Fees'!$K$6,IF(StuData!$C1741=10,'School Fees'!$K$7,IF(StuData!$C1741=11,'School Fees'!$K$8,IF(StuData!$C1741=12,'School Fees'!$K$9,""))))</f>
        <v/>
      </c>
      <c r="Q1741" s="89"/>
      <c r="R1741" s="89"/>
      <c r="S1741" s="89" t="str">
        <f>IF(SUM(StuData!$K1741:$R1741)=0,"",SUM(StuData!$K1741:$R1741))</f>
        <v/>
      </c>
      <c r="T1741" s="92"/>
      <c r="U1741" s="89"/>
      <c r="V1741" s="23"/>
      <c r="W1741" s="23"/>
    </row>
    <row r="1742" ht="15.75" customHeight="1">
      <c r="A1742" s="23"/>
      <c r="B1742" s="89" t="str">
        <f t="shared" si="1"/>
        <v/>
      </c>
      <c r="C1742" s="89" t="str">
        <f>IF('Student Record'!A1740="","",'Student Record'!A1740)</f>
        <v/>
      </c>
      <c r="D1742" s="89" t="str">
        <f>IF('Student Record'!B1740="","",'Student Record'!B1740)</f>
        <v/>
      </c>
      <c r="E1742" s="89" t="str">
        <f>IF('Student Record'!C1740="","",'Student Record'!C1740)</f>
        <v/>
      </c>
      <c r="F1742" s="90" t="str">
        <f>IF('Student Record'!E1740="","",'Student Record'!E1740)</f>
        <v/>
      </c>
      <c r="G1742" s="90" t="str">
        <f>IF('Student Record'!G1740="","",'Student Record'!G1740)</f>
        <v/>
      </c>
      <c r="H1742" s="89" t="str">
        <f>IF('Student Record'!I1740="","",'Student Record'!I1740)</f>
        <v/>
      </c>
      <c r="I1742" s="91" t="str">
        <f>IF('Student Record'!J1740="","",'Student Record'!J1740)</f>
        <v/>
      </c>
      <c r="J1742" s="89" t="str">
        <f>IF('Student Record'!O1740="","",'Student Record'!O1740)</f>
        <v/>
      </c>
      <c r="K1742" s="89" t="str">
        <f>IF(StuData!$F1742="","",IF(AND(StuData!$C1742&gt;8,StuData!$C1742&lt;11,StuData!$J1742="GEN"),200,IF(AND(StuData!$C1742&gt;=11,StuData!$J1742="GEN"),300,IF(AND(StuData!$C1742&gt;8,StuData!$C1742&lt;11,StuData!$J1742&lt;&gt;"GEN"),100,IF(AND(StuData!$C1742&gt;=11,StuData!$J1742&lt;&gt;"GEN"),150,"")))))</f>
        <v/>
      </c>
      <c r="L1742" s="89" t="str">
        <f>IF(StuData!$F1742="","",IF(AND(StuData!$C1742&gt;8,StuData!$C1742&lt;11),50,""))</f>
        <v/>
      </c>
      <c r="M1742" s="89" t="str">
        <f>IF(StuData!$F1742="","",IF(AND(StuData!$C1742&gt;=11,'School Fees'!$L$3="Yes"),100,""))</f>
        <v/>
      </c>
      <c r="N1742" s="89" t="str">
        <f>IF(StuData!$F1742="","",IF(AND(StuData!$C1742&gt;8,StuData!$H1742="F"),5,IF(StuData!$C1742&lt;9,"",10)))</f>
        <v/>
      </c>
      <c r="O1742" s="89" t="str">
        <f>IF(StuData!$F1742="","",IF(StuData!$C1742&gt;8,5,""))</f>
        <v/>
      </c>
      <c r="P1742" s="89" t="str">
        <f>IF(StuData!$C1742=9,'School Fees'!$K$6,IF(StuData!$C1742=10,'School Fees'!$K$7,IF(StuData!$C1742=11,'School Fees'!$K$8,IF(StuData!$C1742=12,'School Fees'!$K$9,""))))</f>
        <v/>
      </c>
      <c r="Q1742" s="89"/>
      <c r="R1742" s="89"/>
      <c r="S1742" s="89" t="str">
        <f>IF(SUM(StuData!$K1742:$R1742)=0,"",SUM(StuData!$K1742:$R1742))</f>
        <v/>
      </c>
      <c r="T1742" s="92"/>
      <c r="U1742" s="89"/>
      <c r="V1742" s="23"/>
      <c r="W1742" s="23"/>
    </row>
    <row r="1743" ht="15.75" customHeight="1">
      <c r="A1743" s="23"/>
      <c r="B1743" s="89" t="str">
        <f t="shared" si="1"/>
        <v/>
      </c>
      <c r="C1743" s="89" t="str">
        <f>IF('Student Record'!A1741="","",'Student Record'!A1741)</f>
        <v/>
      </c>
      <c r="D1743" s="89" t="str">
        <f>IF('Student Record'!B1741="","",'Student Record'!B1741)</f>
        <v/>
      </c>
      <c r="E1743" s="89" t="str">
        <f>IF('Student Record'!C1741="","",'Student Record'!C1741)</f>
        <v/>
      </c>
      <c r="F1743" s="90" t="str">
        <f>IF('Student Record'!E1741="","",'Student Record'!E1741)</f>
        <v/>
      </c>
      <c r="G1743" s="90" t="str">
        <f>IF('Student Record'!G1741="","",'Student Record'!G1741)</f>
        <v/>
      </c>
      <c r="H1743" s="89" t="str">
        <f>IF('Student Record'!I1741="","",'Student Record'!I1741)</f>
        <v/>
      </c>
      <c r="I1743" s="91" t="str">
        <f>IF('Student Record'!J1741="","",'Student Record'!J1741)</f>
        <v/>
      </c>
      <c r="J1743" s="89" t="str">
        <f>IF('Student Record'!O1741="","",'Student Record'!O1741)</f>
        <v/>
      </c>
      <c r="K1743" s="89" t="str">
        <f>IF(StuData!$F1743="","",IF(AND(StuData!$C1743&gt;8,StuData!$C1743&lt;11,StuData!$J1743="GEN"),200,IF(AND(StuData!$C1743&gt;=11,StuData!$J1743="GEN"),300,IF(AND(StuData!$C1743&gt;8,StuData!$C1743&lt;11,StuData!$J1743&lt;&gt;"GEN"),100,IF(AND(StuData!$C1743&gt;=11,StuData!$J1743&lt;&gt;"GEN"),150,"")))))</f>
        <v/>
      </c>
      <c r="L1743" s="89" t="str">
        <f>IF(StuData!$F1743="","",IF(AND(StuData!$C1743&gt;8,StuData!$C1743&lt;11),50,""))</f>
        <v/>
      </c>
      <c r="M1743" s="89" t="str">
        <f>IF(StuData!$F1743="","",IF(AND(StuData!$C1743&gt;=11,'School Fees'!$L$3="Yes"),100,""))</f>
        <v/>
      </c>
      <c r="N1743" s="89" t="str">
        <f>IF(StuData!$F1743="","",IF(AND(StuData!$C1743&gt;8,StuData!$H1743="F"),5,IF(StuData!$C1743&lt;9,"",10)))</f>
        <v/>
      </c>
      <c r="O1743" s="89" t="str">
        <f>IF(StuData!$F1743="","",IF(StuData!$C1743&gt;8,5,""))</f>
        <v/>
      </c>
      <c r="P1743" s="89" t="str">
        <f>IF(StuData!$C1743=9,'School Fees'!$K$6,IF(StuData!$C1743=10,'School Fees'!$K$7,IF(StuData!$C1743=11,'School Fees'!$K$8,IF(StuData!$C1743=12,'School Fees'!$K$9,""))))</f>
        <v/>
      </c>
      <c r="Q1743" s="89"/>
      <c r="R1743" s="89"/>
      <c r="S1743" s="89" t="str">
        <f>IF(SUM(StuData!$K1743:$R1743)=0,"",SUM(StuData!$K1743:$R1743))</f>
        <v/>
      </c>
      <c r="T1743" s="92"/>
      <c r="U1743" s="89"/>
      <c r="V1743" s="23"/>
      <c r="W1743" s="23"/>
    </row>
    <row r="1744" ht="15.75" customHeight="1">
      <c r="A1744" s="23"/>
      <c r="B1744" s="89" t="str">
        <f t="shared" si="1"/>
        <v/>
      </c>
      <c r="C1744" s="89" t="str">
        <f>IF('Student Record'!A1742="","",'Student Record'!A1742)</f>
        <v/>
      </c>
      <c r="D1744" s="89" t="str">
        <f>IF('Student Record'!B1742="","",'Student Record'!B1742)</f>
        <v/>
      </c>
      <c r="E1744" s="89" t="str">
        <f>IF('Student Record'!C1742="","",'Student Record'!C1742)</f>
        <v/>
      </c>
      <c r="F1744" s="90" t="str">
        <f>IF('Student Record'!E1742="","",'Student Record'!E1742)</f>
        <v/>
      </c>
      <c r="G1744" s="90" t="str">
        <f>IF('Student Record'!G1742="","",'Student Record'!G1742)</f>
        <v/>
      </c>
      <c r="H1744" s="89" t="str">
        <f>IF('Student Record'!I1742="","",'Student Record'!I1742)</f>
        <v/>
      </c>
      <c r="I1744" s="91" t="str">
        <f>IF('Student Record'!J1742="","",'Student Record'!J1742)</f>
        <v/>
      </c>
      <c r="J1744" s="89" t="str">
        <f>IF('Student Record'!O1742="","",'Student Record'!O1742)</f>
        <v/>
      </c>
      <c r="K1744" s="89" t="str">
        <f>IF(StuData!$F1744="","",IF(AND(StuData!$C1744&gt;8,StuData!$C1744&lt;11,StuData!$J1744="GEN"),200,IF(AND(StuData!$C1744&gt;=11,StuData!$J1744="GEN"),300,IF(AND(StuData!$C1744&gt;8,StuData!$C1744&lt;11,StuData!$J1744&lt;&gt;"GEN"),100,IF(AND(StuData!$C1744&gt;=11,StuData!$J1744&lt;&gt;"GEN"),150,"")))))</f>
        <v/>
      </c>
      <c r="L1744" s="89" t="str">
        <f>IF(StuData!$F1744="","",IF(AND(StuData!$C1744&gt;8,StuData!$C1744&lt;11),50,""))</f>
        <v/>
      </c>
      <c r="M1744" s="89" t="str">
        <f>IF(StuData!$F1744="","",IF(AND(StuData!$C1744&gt;=11,'School Fees'!$L$3="Yes"),100,""))</f>
        <v/>
      </c>
      <c r="N1744" s="89" t="str">
        <f>IF(StuData!$F1744="","",IF(AND(StuData!$C1744&gt;8,StuData!$H1744="F"),5,IF(StuData!$C1744&lt;9,"",10)))</f>
        <v/>
      </c>
      <c r="O1744" s="89" t="str">
        <f>IF(StuData!$F1744="","",IF(StuData!$C1744&gt;8,5,""))</f>
        <v/>
      </c>
      <c r="P1744" s="89" t="str">
        <f>IF(StuData!$C1744=9,'School Fees'!$K$6,IF(StuData!$C1744=10,'School Fees'!$K$7,IF(StuData!$C1744=11,'School Fees'!$K$8,IF(StuData!$C1744=12,'School Fees'!$K$9,""))))</f>
        <v/>
      </c>
      <c r="Q1744" s="89"/>
      <c r="R1744" s="89"/>
      <c r="S1744" s="89" t="str">
        <f>IF(SUM(StuData!$K1744:$R1744)=0,"",SUM(StuData!$K1744:$R1744))</f>
        <v/>
      </c>
      <c r="T1744" s="92"/>
      <c r="U1744" s="89"/>
      <c r="V1744" s="23"/>
      <c r="W1744" s="23"/>
    </row>
    <row r="1745" ht="15.75" customHeight="1">
      <c r="A1745" s="23"/>
      <c r="B1745" s="89" t="str">
        <f t="shared" si="1"/>
        <v/>
      </c>
      <c r="C1745" s="89" t="str">
        <f>IF('Student Record'!A1743="","",'Student Record'!A1743)</f>
        <v/>
      </c>
      <c r="D1745" s="89" t="str">
        <f>IF('Student Record'!B1743="","",'Student Record'!B1743)</f>
        <v/>
      </c>
      <c r="E1745" s="89" t="str">
        <f>IF('Student Record'!C1743="","",'Student Record'!C1743)</f>
        <v/>
      </c>
      <c r="F1745" s="90" t="str">
        <f>IF('Student Record'!E1743="","",'Student Record'!E1743)</f>
        <v/>
      </c>
      <c r="G1745" s="90" t="str">
        <f>IF('Student Record'!G1743="","",'Student Record'!G1743)</f>
        <v/>
      </c>
      <c r="H1745" s="89" t="str">
        <f>IF('Student Record'!I1743="","",'Student Record'!I1743)</f>
        <v/>
      </c>
      <c r="I1745" s="91" t="str">
        <f>IF('Student Record'!J1743="","",'Student Record'!J1743)</f>
        <v/>
      </c>
      <c r="J1745" s="89" t="str">
        <f>IF('Student Record'!O1743="","",'Student Record'!O1743)</f>
        <v/>
      </c>
      <c r="K1745" s="89" t="str">
        <f>IF(StuData!$F1745="","",IF(AND(StuData!$C1745&gt;8,StuData!$C1745&lt;11,StuData!$J1745="GEN"),200,IF(AND(StuData!$C1745&gt;=11,StuData!$J1745="GEN"),300,IF(AND(StuData!$C1745&gt;8,StuData!$C1745&lt;11,StuData!$J1745&lt;&gt;"GEN"),100,IF(AND(StuData!$C1745&gt;=11,StuData!$J1745&lt;&gt;"GEN"),150,"")))))</f>
        <v/>
      </c>
      <c r="L1745" s="89" t="str">
        <f>IF(StuData!$F1745="","",IF(AND(StuData!$C1745&gt;8,StuData!$C1745&lt;11),50,""))</f>
        <v/>
      </c>
      <c r="M1745" s="89" t="str">
        <f>IF(StuData!$F1745="","",IF(AND(StuData!$C1745&gt;=11,'School Fees'!$L$3="Yes"),100,""))</f>
        <v/>
      </c>
      <c r="N1745" s="89" t="str">
        <f>IF(StuData!$F1745="","",IF(AND(StuData!$C1745&gt;8,StuData!$H1745="F"),5,IF(StuData!$C1745&lt;9,"",10)))</f>
        <v/>
      </c>
      <c r="O1745" s="89" t="str">
        <f>IF(StuData!$F1745="","",IF(StuData!$C1745&gt;8,5,""))</f>
        <v/>
      </c>
      <c r="P1745" s="89" t="str">
        <f>IF(StuData!$C1745=9,'School Fees'!$K$6,IF(StuData!$C1745=10,'School Fees'!$K$7,IF(StuData!$C1745=11,'School Fees'!$K$8,IF(StuData!$C1745=12,'School Fees'!$K$9,""))))</f>
        <v/>
      </c>
      <c r="Q1745" s="89"/>
      <c r="R1745" s="89"/>
      <c r="S1745" s="89" t="str">
        <f>IF(SUM(StuData!$K1745:$R1745)=0,"",SUM(StuData!$K1745:$R1745))</f>
        <v/>
      </c>
      <c r="T1745" s="92"/>
      <c r="U1745" s="89"/>
      <c r="V1745" s="23"/>
      <c r="W1745" s="23"/>
    </row>
    <row r="1746" ht="15.75" customHeight="1">
      <c r="A1746" s="23"/>
      <c r="B1746" s="89" t="str">
        <f t="shared" si="1"/>
        <v/>
      </c>
      <c r="C1746" s="89" t="str">
        <f>IF('Student Record'!A1744="","",'Student Record'!A1744)</f>
        <v/>
      </c>
      <c r="D1746" s="89" t="str">
        <f>IF('Student Record'!B1744="","",'Student Record'!B1744)</f>
        <v/>
      </c>
      <c r="E1746" s="89" t="str">
        <f>IF('Student Record'!C1744="","",'Student Record'!C1744)</f>
        <v/>
      </c>
      <c r="F1746" s="90" t="str">
        <f>IF('Student Record'!E1744="","",'Student Record'!E1744)</f>
        <v/>
      </c>
      <c r="G1746" s="90" t="str">
        <f>IF('Student Record'!G1744="","",'Student Record'!G1744)</f>
        <v/>
      </c>
      <c r="H1746" s="89" t="str">
        <f>IF('Student Record'!I1744="","",'Student Record'!I1744)</f>
        <v/>
      </c>
      <c r="I1746" s="91" t="str">
        <f>IF('Student Record'!J1744="","",'Student Record'!J1744)</f>
        <v/>
      </c>
      <c r="J1746" s="89" t="str">
        <f>IF('Student Record'!O1744="","",'Student Record'!O1744)</f>
        <v/>
      </c>
      <c r="K1746" s="89" t="str">
        <f>IF(StuData!$F1746="","",IF(AND(StuData!$C1746&gt;8,StuData!$C1746&lt;11,StuData!$J1746="GEN"),200,IF(AND(StuData!$C1746&gt;=11,StuData!$J1746="GEN"),300,IF(AND(StuData!$C1746&gt;8,StuData!$C1746&lt;11,StuData!$J1746&lt;&gt;"GEN"),100,IF(AND(StuData!$C1746&gt;=11,StuData!$J1746&lt;&gt;"GEN"),150,"")))))</f>
        <v/>
      </c>
      <c r="L1746" s="89" t="str">
        <f>IF(StuData!$F1746="","",IF(AND(StuData!$C1746&gt;8,StuData!$C1746&lt;11),50,""))</f>
        <v/>
      </c>
      <c r="M1746" s="89" t="str">
        <f>IF(StuData!$F1746="","",IF(AND(StuData!$C1746&gt;=11,'School Fees'!$L$3="Yes"),100,""))</f>
        <v/>
      </c>
      <c r="N1746" s="89" t="str">
        <f>IF(StuData!$F1746="","",IF(AND(StuData!$C1746&gt;8,StuData!$H1746="F"),5,IF(StuData!$C1746&lt;9,"",10)))</f>
        <v/>
      </c>
      <c r="O1746" s="89" t="str">
        <f>IF(StuData!$F1746="","",IF(StuData!$C1746&gt;8,5,""))</f>
        <v/>
      </c>
      <c r="P1746" s="89" t="str">
        <f>IF(StuData!$C1746=9,'School Fees'!$K$6,IF(StuData!$C1746=10,'School Fees'!$K$7,IF(StuData!$C1746=11,'School Fees'!$K$8,IF(StuData!$C1746=12,'School Fees'!$K$9,""))))</f>
        <v/>
      </c>
      <c r="Q1746" s="89"/>
      <c r="R1746" s="89"/>
      <c r="S1746" s="89" t="str">
        <f>IF(SUM(StuData!$K1746:$R1746)=0,"",SUM(StuData!$K1746:$R1746))</f>
        <v/>
      </c>
      <c r="T1746" s="92"/>
      <c r="U1746" s="89"/>
      <c r="V1746" s="23"/>
      <c r="W1746" s="23"/>
    </row>
    <row r="1747" ht="15.75" customHeight="1">
      <c r="A1747" s="23"/>
      <c r="B1747" s="89" t="str">
        <f t="shared" si="1"/>
        <v/>
      </c>
      <c r="C1747" s="89" t="str">
        <f>IF('Student Record'!A1745="","",'Student Record'!A1745)</f>
        <v/>
      </c>
      <c r="D1747" s="89" t="str">
        <f>IF('Student Record'!B1745="","",'Student Record'!B1745)</f>
        <v/>
      </c>
      <c r="E1747" s="89" t="str">
        <f>IF('Student Record'!C1745="","",'Student Record'!C1745)</f>
        <v/>
      </c>
      <c r="F1747" s="90" t="str">
        <f>IF('Student Record'!E1745="","",'Student Record'!E1745)</f>
        <v/>
      </c>
      <c r="G1747" s="90" t="str">
        <f>IF('Student Record'!G1745="","",'Student Record'!G1745)</f>
        <v/>
      </c>
      <c r="H1747" s="89" t="str">
        <f>IF('Student Record'!I1745="","",'Student Record'!I1745)</f>
        <v/>
      </c>
      <c r="I1747" s="91" t="str">
        <f>IF('Student Record'!J1745="","",'Student Record'!J1745)</f>
        <v/>
      </c>
      <c r="J1747" s="89" t="str">
        <f>IF('Student Record'!O1745="","",'Student Record'!O1745)</f>
        <v/>
      </c>
      <c r="K1747" s="89" t="str">
        <f>IF(StuData!$F1747="","",IF(AND(StuData!$C1747&gt;8,StuData!$C1747&lt;11,StuData!$J1747="GEN"),200,IF(AND(StuData!$C1747&gt;=11,StuData!$J1747="GEN"),300,IF(AND(StuData!$C1747&gt;8,StuData!$C1747&lt;11,StuData!$J1747&lt;&gt;"GEN"),100,IF(AND(StuData!$C1747&gt;=11,StuData!$J1747&lt;&gt;"GEN"),150,"")))))</f>
        <v/>
      </c>
      <c r="L1747" s="89" t="str">
        <f>IF(StuData!$F1747="","",IF(AND(StuData!$C1747&gt;8,StuData!$C1747&lt;11),50,""))</f>
        <v/>
      </c>
      <c r="M1747" s="89" t="str">
        <f>IF(StuData!$F1747="","",IF(AND(StuData!$C1747&gt;=11,'School Fees'!$L$3="Yes"),100,""))</f>
        <v/>
      </c>
      <c r="N1747" s="89" t="str">
        <f>IF(StuData!$F1747="","",IF(AND(StuData!$C1747&gt;8,StuData!$H1747="F"),5,IF(StuData!$C1747&lt;9,"",10)))</f>
        <v/>
      </c>
      <c r="O1747" s="89" t="str">
        <f>IF(StuData!$F1747="","",IF(StuData!$C1747&gt;8,5,""))</f>
        <v/>
      </c>
      <c r="P1747" s="89" t="str">
        <f>IF(StuData!$C1747=9,'School Fees'!$K$6,IF(StuData!$C1747=10,'School Fees'!$K$7,IF(StuData!$C1747=11,'School Fees'!$K$8,IF(StuData!$C1747=12,'School Fees'!$K$9,""))))</f>
        <v/>
      </c>
      <c r="Q1747" s="89"/>
      <c r="R1747" s="89"/>
      <c r="S1747" s="89" t="str">
        <f>IF(SUM(StuData!$K1747:$R1747)=0,"",SUM(StuData!$K1747:$R1747))</f>
        <v/>
      </c>
      <c r="T1747" s="92"/>
      <c r="U1747" s="89"/>
      <c r="V1747" s="23"/>
      <c r="W1747" s="23"/>
    </row>
    <row r="1748" ht="15.75" customHeight="1">
      <c r="A1748" s="23"/>
      <c r="B1748" s="89" t="str">
        <f t="shared" si="1"/>
        <v/>
      </c>
      <c r="C1748" s="89" t="str">
        <f>IF('Student Record'!A1746="","",'Student Record'!A1746)</f>
        <v/>
      </c>
      <c r="D1748" s="89" t="str">
        <f>IF('Student Record'!B1746="","",'Student Record'!B1746)</f>
        <v/>
      </c>
      <c r="E1748" s="89" t="str">
        <f>IF('Student Record'!C1746="","",'Student Record'!C1746)</f>
        <v/>
      </c>
      <c r="F1748" s="90" t="str">
        <f>IF('Student Record'!E1746="","",'Student Record'!E1746)</f>
        <v/>
      </c>
      <c r="G1748" s="90" t="str">
        <f>IF('Student Record'!G1746="","",'Student Record'!G1746)</f>
        <v/>
      </c>
      <c r="H1748" s="89" t="str">
        <f>IF('Student Record'!I1746="","",'Student Record'!I1746)</f>
        <v/>
      </c>
      <c r="I1748" s="91" t="str">
        <f>IF('Student Record'!J1746="","",'Student Record'!J1746)</f>
        <v/>
      </c>
      <c r="J1748" s="89" t="str">
        <f>IF('Student Record'!O1746="","",'Student Record'!O1746)</f>
        <v/>
      </c>
      <c r="K1748" s="89" t="str">
        <f>IF(StuData!$F1748="","",IF(AND(StuData!$C1748&gt;8,StuData!$C1748&lt;11,StuData!$J1748="GEN"),200,IF(AND(StuData!$C1748&gt;=11,StuData!$J1748="GEN"),300,IF(AND(StuData!$C1748&gt;8,StuData!$C1748&lt;11,StuData!$J1748&lt;&gt;"GEN"),100,IF(AND(StuData!$C1748&gt;=11,StuData!$J1748&lt;&gt;"GEN"),150,"")))))</f>
        <v/>
      </c>
      <c r="L1748" s="89" t="str">
        <f>IF(StuData!$F1748="","",IF(AND(StuData!$C1748&gt;8,StuData!$C1748&lt;11),50,""))</f>
        <v/>
      </c>
      <c r="M1748" s="89" t="str">
        <f>IF(StuData!$F1748="","",IF(AND(StuData!$C1748&gt;=11,'School Fees'!$L$3="Yes"),100,""))</f>
        <v/>
      </c>
      <c r="N1748" s="89" t="str">
        <f>IF(StuData!$F1748="","",IF(AND(StuData!$C1748&gt;8,StuData!$H1748="F"),5,IF(StuData!$C1748&lt;9,"",10)))</f>
        <v/>
      </c>
      <c r="O1748" s="89" t="str">
        <f>IF(StuData!$F1748="","",IF(StuData!$C1748&gt;8,5,""))</f>
        <v/>
      </c>
      <c r="P1748" s="89" t="str">
        <f>IF(StuData!$C1748=9,'School Fees'!$K$6,IF(StuData!$C1748=10,'School Fees'!$K$7,IF(StuData!$C1748=11,'School Fees'!$K$8,IF(StuData!$C1748=12,'School Fees'!$K$9,""))))</f>
        <v/>
      </c>
      <c r="Q1748" s="89"/>
      <c r="R1748" s="89"/>
      <c r="S1748" s="89" t="str">
        <f>IF(SUM(StuData!$K1748:$R1748)=0,"",SUM(StuData!$K1748:$R1748))</f>
        <v/>
      </c>
      <c r="T1748" s="92"/>
      <c r="U1748" s="89"/>
      <c r="V1748" s="23"/>
      <c r="W1748" s="23"/>
    </row>
    <row r="1749" ht="15.75" customHeight="1">
      <c r="A1749" s="23"/>
      <c r="B1749" s="89" t="str">
        <f t="shared" si="1"/>
        <v/>
      </c>
      <c r="C1749" s="89" t="str">
        <f>IF('Student Record'!A1747="","",'Student Record'!A1747)</f>
        <v/>
      </c>
      <c r="D1749" s="89" t="str">
        <f>IF('Student Record'!B1747="","",'Student Record'!B1747)</f>
        <v/>
      </c>
      <c r="E1749" s="89" t="str">
        <f>IF('Student Record'!C1747="","",'Student Record'!C1747)</f>
        <v/>
      </c>
      <c r="F1749" s="90" t="str">
        <f>IF('Student Record'!E1747="","",'Student Record'!E1747)</f>
        <v/>
      </c>
      <c r="G1749" s="90" t="str">
        <f>IF('Student Record'!G1747="","",'Student Record'!G1747)</f>
        <v/>
      </c>
      <c r="H1749" s="89" t="str">
        <f>IF('Student Record'!I1747="","",'Student Record'!I1747)</f>
        <v/>
      </c>
      <c r="I1749" s="91" t="str">
        <f>IF('Student Record'!J1747="","",'Student Record'!J1747)</f>
        <v/>
      </c>
      <c r="J1749" s="89" t="str">
        <f>IF('Student Record'!O1747="","",'Student Record'!O1747)</f>
        <v/>
      </c>
      <c r="K1749" s="89" t="str">
        <f>IF(StuData!$F1749="","",IF(AND(StuData!$C1749&gt;8,StuData!$C1749&lt;11,StuData!$J1749="GEN"),200,IF(AND(StuData!$C1749&gt;=11,StuData!$J1749="GEN"),300,IF(AND(StuData!$C1749&gt;8,StuData!$C1749&lt;11,StuData!$J1749&lt;&gt;"GEN"),100,IF(AND(StuData!$C1749&gt;=11,StuData!$J1749&lt;&gt;"GEN"),150,"")))))</f>
        <v/>
      </c>
      <c r="L1749" s="89" t="str">
        <f>IF(StuData!$F1749="","",IF(AND(StuData!$C1749&gt;8,StuData!$C1749&lt;11),50,""))</f>
        <v/>
      </c>
      <c r="M1749" s="89" t="str">
        <f>IF(StuData!$F1749="","",IF(AND(StuData!$C1749&gt;=11,'School Fees'!$L$3="Yes"),100,""))</f>
        <v/>
      </c>
      <c r="N1749" s="89" t="str">
        <f>IF(StuData!$F1749="","",IF(AND(StuData!$C1749&gt;8,StuData!$H1749="F"),5,IF(StuData!$C1749&lt;9,"",10)))</f>
        <v/>
      </c>
      <c r="O1749" s="89" t="str">
        <f>IF(StuData!$F1749="","",IF(StuData!$C1749&gt;8,5,""))</f>
        <v/>
      </c>
      <c r="P1749" s="89" t="str">
        <f>IF(StuData!$C1749=9,'School Fees'!$K$6,IF(StuData!$C1749=10,'School Fees'!$K$7,IF(StuData!$C1749=11,'School Fees'!$K$8,IF(StuData!$C1749=12,'School Fees'!$K$9,""))))</f>
        <v/>
      </c>
      <c r="Q1749" s="89"/>
      <c r="R1749" s="89"/>
      <c r="S1749" s="89" t="str">
        <f>IF(SUM(StuData!$K1749:$R1749)=0,"",SUM(StuData!$K1749:$R1749))</f>
        <v/>
      </c>
      <c r="T1749" s="92"/>
      <c r="U1749" s="89"/>
      <c r="V1749" s="23"/>
      <c r="W1749" s="23"/>
    </row>
    <row r="1750" ht="15.75" customHeight="1">
      <c r="A1750" s="23"/>
      <c r="B1750" s="89" t="str">
        <f t="shared" si="1"/>
        <v/>
      </c>
      <c r="C1750" s="89" t="str">
        <f>IF('Student Record'!A1748="","",'Student Record'!A1748)</f>
        <v/>
      </c>
      <c r="D1750" s="89" t="str">
        <f>IF('Student Record'!B1748="","",'Student Record'!B1748)</f>
        <v/>
      </c>
      <c r="E1750" s="89" t="str">
        <f>IF('Student Record'!C1748="","",'Student Record'!C1748)</f>
        <v/>
      </c>
      <c r="F1750" s="90" t="str">
        <f>IF('Student Record'!E1748="","",'Student Record'!E1748)</f>
        <v/>
      </c>
      <c r="G1750" s="90" t="str">
        <f>IF('Student Record'!G1748="","",'Student Record'!G1748)</f>
        <v/>
      </c>
      <c r="H1750" s="89" t="str">
        <f>IF('Student Record'!I1748="","",'Student Record'!I1748)</f>
        <v/>
      </c>
      <c r="I1750" s="91" t="str">
        <f>IF('Student Record'!J1748="","",'Student Record'!J1748)</f>
        <v/>
      </c>
      <c r="J1750" s="89" t="str">
        <f>IF('Student Record'!O1748="","",'Student Record'!O1748)</f>
        <v/>
      </c>
      <c r="K1750" s="89" t="str">
        <f>IF(StuData!$F1750="","",IF(AND(StuData!$C1750&gt;8,StuData!$C1750&lt;11,StuData!$J1750="GEN"),200,IF(AND(StuData!$C1750&gt;=11,StuData!$J1750="GEN"),300,IF(AND(StuData!$C1750&gt;8,StuData!$C1750&lt;11,StuData!$J1750&lt;&gt;"GEN"),100,IF(AND(StuData!$C1750&gt;=11,StuData!$J1750&lt;&gt;"GEN"),150,"")))))</f>
        <v/>
      </c>
      <c r="L1750" s="89" t="str">
        <f>IF(StuData!$F1750="","",IF(AND(StuData!$C1750&gt;8,StuData!$C1750&lt;11),50,""))</f>
        <v/>
      </c>
      <c r="M1750" s="89" t="str">
        <f>IF(StuData!$F1750="","",IF(AND(StuData!$C1750&gt;=11,'School Fees'!$L$3="Yes"),100,""))</f>
        <v/>
      </c>
      <c r="N1750" s="89" t="str">
        <f>IF(StuData!$F1750="","",IF(AND(StuData!$C1750&gt;8,StuData!$H1750="F"),5,IF(StuData!$C1750&lt;9,"",10)))</f>
        <v/>
      </c>
      <c r="O1750" s="89" t="str">
        <f>IF(StuData!$F1750="","",IF(StuData!$C1750&gt;8,5,""))</f>
        <v/>
      </c>
      <c r="P1750" s="89" t="str">
        <f>IF(StuData!$C1750=9,'School Fees'!$K$6,IF(StuData!$C1750=10,'School Fees'!$K$7,IF(StuData!$C1750=11,'School Fees'!$K$8,IF(StuData!$C1750=12,'School Fees'!$K$9,""))))</f>
        <v/>
      </c>
      <c r="Q1750" s="89"/>
      <c r="R1750" s="89"/>
      <c r="S1750" s="89" t="str">
        <f>IF(SUM(StuData!$K1750:$R1750)=0,"",SUM(StuData!$K1750:$R1750))</f>
        <v/>
      </c>
      <c r="T1750" s="92"/>
      <c r="U1750" s="89"/>
      <c r="V1750" s="23"/>
      <c r="W1750" s="23"/>
    </row>
    <row r="1751" ht="15.75" customHeight="1">
      <c r="A1751" s="23"/>
      <c r="B1751" s="89" t="str">
        <f t="shared" si="1"/>
        <v/>
      </c>
      <c r="C1751" s="89" t="str">
        <f>IF('Student Record'!A1749="","",'Student Record'!A1749)</f>
        <v/>
      </c>
      <c r="D1751" s="89" t="str">
        <f>IF('Student Record'!B1749="","",'Student Record'!B1749)</f>
        <v/>
      </c>
      <c r="E1751" s="89" t="str">
        <f>IF('Student Record'!C1749="","",'Student Record'!C1749)</f>
        <v/>
      </c>
      <c r="F1751" s="90" t="str">
        <f>IF('Student Record'!E1749="","",'Student Record'!E1749)</f>
        <v/>
      </c>
      <c r="G1751" s="90" t="str">
        <f>IF('Student Record'!G1749="","",'Student Record'!G1749)</f>
        <v/>
      </c>
      <c r="H1751" s="89" t="str">
        <f>IF('Student Record'!I1749="","",'Student Record'!I1749)</f>
        <v/>
      </c>
      <c r="I1751" s="91" t="str">
        <f>IF('Student Record'!J1749="","",'Student Record'!J1749)</f>
        <v/>
      </c>
      <c r="J1751" s="89" t="str">
        <f>IF('Student Record'!O1749="","",'Student Record'!O1749)</f>
        <v/>
      </c>
      <c r="K1751" s="89" t="str">
        <f>IF(StuData!$F1751="","",IF(AND(StuData!$C1751&gt;8,StuData!$C1751&lt;11,StuData!$J1751="GEN"),200,IF(AND(StuData!$C1751&gt;=11,StuData!$J1751="GEN"),300,IF(AND(StuData!$C1751&gt;8,StuData!$C1751&lt;11,StuData!$J1751&lt;&gt;"GEN"),100,IF(AND(StuData!$C1751&gt;=11,StuData!$J1751&lt;&gt;"GEN"),150,"")))))</f>
        <v/>
      </c>
      <c r="L1751" s="89" t="str">
        <f>IF(StuData!$F1751="","",IF(AND(StuData!$C1751&gt;8,StuData!$C1751&lt;11),50,""))</f>
        <v/>
      </c>
      <c r="M1751" s="89" t="str">
        <f>IF(StuData!$F1751="","",IF(AND(StuData!$C1751&gt;=11,'School Fees'!$L$3="Yes"),100,""))</f>
        <v/>
      </c>
      <c r="N1751" s="89" t="str">
        <f>IF(StuData!$F1751="","",IF(AND(StuData!$C1751&gt;8,StuData!$H1751="F"),5,IF(StuData!$C1751&lt;9,"",10)))</f>
        <v/>
      </c>
      <c r="O1751" s="89" t="str">
        <f>IF(StuData!$F1751="","",IF(StuData!$C1751&gt;8,5,""))</f>
        <v/>
      </c>
      <c r="P1751" s="89" t="str">
        <f>IF(StuData!$C1751=9,'School Fees'!$K$6,IF(StuData!$C1751=10,'School Fees'!$K$7,IF(StuData!$C1751=11,'School Fees'!$K$8,IF(StuData!$C1751=12,'School Fees'!$K$9,""))))</f>
        <v/>
      </c>
      <c r="Q1751" s="89"/>
      <c r="R1751" s="89"/>
      <c r="S1751" s="89" t="str">
        <f>IF(SUM(StuData!$K1751:$R1751)=0,"",SUM(StuData!$K1751:$R1751))</f>
        <v/>
      </c>
      <c r="T1751" s="92"/>
      <c r="U1751" s="89"/>
      <c r="V1751" s="23"/>
      <c r="W1751" s="23"/>
    </row>
    <row r="1752" ht="15.75" customHeight="1">
      <c r="A1752" s="23"/>
      <c r="B1752" s="89" t="str">
        <f t="shared" si="1"/>
        <v/>
      </c>
      <c r="C1752" s="89" t="str">
        <f>IF('Student Record'!A1750="","",'Student Record'!A1750)</f>
        <v/>
      </c>
      <c r="D1752" s="89" t="str">
        <f>IF('Student Record'!B1750="","",'Student Record'!B1750)</f>
        <v/>
      </c>
      <c r="E1752" s="89" t="str">
        <f>IF('Student Record'!C1750="","",'Student Record'!C1750)</f>
        <v/>
      </c>
      <c r="F1752" s="90" t="str">
        <f>IF('Student Record'!E1750="","",'Student Record'!E1750)</f>
        <v/>
      </c>
      <c r="G1752" s="90" t="str">
        <f>IF('Student Record'!G1750="","",'Student Record'!G1750)</f>
        <v/>
      </c>
      <c r="H1752" s="89" t="str">
        <f>IF('Student Record'!I1750="","",'Student Record'!I1750)</f>
        <v/>
      </c>
      <c r="I1752" s="91" t="str">
        <f>IF('Student Record'!J1750="","",'Student Record'!J1750)</f>
        <v/>
      </c>
      <c r="J1752" s="89" t="str">
        <f>IF('Student Record'!O1750="","",'Student Record'!O1750)</f>
        <v/>
      </c>
      <c r="K1752" s="89" t="str">
        <f>IF(StuData!$F1752="","",IF(AND(StuData!$C1752&gt;8,StuData!$C1752&lt;11,StuData!$J1752="GEN"),200,IF(AND(StuData!$C1752&gt;=11,StuData!$J1752="GEN"),300,IF(AND(StuData!$C1752&gt;8,StuData!$C1752&lt;11,StuData!$J1752&lt;&gt;"GEN"),100,IF(AND(StuData!$C1752&gt;=11,StuData!$J1752&lt;&gt;"GEN"),150,"")))))</f>
        <v/>
      </c>
      <c r="L1752" s="89" t="str">
        <f>IF(StuData!$F1752="","",IF(AND(StuData!$C1752&gt;8,StuData!$C1752&lt;11),50,""))</f>
        <v/>
      </c>
      <c r="M1752" s="89" t="str">
        <f>IF(StuData!$F1752="","",IF(AND(StuData!$C1752&gt;=11,'School Fees'!$L$3="Yes"),100,""))</f>
        <v/>
      </c>
      <c r="N1752" s="89" t="str">
        <f>IF(StuData!$F1752="","",IF(AND(StuData!$C1752&gt;8,StuData!$H1752="F"),5,IF(StuData!$C1752&lt;9,"",10)))</f>
        <v/>
      </c>
      <c r="O1752" s="89" t="str">
        <f>IF(StuData!$F1752="","",IF(StuData!$C1752&gt;8,5,""))</f>
        <v/>
      </c>
      <c r="P1752" s="89" t="str">
        <f>IF(StuData!$C1752=9,'School Fees'!$K$6,IF(StuData!$C1752=10,'School Fees'!$K$7,IF(StuData!$C1752=11,'School Fees'!$K$8,IF(StuData!$C1752=12,'School Fees'!$K$9,""))))</f>
        <v/>
      </c>
      <c r="Q1752" s="89"/>
      <c r="R1752" s="89"/>
      <c r="S1752" s="89" t="str">
        <f>IF(SUM(StuData!$K1752:$R1752)=0,"",SUM(StuData!$K1752:$R1752))</f>
        <v/>
      </c>
      <c r="T1752" s="92"/>
      <c r="U1752" s="89"/>
      <c r="V1752" s="23"/>
      <c r="W1752" s="23"/>
    </row>
    <row r="1753" ht="15.75" customHeight="1">
      <c r="A1753" s="23"/>
      <c r="B1753" s="89" t="str">
        <f t="shared" si="1"/>
        <v/>
      </c>
      <c r="C1753" s="89" t="str">
        <f>IF('Student Record'!A1751="","",'Student Record'!A1751)</f>
        <v/>
      </c>
      <c r="D1753" s="89" t="str">
        <f>IF('Student Record'!B1751="","",'Student Record'!B1751)</f>
        <v/>
      </c>
      <c r="E1753" s="89" t="str">
        <f>IF('Student Record'!C1751="","",'Student Record'!C1751)</f>
        <v/>
      </c>
      <c r="F1753" s="90" t="str">
        <f>IF('Student Record'!E1751="","",'Student Record'!E1751)</f>
        <v/>
      </c>
      <c r="G1753" s="90" t="str">
        <f>IF('Student Record'!G1751="","",'Student Record'!G1751)</f>
        <v/>
      </c>
      <c r="H1753" s="89" t="str">
        <f>IF('Student Record'!I1751="","",'Student Record'!I1751)</f>
        <v/>
      </c>
      <c r="I1753" s="91" t="str">
        <f>IF('Student Record'!J1751="","",'Student Record'!J1751)</f>
        <v/>
      </c>
      <c r="J1753" s="89" t="str">
        <f>IF('Student Record'!O1751="","",'Student Record'!O1751)</f>
        <v/>
      </c>
      <c r="K1753" s="89" t="str">
        <f>IF(StuData!$F1753="","",IF(AND(StuData!$C1753&gt;8,StuData!$C1753&lt;11,StuData!$J1753="GEN"),200,IF(AND(StuData!$C1753&gt;=11,StuData!$J1753="GEN"),300,IF(AND(StuData!$C1753&gt;8,StuData!$C1753&lt;11,StuData!$J1753&lt;&gt;"GEN"),100,IF(AND(StuData!$C1753&gt;=11,StuData!$J1753&lt;&gt;"GEN"),150,"")))))</f>
        <v/>
      </c>
      <c r="L1753" s="89" t="str">
        <f>IF(StuData!$F1753="","",IF(AND(StuData!$C1753&gt;8,StuData!$C1753&lt;11),50,""))</f>
        <v/>
      </c>
      <c r="M1753" s="89" t="str">
        <f>IF(StuData!$F1753="","",IF(AND(StuData!$C1753&gt;=11,'School Fees'!$L$3="Yes"),100,""))</f>
        <v/>
      </c>
      <c r="N1753" s="89" t="str">
        <f>IF(StuData!$F1753="","",IF(AND(StuData!$C1753&gt;8,StuData!$H1753="F"),5,IF(StuData!$C1753&lt;9,"",10)))</f>
        <v/>
      </c>
      <c r="O1753" s="89" t="str">
        <f>IF(StuData!$F1753="","",IF(StuData!$C1753&gt;8,5,""))</f>
        <v/>
      </c>
      <c r="P1753" s="89" t="str">
        <f>IF(StuData!$C1753=9,'School Fees'!$K$6,IF(StuData!$C1753=10,'School Fees'!$K$7,IF(StuData!$C1753=11,'School Fees'!$K$8,IF(StuData!$C1753=12,'School Fees'!$K$9,""))))</f>
        <v/>
      </c>
      <c r="Q1753" s="89"/>
      <c r="R1753" s="89"/>
      <c r="S1753" s="89" t="str">
        <f>IF(SUM(StuData!$K1753:$R1753)=0,"",SUM(StuData!$K1753:$R1753))</f>
        <v/>
      </c>
      <c r="T1753" s="92"/>
      <c r="U1753" s="89"/>
      <c r="V1753" s="23"/>
      <c r="W1753" s="23"/>
    </row>
    <row r="1754" ht="15.75" customHeight="1">
      <c r="A1754" s="23"/>
      <c r="B1754" s="89" t="str">
        <f t="shared" si="1"/>
        <v/>
      </c>
      <c r="C1754" s="89" t="str">
        <f>IF('Student Record'!A1752="","",'Student Record'!A1752)</f>
        <v/>
      </c>
      <c r="D1754" s="89" t="str">
        <f>IF('Student Record'!B1752="","",'Student Record'!B1752)</f>
        <v/>
      </c>
      <c r="E1754" s="89" t="str">
        <f>IF('Student Record'!C1752="","",'Student Record'!C1752)</f>
        <v/>
      </c>
      <c r="F1754" s="90" t="str">
        <f>IF('Student Record'!E1752="","",'Student Record'!E1752)</f>
        <v/>
      </c>
      <c r="G1754" s="90" t="str">
        <f>IF('Student Record'!G1752="","",'Student Record'!G1752)</f>
        <v/>
      </c>
      <c r="H1754" s="89" t="str">
        <f>IF('Student Record'!I1752="","",'Student Record'!I1752)</f>
        <v/>
      </c>
      <c r="I1754" s="91" t="str">
        <f>IF('Student Record'!J1752="","",'Student Record'!J1752)</f>
        <v/>
      </c>
      <c r="J1754" s="89" t="str">
        <f>IF('Student Record'!O1752="","",'Student Record'!O1752)</f>
        <v/>
      </c>
      <c r="K1754" s="89" t="str">
        <f>IF(StuData!$F1754="","",IF(AND(StuData!$C1754&gt;8,StuData!$C1754&lt;11,StuData!$J1754="GEN"),200,IF(AND(StuData!$C1754&gt;=11,StuData!$J1754="GEN"),300,IF(AND(StuData!$C1754&gt;8,StuData!$C1754&lt;11,StuData!$J1754&lt;&gt;"GEN"),100,IF(AND(StuData!$C1754&gt;=11,StuData!$J1754&lt;&gt;"GEN"),150,"")))))</f>
        <v/>
      </c>
      <c r="L1754" s="89" t="str">
        <f>IF(StuData!$F1754="","",IF(AND(StuData!$C1754&gt;8,StuData!$C1754&lt;11),50,""))</f>
        <v/>
      </c>
      <c r="M1754" s="89" t="str">
        <f>IF(StuData!$F1754="","",IF(AND(StuData!$C1754&gt;=11,'School Fees'!$L$3="Yes"),100,""))</f>
        <v/>
      </c>
      <c r="N1754" s="89" t="str">
        <f>IF(StuData!$F1754="","",IF(AND(StuData!$C1754&gt;8,StuData!$H1754="F"),5,IF(StuData!$C1754&lt;9,"",10)))</f>
        <v/>
      </c>
      <c r="O1754" s="89" t="str">
        <f>IF(StuData!$F1754="","",IF(StuData!$C1754&gt;8,5,""))</f>
        <v/>
      </c>
      <c r="P1754" s="89" t="str">
        <f>IF(StuData!$C1754=9,'School Fees'!$K$6,IF(StuData!$C1754=10,'School Fees'!$K$7,IF(StuData!$C1754=11,'School Fees'!$K$8,IF(StuData!$C1754=12,'School Fees'!$K$9,""))))</f>
        <v/>
      </c>
      <c r="Q1754" s="89"/>
      <c r="R1754" s="89"/>
      <c r="S1754" s="89" t="str">
        <f>IF(SUM(StuData!$K1754:$R1754)=0,"",SUM(StuData!$K1754:$R1754))</f>
        <v/>
      </c>
      <c r="T1754" s="92"/>
      <c r="U1754" s="89"/>
      <c r="V1754" s="23"/>
      <c r="W1754" s="23"/>
    </row>
    <row r="1755" ht="15.75" customHeight="1">
      <c r="A1755" s="23"/>
      <c r="B1755" s="89" t="str">
        <f t="shared" si="1"/>
        <v/>
      </c>
      <c r="C1755" s="89" t="str">
        <f>IF('Student Record'!A1753="","",'Student Record'!A1753)</f>
        <v/>
      </c>
      <c r="D1755" s="89" t="str">
        <f>IF('Student Record'!B1753="","",'Student Record'!B1753)</f>
        <v/>
      </c>
      <c r="E1755" s="89" t="str">
        <f>IF('Student Record'!C1753="","",'Student Record'!C1753)</f>
        <v/>
      </c>
      <c r="F1755" s="90" t="str">
        <f>IF('Student Record'!E1753="","",'Student Record'!E1753)</f>
        <v/>
      </c>
      <c r="G1755" s="90" t="str">
        <f>IF('Student Record'!G1753="","",'Student Record'!G1753)</f>
        <v/>
      </c>
      <c r="H1755" s="89" t="str">
        <f>IF('Student Record'!I1753="","",'Student Record'!I1753)</f>
        <v/>
      </c>
      <c r="I1755" s="91" t="str">
        <f>IF('Student Record'!J1753="","",'Student Record'!J1753)</f>
        <v/>
      </c>
      <c r="J1755" s="89" t="str">
        <f>IF('Student Record'!O1753="","",'Student Record'!O1753)</f>
        <v/>
      </c>
      <c r="K1755" s="89" t="str">
        <f>IF(StuData!$F1755="","",IF(AND(StuData!$C1755&gt;8,StuData!$C1755&lt;11,StuData!$J1755="GEN"),200,IF(AND(StuData!$C1755&gt;=11,StuData!$J1755="GEN"),300,IF(AND(StuData!$C1755&gt;8,StuData!$C1755&lt;11,StuData!$J1755&lt;&gt;"GEN"),100,IF(AND(StuData!$C1755&gt;=11,StuData!$J1755&lt;&gt;"GEN"),150,"")))))</f>
        <v/>
      </c>
      <c r="L1755" s="89" t="str">
        <f>IF(StuData!$F1755="","",IF(AND(StuData!$C1755&gt;8,StuData!$C1755&lt;11),50,""))</f>
        <v/>
      </c>
      <c r="M1755" s="89" t="str">
        <f>IF(StuData!$F1755="","",IF(AND(StuData!$C1755&gt;=11,'School Fees'!$L$3="Yes"),100,""))</f>
        <v/>
      </c>
      <c r="N1755" s="89" t="str">
        <f>IF(StuData!$F1755="","",IF(AND(StuData!$C1755&gt;8,StuData!$H1755="F"),5,IF(StuData!$C1755&lt;9,"",10)))</f>
        <v/>
      </c>
      <c r="O1755" s="89" t="str">
        <f>IF(StuData!$F1755="","",IF(StuData!$C1755&gt;8,5,""))</f>
        <v/>
      </c>
      <c r="P1755" s="89" t="str">
        <f>IF(StuData!$C1755=9,'School Fees'!$K$6,IF(StuData!$C1755=10,'School Fees'!$K$7,IF(StuData!$C1755=11,'School Fees'!$K$8,IF(StuData!$C1755=12,'School Fees'!$K$9,""))))</f>
        <v/>
      </c>
      <c r="Q1755" s="89"/>
      <c r="R1755" s="89"/>
      <c r="S1755" s="89" t="str">
        <f>IF(SUM(StuData!$K1755:$R1755)=0,"",SUM(StuData!$K1755:$R1755))</f>
        <v/>
      </c>
      <c r="T1755" s="92"/>
      <c r="U1755" s="89"/>
      <c r="V1755" s="23"/>
      <c r="W1755" s="23"/>
    </row>
    <row r="1756" ht="15.75" customHeight="1">
      <c r="A1756" s="23"/>
      <c r="B1756" s="89" t="str">
        <f t="shared" si="1"/>
        <v/>
      </c>
      <c r="C1756" s="89" t="str">
        <f>IF('Student Record'!A1754="","",'Student Record'!A1754)</f>
        <v/>
      </c>
      <c r="D1756" s="89" t="str">
        <f>IF('Student Record'!B1754="","",'Student Record'!B1754)</f>
        <v/>
      </c>
      <c r="E1756" s="89" t="str">
        <f>IF('Student Record'!C1754="","",'Student Record'!C1754)</f>
        <v/>
      </c>
      <c r="F1756" s="90" t="str">
        <f>IF('Student Record'!E1754="","",'Student Record'!E1754)</f>
        <v/>
      </c>
      <c r="G1756" s="90" t="str">
        <f>IF('Student Record'!G1754="","",'Student Record'!G1754)</f>
        <v/>
      </c>
      <c r="H1756" s="89" t="str">
        <f>IF('Student Record'!I1754="","",'Student Record'!I1754)</f>
        <v/>
      </c>
      <c r="I1756" s="91" t="str">
        <f>IF('Student Record'!J1754="","",'Student Record'!J1754)</f>
        <v/>
      </c>
      <c r="J1756" s="89" t="str">
        <f>IF('Student Record'!O1754="","",'Student Record'!O1754)</f>
        <v/>
      </c>
      <c r="K1756" s="89" t="str">
        <f>IF(StuData!$F1756="","",IF(AND(StuData!$C1756&gt;8,StuData!$C1756&lt;11,StuData!$J1756="GEN"),200,IF(AND(StuData!$C1756&gt;=11,StuData!$J1756="GEN"),300,IF(AND(StuData!$C1756&gt;8,StuData!$C1756&lt;11,StuData!$J1756&lt;&gt;"GEN"),100,IF(AND(StuData!$C1756&gt;=11,StuData!$J1756&lt;&gt;"GEN"),150,"")))))</f>
        <v/>
      </c>
      <c r="L1756" s="89" t="str">
        <f>IF(StuData!$F1756="","",IF(AND(StuData!$C1756&gt;8,StuData!$C1756&lt;11),50,""))</f>
        <v/>
      </c>
      <c r="M1756" s="89" t="str">
        <f>IF(StuData!$F1756="","",IF(AND(StuData!$C1756&gt;=11,'School Fees'!$L$3="Yes"),100,""))</f>
        <v/>
      </c>
      <c r="N1756" s="89" t="str">
        <f>IF(StuData!$F1756="","",IF(AND(StuData!$C1756&gt;8,StuData!$H1756="F"),5,IF(StuData!$C1756&lt;9,"",10)))</f>
        <v/>
      </c>
      <c r="O1756" s="89" t="str">
        <f>IF(StuData!$F1756="","",IF(StuData!$C1756&gt;8,5,""))</f>
        <v/>
      </c>
      <c r="P1756" s="89" t="str">
        <f>IF(StuData!$C1756=9,'School Fees'!$K$6,IF(StuData!$C1756=10,'School Fees'!$K$7,IF(StuData!$C1756=11,'School Fees'!$K$8,IF(StuData!$C1756=12,'School Fees'!$K$9,""))))</f>
        <v/>
      </c>
      <c r="Q1756" s="89"/>
      <c r="R1756" s="89"/>
      <c r="S1756" s="89" t="str">
        <f>IF(SUM(StuData!$K1756:$R1756)=0,"",SUM(StuData!$K1756:$R1756))</f>
        <v/>
      </c>
      <c r="T1756" s="92"/>
      <c r="U1756" s="89"/>
      <c r="V1756" s="23"/>
      <c r="W1756" s="23"/>
    </row>
    <row r="1757" ht="15.75" customHeight="1">
      <c r="A1757" s="23"/>
      <c r="B1757" s="89" t="str">
        <f t="shared" si="1"/>
        <v/>
      </c>
      <c r="C1757" s="89" t="str">
        <f>IF('Student Record'!A1755="","",'Student Record'!A1755)</f>
        <v/>
      </c>
      <c r="D1757" s="89" t="str">
        <f>IF('Student Record'!B1755="","",'Student Record'!B1755)</f>
        <v/>
      </c>
      <c r="E1757" s="89" t="str">
        <f>IF('Student Record'!C1755="","",'Student Record'!C1755)</f>
        <v/>
      </c>
      <c r="F1757" s="90" t="str">
        <f>IF('Student Record'!E1755="","",'Student Record'!E1755)</f>
        <v/>
      </c>
      <c r="G1757" s="90" t="str">
        <f>IF('Student Record'!G1755="","",'Student Record'!G1755)</f>
        <v/>
      </c>
      <c r="H1757" s="89" t="str">
        <f>IF('Student Record'!I1755="","",'Student Record'!I1755)</f>
        <v/>
      </c>
      <c r="I1757" s="91" t="str">
        <f>IF('Student Record'!J1755="","",'Student Record'!J1755)</f>
        <v/>
      </c>
      <c r="J1757" s="89" t="str">
        <f>IF('Student Record'!O1755="","",'Student Record'!O1755)</f>
        <v/>
      </c>
      <c r="K1757" s="89" t="str">
        <f>IF(StuData!$F1757="","",IF(AND(StuData!$C1757&gt;8,StuData!$C1757&lt;11,StuData!$J1757="GEN"),200,IF(AND(StuData!$C1757&gt;=11,StuData!$J1757="GEN"),300,IF(AND(StuData!$C1757&gt;8,StuData!$C1757&lt;11,StuData!$J1757&lt;&gt;"GEN"),100,IF(AND(StuData!$C1757&gt;=11,StuData!$J1757&lt;&gt;"GEN"),150,"")))))</f>
        <v/>
      </c>
      <c r="L1757" s="89" t="str">
        <f>IF(StuData!$F1757="","",IF(AND(StuData!$C1757&gt;8,StuData!$C1757&lt;11),50,""))</f>
        <v/>
      </c>
      <c r="M1757" s="89" t="str">
        <f>IF(StuData!$F1757="","",IF(AND(StuData!$C1757&gt;=11,'School Fees'!$L$3="Yes"),100,""))</f>
        <v/>
      </c>
      <c r="N1757" s="89" t="str">
        <f>IF(StuData!$F1757="","",IF(AND(StuData!$C1757&gt;8,StuData!$H1757="F"),5,IF(StuData!$C1757&lt;9,"",10)))</f>
        <v/>
      </c>
      <c r="O1757" s="89" t="str">
        <f>IF(StuData!$F1757="","",IF(StuData!$C1757&gt;8,5,""))</f>
        <v/>
      </c>
      <c r="P1757" s="89" t="str">
        <f>IF(StuData!$C1757=9,'School Fees'!$K$6,IF(StuData!$C1757=10,'School Fees'!$K$7,IF(StuData!$C1757=11,'School Fees'!$K$8,IF(StuData!$C1757=12,'School Fees'!$K$9,""))))</f>
        <v/>
      </c>
      <c r="Q1757" s="89"/>
      <c r="R1757" s="89"/>
      <c r="S1757" s="89" t="str">
        <f>IF(SUM(StuData!$K1757:$R1757)=0,"",SUM(StuData!$K1757:$R1757))</f>
        <v/>
      </c>
      <c r="T1757" s="92"/>
      <c r="U1757" s="89"/>
      <c r="V1757" s="23"/>
      <c r="W1757" s="23"/>
    </row>
    <row r="1758" ht="15.75" customHeight="1">
      <c r="A1758" s="23"/>
      <c r="B1758" s="89" t="str">
        <f t="shared" si="1"/>
        <v/>
      </c>
      <c r="C1758" s="89" t="str">
        <f>IF('Student Record'!A1756="","",'Student Record'!A1756)</f>
        <v/>
      </c>
      <c r="D1758" s="89" t="str">
        <f>IF('Student Record'!B1756="","",'Student Record'!B1756)</f>
        <v/>
      </c>
      <c r="E1758" s="89" t="str">
        <f>IF('Student Record'!C1756="","",'Student Record'!C1756)</f>
        <v/>
      </c>
      <c r="F1758" s="90" t="str">
        <f>IF('Student Record'!E1756="","",'Student Record'!E1756)</f>
        <v/>
      </c>
      <c r="G1758" s="90" t="str">
        <f>IF('Student Record'!G1756="","",'Student Record'!G1756)</f>
        <v/>
      </c>
      <c r="H1758" s="89" t="str">
        <f>IF('Student Record'!I1756="","",'Student Record'!I1756)</f>
        <v/>
      </c>
      <c r="I1758" s="91" t="str">
        <f>IF('Student Record'!J1756="","",'Student Record'!J1756)</f>
        <v/>
      </c>
      <c r="J1758" s="89" t="str">
        <f>IF('Student Record'!O1756="","",'Student Record'!O1756)</f>
        <v/>
      </c>
      <c r="K1758" s="89" t="str">
        <f>IF(StuData!$F1758="","",IF(AND(StuData!$C1758&gt;8,StuData!$C1758&lt;11,StuData!$J1758="GEN"),200,IF(AND(StuData!$C1758&gt;=11,StuData!$J1758="GEN"),300,IF(AND(StuData!$C1758&gt;8,StuData!$C1758&lt;11,StuData!$J1758&lt;&gt;"GEN"),100,IF(AND(StuData!$C1758&gt;=11,StuData!$J1758&lt;&gt;"GEN"),150,"")))))</f>
        <v/>
      </c>
      <c r="L1758" s="89" t="str">
        <f>IF(StuData!$F1758="","",IF(AND(StuData!$C1758&gt;8,StuData!$C1758&lt;11),50,""))</f>
        <v/>
      </c>
      <c r="M1758" s="89" t="str">
        <f>IF(StuData!$F1758="","",IF(AND(StuData!$C1758&gt;=11,'School Fees'!$L$3="Yes"),100,""))</f>
        <v/>
      </c>
      <c r="N1758" s="89" t="str">
        <f>IF(StuData!$F1758="","",IF(AND(StuData!$C1758&gt;8,StuData!$H1758="F"),5,IF(StuData!$C1758&lt;9,"",10)))</f>
        <v/>
      </c>
      <c r="O1758" s="89" t="str">
        <f>IF(StuData!$F1758="","",IF(StuData!$C1758&gt;8,5,""))</f>
        <v/>
      </c>
      <c r="P1758" s="89" t="str">
        <f>IF(StuData!$C1758=9,'School Fees'!$K$6,IF(StuData!$C1758=10,'School Fees'!$K$7,IF(StuData!$C1758=11,'School Fees'!$K$8,IF(StuData!$C1758=12,'School Fees'!$K$9,""))))</f>
        <v/>
      </c>
      <c r="Q1758" s="89"/>
      <c r="R1758" s="89"/>
      <c r="S1758" s="89" t="str">
        <f>IF(SUM(StuData!$K1758:$R1758)=0,"",SUM(StuData!$K1758:$R1758))</f>
        <v/>
      </c>
      <c r="T1758" s="92"/>
      <c r="U1758" s="89"/>
      <c r="V1758" s="23"/>
      <c r="W1758" s="23"/>
    </row>
    <row r="1759" ht="15.75" customHeight="1">
      <c r="A1759" s="23"/>
      <c r="B1759" s="89" t="str">
        <f t="shared" si="1"/>
        <v/>
      </c>
      <c r="C1759" s="89" t="str">
        <f>IF('Student Record'!A1757="","",'Student Record'!A1757)</f>
        <v/>
      </c>
      <c r="D1759" s="89" t="str">
        <f>IF('Student Record'!B1757="","",'Student Record'!B1757)</f>
        <v/>
      </c>
      <c r="E1759" s="89" t="str">
        <f>IF('Student Record'!C1757="","",'Student Record'!C1757)</f>
        <v/>
      </c>
      <c r="F1759" s="90" t="str">
        <f>IF('Student Record'!E1757="","",'Student Record'!E1757)</f>
        <v/>
      </c>
      <c r="G1759" s="90" t="str">
        <f>IF('Student Record'!G1757="","",'Student Record'!G1757)</f>
        <v/>
      </c>
      <c r="H1759" s="89" t="str">
        <f>IF('Student Record'!I1757="","",'Student Record'!I1757)</f>
        <v/>
      </c>
      <c r="I1759" s="91" t="str">
        <f>IF('Student Record'!J1757="","",'Student Record'!J1757)</f>
        <v/>
      </c>
      <c r="J1759" s="89" t="str">
        <f>IF('Student Record'!O1757="","",'Student Record'!O1757)</f>
        <v/>
      </c>
      <c r="K1759" s="89" t="str">
        <f>IF(StuData!$F1759="","",IF(AND(StuData!$C1759&gt;8,StuData!$C1759&lt;11,StuData!$J1759="GEN"),200,IF(AND(StuData!$C1759&gt;=11,StuData!$J1759="GEN"),300,IF(AND(StuData!$C1759&gt;8,StuData!$C1759&lt;11,StuData!$J1759&lt;&gt;"GEN"),100,IF(AND(StuData!$C1759&gt;=11,StuData!$J1759&lt;&gt;"GEN"),150,"")))))</f>
        <v/>
      </c>
      <c r="L1759" s="89" t="str">
        <f>IF(StuData!$F1759="","",IF(AND(StuData!$C1759&gt;8,StuData!$C1759&lt;11),50,""))</f>
        <v/>
      </c>
      <c r="M1759" s="89" t="str">
        <f>IF(StuData!$F1759="","",IF(AND(StuData!$C1759&gt;=11,'School Fees'!$L$3="Yes"),100,""))</f>
        <v/>
      </c>
      <c r="N1759" s="89" t="str">
        <f>IF(StuData!$F1759="","",IF(AND(StuData!$C1759&gt;8,StuData!$H1759="F"),5,IF(StuData!$C1759&lt;9,"",10)))</f>
        <v/>
      </c>
      <c r="O1759" s="89" t="str">
        <f>IF(StuData!$F1759="","",IF(StuData!$C1759&gt;8,5,""))</f>
        <v/>
      </c>
      <c r="P1759" s="89" t="str">
        <f>IF(StuData!$C1759=9,'School Fees'!$K$6,IF(StuData!$C1759=10,'School Fees'!$K$7,IF(StuData!$C1759=11,'School Fees'!$K$8,IF(StuData!$C1759=12,'School Fees'!$K$9,""))))</f>
        <v/>
      </c>
      <c r="Q1759" s="89"/>
      <c r="R1759" s="89"/>
      <c r="S1759" s="89" t="str">
        <f>IF(SUM(StuData!$K1759:$R1759)=0,"",SUM(StuData!$K1759:$R1759))</f>
        <v/>
      </c>
      <c r="T1759" s="92"/>
      <c r="U1759" s="89"/>
      <c r="V1759" s="23"/>
      <c r="W1759" s="23"/>
    </row>
    <row r="1760" ht="15.75" customHeight="1">
      <c r="A1760" s="23"/>
      <c r="B1760" s="89" t="str">
        <f t="shared" si="1"/>
        <v/>
      </c>
      <c r="C1760" s="89" t="str">
        <f>IF('Student Record'!A1758="","",'Student Record'!A1758)</f>
        <v/>
      </c>
      <c r="D1760" s="89" t="str">
        <f>IF('Student Record'!B1758="","",'Student Record'!B1758)</f>
        <v/>
      </c>
      <c r="E1760" s="89" t="str">
        <f>IF('Student Record'!C1758="","",'Student Record'!C1758)</f>
        <v/>
      </c>
      <c r="F1760" s="90" t="str">
        <f>IF('Student Record'!E1758="","",'Student Record'!E1758)</f>
        <v/>
      </c>
      <c r="G1760" s="90" t="str">
        <f>IF('Student Record'!G1758="","",'Student Record'!G1758)</f>
        <v/>
      </c>
      <c r="H1760" s="89" t="str">
        <f>IF('Student Record'!I1758="","",'Student Record'!I1758)</f>
        <v/>
      </c>
      <c r="I1760" s="91" t="str">
        <f>IF('Student Record'!J1758="","",'Student Record'!J1758)</f>
        <v/>
      </c>
      <c r="J1760" s="89" t="str">
        <f>IF('Student Record'!O1758="","",'Student Record'!O1758)</f>
        <v/>
      </c>
      <c r="K1760" s="89" t="str">
        <f>IF(StuData!$F1760="","",IF(AND(StuData!$C1760&gt;8,StuData!$C1760&lt;11,StuData!$J1760="GEN"),200,IF(AND(StuData!$C1760&gt;=11,StuData!$J1760="GEN"),300,IF(AND(StuData!$C1760&gt;8,StuData!$C1760&lt;11,StuData!$J1760&lt;&gt;"GEN"),100,IF(AND(StuData!$C1760&gt;=11,StuData!$J1760&lt;&gt;"GEN"),150,"")))))</f>
        <v/>
      </c>
      <c r="L1760" s="89" t="str">
        <f>IF(StuData!$F1760="","",IF(AND(StuData!$C1760&gt;8,StuData!$C1760&lt;11),50,""))</f>
        <v/>
      </c>
      <c r="M1760" s="89" t="str">
        <f>IF(StuData!$F1760="","",IF(AND(StuData!$C1760&gt;=11,'School Fees'!$L$3="Yes"),100,""))</f>
        <v/>
      </c>
      <c r="N1760" s="89" t="str">
        <f>IF(StuData!$F1760="","",IF(AND(StuData!$C1760&gt;8,StuData!$H1760="F"),5,IF(StuData!$C1760&lt;9,"",10)))</f>
        <v/>
      </c>
      <c r="O1760" s="89" t="str">
        <f>IF(StuData!$F1760="","",IF(StuData!$C1760&gt;8,5,""))</f>
        <v/>
      </c>
      <c r="P1760" s="89" t="str">
        <f>IF(StuData!$C1760=9,'School Fees'!$K$6,IF(StuData!$C1760=10,'School Fees'!$K$7,IF(StuData!$C1760=11,'School Fees'!$K$8,IF(StuData!$C1760=12,'School Fees'!$K$9,""))))</f>
        <v/>
      </c>
      <c r="Q1760" s="89"/>
      <c r="R1760" s="89"/>
      <c r="S1760" s="89" t="str">
        <f>IF(SUM(StuData!$K1760:$R1760)=0,"",SUM(StuData!$K1760:$R1760))</f>
        <v/>
      </c>
      <c r="T1760" s="92"/>
      <c r="U1760" s="89"/>
      <c r="V1760" s="23"/>
      <c r="W1760" s="23"/>
    </row>
    <row r="1761" ht="15.75" customHeight="1">
      <c r="A1761" s="23"/>
      <c r="B1761" s="89" t="str">
        <f t="shared" si="1"/>
        <v/>
      </c>
      <c r="C1761" s="89" t="str">
        <f>IF('Student Record'!A1759="","",'Student Record'!A1759)</f>
        <v/>
      </c>
      <c r="D1761" s="89" t="str">
        <f>IF('Student Record'!B1759="","",'Student Record'!B1759)</f>
        <v/>
      </c>
      <c r="E1761" s="89" t="str">
        <f>IF('Student Record'!C1759="","",'Student Record'!C1759)</f>
        <v/>
      </c>
      <c r="F1761" s="90" t="str">
        <f>IF('Student Record'!E1759="","",'Student Record'!E1759)</f>
        <v/>
      </c>
      <c r="G1761" s="90" t="str">
        <f>IF('Student Record'!G1759="","",'Student Record'!G1759)</f>
        <v/>
      </c>
      <c r="H1761" s="89" t="str">
        <f>IF('Student Record'!I1759="","",'Student Record'!I1759)</f>
        <v/>
      </c>
      <c r="I1761" s="91" t="str">
        <f>IF('Student Record'!J1759="","",'Student Record'!J1759)</f>
        <v/>
      </c>
      <c r="J1761" s="89" t="str">
        <f>IF('Student Record'!O1759="","",'Student Record'!O1759)</f>
        <v/>
      </c>
      <c r="K1761" s="89" t="str">
        <f>IF(StuData!$F1761="","",IF(AND(StuData!$C1761&gt;8,StuData!$C1761&lt;11,StuData!$J1761="GEN"),200,IF(AND(StuData!$C1761&gt;=11,StuData!$J1761="GEN"),300,IF(AND(StuData!$C1761&gt;8,StuData!$C1761&lt;11,StuData!$J1761&lt;&gt;"GEN"),100,IF(AND(StuData!$C1761&gt;=11,StuData!$J1761&lt;&gt;"GEN"),150,"")))))</f>
        <v/>
      </c>
      <c r="L1761" s="89" t="str">
        <f>IF(StuData!$F1761="","",IF(AND(StuData!$C1761&gt;8,StuData!$C1761&lt;11),50,""))</f>
        <v/>
      </c>
      <c r="M1761" s="89" t="str">
        <f>IF(StuData!$F1761="","",IF(AND(StuData!$C1761&gt;=11,'School Fees'!$L$3="Yes"),100,""))</f>
        <v/>
      </c>
      <c r="N1761" s="89" t="str">
        <f>IF(StuData!$F1761="","",IF(AND(StuData!$C1761&gt;8,StuData!$H1761="F"),5,IF(StuData!$C1761&lt;9,"",10)))</f>
        <v/>
      </c>
      <c r="O1761" s="89" t="str">
        <f>IF(StuData!$F1761="","",IF(StuData!$C1761&gt;8,5,""))</f>
        <v/>
      </c>
      <c r="P1761" s="89" t="str">
        <f>IF(StuData!$C1761=9,'School Fees'!$K$6,IF(StuData!$C1761=10,'School Fees'!$K$7,IF(StuData!$C1761=11,'School Fees'!$K$8,IF(StuData!$C1761=12,'School Fees'!$K$9,""))))</f>
        <v/>
      </c>
      <c r="Q1761" s="89"/>
      <c r="R1761" s="89"/>
      <c r="S1761" s="89" t="str">
        <f>IF(SUM(StuData!$K1761:$R1761)=0,"",SUM(StuData!$K1761:$R1761))</f>
        <v/>
      </c>
      <c r="T1761" s="92"/>
      <c r="U1761" s="89"/>
      <c r="V1761" s="23"/>
      <c r="W1761" s="23"/>
    </row>
    <row r="1762" ht="15.75" customHeight="1">
      <c r="A1762" s="23"/>
      <c r="B1762" s="89" t="str">
        <f t="shared" si="1"/>
        <v/>
      </c>
      <c r="C1762" s="89" t="str">
        <f>IF('Student Record'!A1760="","",'Student Record'!A1760)</f>
        <v/>
      </c>
      <c r="D1762" s="89" t="str">
        <f>IF('Student Record'!B1760="","",'Student Record'!B1760)</f>
        <v/>
      </c>
      <c r="E1762" s="89" t="str">
        <f>IF('Student Record'!C1760="","",'Student Record'!C1760)</f>
        <v/>
      </c>
      <c r="F1762" s="90" t="str">
        <f>IF('Student Record'!E1760="","",'Student Record'!E1760)</f>
        <v/>
      </c>
      <c r="G1762" s="90" t="str">
        <f>IF('Student Record'!G1760="","",'Student Record'!G1760)</f>
        <v/>
      </c>
      <c r="H1762" s="89" t="str">
        <f>IF('Student Record'!I1760="","",'Student Record'!I1760)</f>
        <v/>
      </c>
      <c r="I1762" s="91" t="str">
        <f>IF('Student Record'!J1760="","",'Student Record'!J1760)</f>
        <v/>
      </c>
      <c r="J1762" s="89" t="str">
        <f>IF('Student Record'!O1760="","",'Student Record'!O1760)</f>
        <v/>
      </c>
      <c r="K1762" s="89" t="str">
        <f>IF(StuData!$F1762="","",IF(AND(StuData!$C1762&gt;8,StuData!$C1762&lt;11,StuData!$J1762="GEN"),200,IF(AND(StuData!$C1762&gt;=11,StuData!$J1762="GEN"),300,IF(AND(StuData!$C1762&gt;8,StuData!$C1762&lt;11,StuData!$J1762&lt;&gt;"GEN"),100,IF(AND(StuData!$C1762&gt;=11,StuData!$J1762&lt;&gt;"GEN"),150,"")))))</f>
        <v/>
      </c>
      <c r="L1762" s="89" t="str">
        <f>IF(StuData!$F1762="","",IF(AND(StuData!$C1762&gt;8,StuData!$C1762&lt;11),50,""))</f>
        <v/>
      </c>
      <c r="M1762" s="89" t="str">
        <f>IF(StuData!$F1762="","",IF(AND(StuData!$C1762&gt;=11,'School Fees'!$L$3="Yes"),100,""))</f>
        <v/>
      </c>
      <c r="N1762" s="89" t="str">
        <f>IF(StuData!$F1762="","",IF(AND(StuData!$C1762&gt;8,StuData!$H1762="F"),5,IF(StuData!$C1762&lt;9,"",10)))</f>
        <v/>
      </c>
      <c r="O1762" s="89" t="str">
        <f>IF(StuData!$F1762="","",IF(StuData!$C1762&gt;8,5,""))</f>
        <v/>
      </c>
      <c r="P1762" s="89" t="str">
        <f>IF(StuData!$C1762=9,'School Fees'!$K$6,IF(StuData!$C1762=10,'School Fees'!$K$7,IF(StuData!$C1762=11,'School Fees'!$K$8,IF(StuData!$C1762=12,'School Fees'!$K$9,""))))</f>
        <v/>
      </c>
      <c r="Q1762" s="89"/>
      <c r="R1762" s="89"/>
      <c r="S1762" s="89" t="str">
        <f>IF(SUM(StuData!$K1762:$R1762)=0,"",SUM(StuData!$K1762:$R1762))</f>
        <v/>
      </c>
      <c r="T1762" s="92"/>
      <c r="U1762" s="89"/>
      <c r="V1762" s="23"/>
      <c r="W1762" s="23"/>
    </row>
    <row r="1763" ht="15.75" customHeight="1">
      <c r="A1763" s="23"/>
      <c r="B1763" s="89" t="str">
        <f t="shared" si="1"/>
        <v/>
      </c>
      <c r="C1763" s="89" t="str">
        <f>IF('Student Record'!A1761="","",'Student Record'!A1761)</f>
        <v/>
      </c>
      <c r="D1763" s="89" t="str">
        <f>IF('Student Record'!B1761="","",'Student Record'!B1761)</f>
        <v/>
      </c>
      <c r="E1763" s="89" t="str">
        <f>IF('Student Record'!C1761="","",'Student Record'!C1761)</f>
        <v/>
      </c>
      <c r="F1763" s="90" t="str">
        <f>IF('Student Record'!E1761="","",'Student Record'!E1761)</f>
        <v/>
      </c>
      <c r="G1763" s="90" t="str">
        <f>IF('Student Record'!G1761="","",'Student Record'!G1761)</f>
        <v/>
      </c>
      <c r="H1763" s="89" t="str">
        <f>IF('Student Record'!I1761="","",'Student Record'!I1761)</f>
        <v/>
      </c>
      <c r="I1763" s="91" t="str">
        <f>IF('Student Record'!J1761="","",'Student Record'!J1761)</f>
        <v/>
      </c>
      <c r="J1763" s="89" t="str">
        <f>IF('Student Record'!O1761="","",'Student Record'!O1761)</f>
        <v/>
      </c>
      <c r="K1763" s="89" t="str">
        <f>IF(StuData!$F1763="","",IF(AND(StuData!$C1763&gt;8,StuData!$C1763&lt;11,StuData!$J1763="GEN"),200,IF(AND(StuData!$C1763&gt;=11,StuData!$J1763="GEN"),300,IF(AND(StuData!$C1763&gt;8,StuData!$C1763&lt;11,StuData!$J1763&lt;&gt;"GEN"),100,IF(AND(StuData!$C1763&gt;=11,StuData!$J1763&lt;&gt;"GEN"),150,"")))))</f>
        <v/>
      </c>
      <c r="L1763" s="89" t="str">
        <f>IF(StuData!$F1763="","",IF(AND(StuData!$C1763&gt;8,StuData!$C1763&lt;11),50,""))</f>
        <v/>
      </c>
      <c r="M1763" s="89" t="str">
        <f>IF(StuData!$F1763="","",IF(AND(StuData!$C1763&gt;=11,'School Fees'!$L$3="Yes"),100,""))</f>
        <v/>
      </c>
      <c r="N1763" s="89" t="str">
        <f>IF(StuData!$F1763="","",IF(AND(StuData!$C1763&gt;8,StuData!$H1763="F"),5,IF(StuData!$C1763&lt;9,"",10)))</f>
        <v/>
      </c>
      <c r="O1763" s="89" t="str">
        <f>IF(StuData!$F1763="","",IF(StuData!$C1763&gt;8,5,""))</f>
        <v/>
      </c>
      <c r="P1763" s="89" t="str">
        <f>IF(StuData!$C1763=9,'School Fees'!$K$6,IF(StuData!$C1763=10,'School Fees'!$K$7,IF(StuData!$C1763=11,'School Fees'!$K$8,IF(StuData!$C1763=12,'School Fees'!$K$9,""))))</f>
        <v/>
      </c>
      <c r="Q1763" s="89"/>
      <c r="R1763" s="89"/>
      <c r="S1763" s="89" t="str">
        <f>IF(SUM(StuData!$K1763:$R1763)=0,"",SUM(StuData!$K1763:$R1763))</f>
        <v/>
      </c>
      <c r="T1763" s="92"/>
      <c r="U1763" s="89"/>
      <c r="V1763" s="23"/>
      <c r="W1763" s="23"/>
    </row>
    <row r="1764" ht="15.75" customHeight="1">
      <c r="A1764" s="23"/>
      <c r="B1764" s="89" t="str">
        <f t="shared" si="1"/>
        <v/>
      </c>
      <c r="C1764" s="89" t="str">
        <f>IF('Student Record'!A1762="","",'Student Record'!A1762)</f>
        <v/>
      </c>
      <c r="D1764" s="89" t="str">
        <f>IF('Student Record'!B1762="","",'Student Record'!B1762)</f>
        <v/>
      </c>
      <c r="E1764" s="89" t="str">
        <f>IF('Student Record'!C1762="","",'Student Record'!C1762)</f>
        <v/>
      </c>
      <c r="F1764" s="90" t="str">
        <f>IF('Student Record'!E1762="","",'Student Record'!E1762)</f>
        <v/>
      </c>
      <c r="G1764" s="90" t="str">
        <f>IF('Student Record'!G1762="","",'Student Record'!G1762)</f>
        <v/>
      </c>
      <c r="H1764" s="89" t="str">
        <f>IF('Student Record'!I1762="","",'Student Record'!I1762)</f>
        <v/>
      </c>
      <c r="I1764" s="91" t="str">
        <f>IF('Student Record'!J1762="","",'Student Record'!J1762)</f>
        <v/>
      </c>
      <c r="J1764" s="89" t="str">
        <f>IF('Student Record'!O1762="","",'Student Record'!O1762)</f>
        <v/>
      </c>
      <c r="K1764" s="89" t="str">
        <f>IF(StuData!$F1764="","",IF(AND(StuData!$C1764&gt;8,StuData!$C1764&lt;11,StuData!$J1764="GEN"),200,IF(AND(StuData!$C1764&gt;=11,StuData!$J1764="GEN"),300,IF(AND(StuData!$C1764&gt;8,StuData!$C1764&lt;11,StuData!$J1764&lt;&gt;"GEN"),100,IF(AND(StuData!$C1764&gt;=11,StuData!$J1764&lt;&gt;"GEN"),150,"")))))</f>
        <v/>
      </c>
      <c r="L1764" s="89" t="str">
        <f>IF(StuData!$F1764="","",IF(AND(StuData!$C1764&gt;8,StuData!$C1764&lt;11),50,""))</f>
        <v/>
      </c>
      <c r="M1764" s="89" t="str">
        <f>IF(StuData!$F1764="","",IF(AND(StuData!$C1764&gt;=11,'School Fees'!$L$3="Yes"),100,""))</f>
        <v/>
      </c>
      <c r="N1764" s="89" t="str">
        <f>IF(StuData!$F1764="","",IF(AND(StuData!$C1764&gt;8,StuData!$H1764="F"),5,IF(StuData!$C1764&lt;9,"",10)))</f>
        <v/>
      </c>
      <c r="O1764" s="89" t="str">
        <f>IF(StuData!$F1764="","",IF(StuData!$C1764&gt;8,5,""))</f>
        <v/>
      </c>
      <c r="P1764" s="89" t="str">
        <f>IF(StuData!$C1764=9,'School Fees'!$K$6,IF(StuData!$C1764=10,'School Fees'!$K$7,IF(StuData!$C1764=11,'School Fees'!$K$8,IF(StuData!$C1764=12,'School Fees'!$K$9,""))))</f>
        <v/>
      </c>
      <c r="Q1764" s="89"/>
      <c r="R1764" s="89"/>
      <c r="S1764" s="89" t="str">
        <f>IF(SUM(StuData!$K1764:$R1764)=0,"",SUM(StuData!$K1764:$R1764))</f>
        <v/>
      </c>
      <c r="T1764" s="92"/>
      <c r="U1764" s="89"/>
      <c r="V1764" s="23"/>
      <c r="W1764" s="23"/>
    </row>
    <row r="1765" ht="15.75" customHeight="1">
      <c r="A1765" s="23"/>
      <c r="B1765" s="89" t="str">
        <f t="shared" si="1"/>
        <v/>
      </c>
      <c r="C1765" s="89" t="str">
        <f>IF('Student Record'!A1763="","",'Student Record'!A1763)</f>
        <v/>
      </c>
      <c r="D1765" s="89" t="str">
        <f>IF('Student Record'!B1763="","",'Student Record'!B1763)</f>
        <v/>
      </c>
      <c r="E1765" s="89" t="str">
        <f>IF('Student Record'!C1763="","",'Student Record'!C1763)</f>
        <v/>
      </c>
      <c r="F1765" s="90" t="str">
        <f>IF('Student Record'!E1763="","",'Student Record'!E1763)</f>
        <v/>
      </c>
      <c r="G1765" s="90" t="str">
        <f>IF('Student Record'!G1763="","",'Student Record'!G1763)</f>
        <v/>
      </c>
      <c r="H1765" s="89" t="str">
        <f>IF('Student Record'!I1763="","",'Student Record'!I1763)</f>
        <v/>
      </c>
      <c r="I1765" s="91" t="str">
        <f>IF('Student Record'!J1763="","",'Student Record'!J1763)</f>
        <v/>
      </c>
      <c r="J1765" s="89" t="str">
        <f>IF('Student Record'!O1763="","",'Student Record'!O1763)</f>
        <v/>
      </c>
      <c r="K1765" s="89" t="str">
        <f>IF(StuData!$F1765="","",IF(AND(StuData!$C1765&gt;8,StuData!$C1765&lt;11,StuData!$J1765="GEN"),200,IF(AND(StuData!$C1765&gt;=11,StuData!$J1765="GEN"),300,IF(AND(StuData!$C1765&gt;8,StuData!$C1765&lt;11,StuData!$J1765&lt;&gt;"GEN"),100,IF(AND(StuData!$C1765&gt;=11,StuData!$J1765&lt;&gt;"GEN"),150,"")))))</f>
        <v/>
      </c>
      <c r="L1765" s="89" t="str">
        <f>IF(StuData!$F1765="","",IF(AND(StuData!$C1765&gt;8,StuData!$C1765&lt;11),50,""))</f>
        <v/>
      </c>
      <c r="M1765" s="89" t="str">
        <f>IF(StuData!$F1765="","",IF(AND(StuData!$C1765&gt;=11,'School Fees'!$L$3="Yes"),100,""))</f>
        <v/>
      </c>
      <c r="N1765" s="89" t="str">
        <f>IF(StuData!$F1765="","",IF(AND(StuData!$C1765&gt;8,StuData!$H1765="F"),5,IF(StuData!$C1765&lt;9,"",10)))</f>
        <v/>
      </c>
      <c r="O1765" s="89" t="str">
        <f>IF(StuData!$F1765="","",IF(StuData!$C1765&gt;8,5,""))</f>
        <v/>
      </c>
      <c r="P1765" s="89" t="str">
        <f>IF(StuData!$C1765=9,'School Fees'!$K$6,IF(StuData!$C1765=10,'School Fees'!$K$7,IF(StuData!$C1765=11,'School Fees'!$K$8,IF(StuData!$C1765=12,'School Fees'!$K$9,""))))</f>
        <v/>
      </c>
      <c r="Q1765" s="89"/>
      <c r="R1765" s="89"/>
      <c r="S1765" s="89" t="str">
        <f>IF(SUM(StuData!$K1765:$R1765)=0,"",SUM(StuData!$K1765:$R1765))</f>
        <v/>
      </c>
      <c r="T1765" s="92"/>
      <c r="U1765" s="89"/>
      <c r="V1765" s="23"/>
      <c r="W1765" s="23"/>
    </row>
    <row r="1766" ht="15.75" customHeight="1">
      <c r="A1766" s="23"/>
      <c r="B1766" s="89" t="str">
        <f t="shared" si="1"/>
        <v/>
      </c>
      <c r="C1766" s="89" t="str">
        <f>IF('Student Record'!A1764="","",'Student Record'!A1764)</f>
        <v/>
      </c>
      <c r="D1766" s="89" t="str">
        <f>IF('Student Record'!B1764="","",'Student Record'!B1764)</f>
        <v/>
      </c>
      <c r="E1766" s="89" t="str">
        <f>IF('Student Record'!C1764="","",'Student Record'!C1764)</f>
        <v/>
      </c>
      <c r="F1766" s="90" t="str">
        <f>IF('Student Record'!E1764="","",'Student Record'!E1764)</f>
        <v/>
      </c>
      <c r="G1766" s="90" t="str">
        <f>IF('Student Record'!G1764="","",'Student Record'!G1764)</f>
        <v/>
      </c>
      <c r="H1766" s="89" t="str">
        <f>IF('Student Record'!I1764="","",'Student Record'!I1764)</f>
        <v/>
      </c>
      <c r="I1766" s="91" t="str">
        <f>IF('Student Record'!J1764="","",'Student Record'!J1764)</f>
        <v/>
      </c>
      <c r="J1766" s="89" t="str">
        <f>IF('Student Record'!O1764="","",'Student Record'!O1764)</f>
        <v/>
      </c>
      <c r="K1766" s="89" t="str">
        <f>IF(StuData!$F1766="","",IF(AND(StuData!$C1766&gt;8,StuData!$C1766&lt;11,StuData!$J1766="GEN"),200,IF(AND(StuData!$C1766&gt;=11,StuData!$J1766="GEN"),300,IF(AND(StuData!$C1766&gt;8,StuData!$C1766&lt;11,StuData!$J1766&lt;&gt;"GEN"),100,IF(AND(StuData!$C1766&gt;=11,StuData!$J1766&lt;&gt;"GEN"),150,"")))))</f>
        <v/>
      </c>
      <c r="L1766" s="89" t="str">
        <f>IF(StuData!$F1766="","",IF(AND(StuData!$C1766&gt;8,StuData!$C1766&lt;11),50,""))</f>
        <v/>
      </c>
      <c r="M1766" s="89" t="str">
        <f>IF(StuData!$F1766="","",IF(AND(StuData!$C1766&gt;=11,'School Fees'!$L$3="Yes"),100,""))</f>
        <v/>
      </c>
      <c r="N1766" s="89" t="str">
        <f>IF(StuData!$F1766="","",IF(AND(StuData!$C1766&gt;8,StuData!$H1766="F"),5,IF(StuData!$C1766&lt;9,"",10)))</f>
        <v/>
      </c>
      <c r="O1766" s="89" t="str">
        <f>IF(StuData!$F1766="","",IF(StuData!$C1766&gt;8,5,""))</f>
        <v/>
      </c>
      <c r="P1766" s="89" t="str">
        <f>IF(StuData!$C1766=9,'School Fees'!$K$6,IF(StuData!$C1766=10,'School Fees'!$K$7,IF(StuData!$C1766=11,'School Fees'!$K$8,IF(StuData!$C1766=12,'School Fees'!$K$9,""))))</f>
        <v/>
      </c>
      <c r="Q1766" s="89"/>
      <c r="R1766" s="89"/>
      <c r="S1766" s="89" t="str">
        <f>IF(SUM(StuData!$K1766:$R1766)=0,"",SUM(StuData!$K1766:$R1766))</f>
        <v/>
      </c>
      <c r="T1766" s="92"/>
      <c r="U1766" s="89"/>
      <c r="V1766" s="23"/>
      <c r="W1766" s="23"/>
    </row>
    <row r="1767" ht="15.75" customHeight="1">
      <c r="A1767" s="23"/>
      <c r="B1767" s="89" t="str">
        <f t="shared" si="1"/>
        <v/>
      </c>
      <c r="C1767" s="89" t="str">
        <f>IF('Student Record'!A1765="","",'Student Record'!A1765)</f>
        <v/>
      </c>
      <c r="D1767" s="89" t="str">
        <f>IF('Student Record'!B1765="","",'Student Record'!B1765)</f>
        <v/>
      </c>
      <c r="E1767" s="89" t="str">
        <f>IF('Student Record'!C1765="","",'Student Record'!C1765)</f>
        <v/>
      </c>
      <c r="F1767" s="90" t="str">
        <f>IF('Student Record'!E1765="","",'Student Record'!E1765)</f>
        <v/>
      </c>
      <c r="G1767" s="90" t="str">
        <f>IF('Student Record'!G1765="","",'Student Record'!G1765)</f>
        <v/>
      </c>
      <c r="H1767" s="89" t="str">
        <f>IF('Student Record'!I1765="","",'Student Record'!I1765)</f>
        <v/>
      </c>
      <c r="I1767" s="91" t="str">
        <f>IF('Student Record'!J1765="","",'Student Record'!J1765)</f>
        <v/>
      </c>
      <c r="J1767" s="89" t="str">
        <f>IF('Student Record'!O1765="","",'Student Record'!O1765)</f>
        <v/>
      </c>
      <c r="K1767" s="89" t="str">
        <f>IF(StuData!$F1767="","",IF(AND(StuData!$C1767&gt;8,StuData!$C1767&lt;11,StuData!$J1767="GEN"),200,IF(AND(StuData!$C1767&gt;=11,StuData!$J1767="GEN"),300,IF(AND(StuData!$C1767&gt;8,StuData!$C1767&lt;11,StuData!$J1767&lt;&gt;"GEN"),100,IF(AND(StuData!$C1767&gt;=11,StuData!$J1767&lt;&gt;"GEN"),150,"")))))</f>
        <v/>
      </c>
      <c r="L1767" s="89" t="str">
        <f>IF(StuData!$F1767="","",IF(AND(StuData!$C1767&gt;8,StuData!$C1767&lt;11),50,""))</f>
        <v/>
      </c>
      <c r="M1767" s="89" t="str">
        <f>IF(StuData!$F1767="","",IF(AND(StuData!$C1767&gt;=11,'School Fees'!$L$3="Yes"),100,""))</f>
        <v/>
      </c>
      <c r="N1767" s="89" t="str">
        <f>IF(StuData!$F1767="","",IF(AND(StuData!$C1767&gt;8,StuData!$H1767="F"),5,IF(StuData!$C1767&lt;9,"",10)))</f>
        <v/>
      </c>
      <c r="O1767" s="89" t="str">
        <f>IF(StuData!$F1767="","",IF(StuData!$C1767&gt;8,5,""))</f>
        <v/>
      </c>
      <c r="P1767" s="89" t="str">
        <f>IF(StuData!$C1767=9,'School Fees'!$K$6,IF(StuData!$C1767=10,'School Fees'!$K$7,IF(StuData!$C1767=11,'School Fees'!$K$8,IF(StuData!$C1767=12,'School Fees'!$K$9,""))))</f>
        <v/>
      </c>
      <c r="Q1767" s="89"/>
      <c r="R1767" s="89"/>
      <c r="S1767" s="89" t="str">
        <f>IF(SUM(StuData!$K1767:$R1767)=0,"",SUM(StuData!$K1767:$R1767))</f>
        <v/>
      </c>
      <c r="T1767" s="92"/>
      <c r="U1767" s="89"/>
      <c r="V1767" s="23"/>
      <c r="W1767" s="23"/>
    </row>
    <row r="1768" ht="15.75" customHeight="1">
      <c r="A1768" s="23"/>
      <c r="B1768" s="89" t="str">
        <f t="shared" si="1"/>
        <v/>
      </c>
      <c r="C1768" s="89" t="str">
        <f>IF('Student Record'!A1766="","",'Student Record'!A1766)</f>
        <v/>
      </c>
      <c r="D1768" s="89" t="str">
        <f>IF('Student Record'!B1766="","",'Student Record'!B1766)</f>
        <v/>
      </c>
      <c r="E1768" s="89" t="str">
        <f>IF('Student Record'!C1766="","",'Student Record'!C1766)</f>
        <v/>
      </c>
      <c r="F1768" s="90" t="str">
        <f>IF('Student Record'!E1766="","",'Student Record'!E1766)</f>
        <v/>
      </c>
      <c r="G1768" s="90" t="str">
        <f>IF('Student Record'!G1766="","",'Student Record'!G1766)</f>
        <v/>
      </c>
      <c r="H1768" s="89" t="str">
        <f>IF('Student Record'!I1766="","",'Student Record'!I1766)</f>
        <v/>
      </c>
      <c r="I1768" s="91" t="str">
        <f>IF('Student Record'!J1766="","",'Student Record'!J1766)</f>
        <v/>
      </c>
      <c r="J1768" s="89" t="str">
        <f>IF('Student Record'!O1766="","",'Student Record'!O1766)</f>
        <v/>
      </c>
      <c r="K1768" s="89" t="str">
        <f>IF(StuData!$F1768="","",IF(AND(StuData!$C1768&gt;8,StuData!$C1768&lt;11,StuData!$J1768="GEN"),200,IF(AND(StuData!$C1768&gt;=11,StuData!$J1768="GEN"),300,IF(AND(StuData!$C1768&gt;8,StuData!$C1768&lt;11,StuData!$J1768&lt;&gt;"GEN"),100,IF(AND(StuData!$C1768&gt;=11,StuData!$J1768&lt;&gt;"GEN"),150,"")))))</f>
        <v/>
      </c>
      <c r="L1768" s="89" t="str">
        <f>IF(StuData!$F1768="","",IF(AND(StuData!$C1768&gt;8,StuData!$C1768&lt;11),50,""))</f>
        <v/>
      </c>
      <c r="M1768" s="89" t="str">
        <f>IF(StuData!$F1768="","",IF(AND(StuData!$C1768&gt;=11,'School Fees'!$L$3="Yes"),100,""))</f>
        <v/>
      </c>
      <c r="N1768" s="89" t="str">
        <f>IF(StuData!$F1768="","",IF(AND(StuData!$C1768&gt;8,StuData!$H1768="F"),5,IF(StuData!$C1768&lt;9,"",10)))</f>
        <v/>
      </c>
      <c r="O1768" s="89" t="str">
        <f>IF(StuData!$F1768="","",IF(StuData!$C1768&gt;8,5,""))</f>
        <v/>
      </c>
      <c r="P1768" s="89" t="str">
        <f>IF(StuData!$C1768=9,'School Fees'!$K$6,IF(StuData!$C1768=10,'School Fees'!$K$7,IF(StuData!$C1768=11,'School Fees'!$K$8,IF(StuData!$C1768=12,'School Fees'!$K$9,""))))</f>
        <v/>
      </c>
      <c r="Q1768" s="89"/>
      <c r="R1768" s="89"/>
      <c r="S1768" s="89" t="str">
        <f>IF(SUM(StuData!$K1768:$R1768)=0,"",SUM(StuData!$K1768:$R1768))</f>
        <v/>
      </c>
      <c r="T1768" s="92"/>
      <c r="U1768" s="89"/>
      <c r="V1768" s="23"/>
      <c r="W1768" s="23"/>
    </row>
    <row r="1769" ht="15.75" customHeight="1">
      <c r="A1769" s="23"/>
      <c r="B1769" s="89" t="str">
        <f t="shared" si="1"/>
        <v/>
      </c>
      <c r="C1769" s="89" t="str">
        <f>IF('Student Record'!A1767="","",'Student Record'!A1767)</f>
        <v/>
      </c>
      <c r="D1769" s="89" t="str">
        <f>IF('Student Record'!B1767="","",'Student Record'!B1767)</f>
        <v/>
      </c>
      <c r="E1769" s="89" t="str">
        <f>IF('Student Record'!C1767="","",'Student Record'!C1767)</f>
        <v/>
      </c>
      <c r="F1769" s="90" t="str">
        <f>IF('Student Record'!E1767="","",'Student Record'!E1767)</f>
        <v/>
      </c>
      <c r="G1769" s="90" t="str">
        <f>IF('Student Record'!G1767="","",'Student Record'!G1767)</f>
        <v/>
      </c>
      <c r="H1769" s="89" t="str">
        <f>IF('Student Record'!I1767="","",'Student Record'!I1767)</f>
        <v/>
      </c>
      <c r="I1769" s="91" t="str">
        <f>IF('Student Record'!J1767="","",'Student Record'!J1767)</f>
        <v/>
      </c>
      <c r="J1769" s="89" t="str">
        <f>IF('Student Record'!O1767="","",'Student Record'!O1767)</f>
        <v/>
      </c>
      <c r="K1769" s="89" t="str">
        <f>IF(StuData!$F1769="","",IF(AND(StuData!$C1769&gt;8,StuData!$C1769&lt;11,StuData!$J1769="GEN"),200,IF(AND(StuData!$C1769&gt;=11,StuData!$J1769="GEN"),300,IF(AND(StuData!$C1769&gt;8,StuData!$C1769&lt;11,StuData!$J1769&lt;&gt;"GEN"),100,IF(AND(StuData!$C1769&gt;=11,StuData!$J1769&lt;&gt;"GEN"),150,"")))))</f>
        <v/>
      </c>
      <c r="L1769" s="89" t="str">
        <f>IF(StuData!$F1769="","",IF(AND(StuData!$C1769&gt;8,StuData!$C1769&lt;11),50,""))</f>
        <v/>
      </c>
      <c r="M1769" s="89" t="str">
        <f>IF(StuData!$F1769="","",IF(AND(StuData!$C1769&gt;=11,'School Fees'!$L$3="Yes"),100,""))</f>
        <v/>
      </c>
      <c r="N1769" s="89" t="str">
        <f>IF(StuData!$F1769="","",IF(AND(StuData!$C1769&gt;8,StuData!$H1769="F"),5,IF(StuData!$C1769&lt;9,"",10)))</f>
        <v/>
      </c>
      <c r="O1769" s="89" t="str">
        <f>IF(StuData!$F1769="","",IF(StuData!$C1769&gt;8,5,""))</f>
        <v/>
      </c>
      <c r="P1769" s="89" t="str">
        <f>IF(StuData!$C1769=9,'School Fees'!$K$6,IF(StuData!$C1769=10,'School Fees'!$K$7,IF(StuData!$C1769=11,'School Fees'!$K$8,IF(StuData!$C1769=12,'School Fees'!$K$9,""))))</f>
        <v/>
      </c>
      <c r="Q1769" s="89"/>
      <c r="R1769" s="89"/>
      <c r="S1769" s="89" t="str">
        <f>IF(SUM(StuData!$K1769:$R1769)=0,"",SUM(StuData!$K1769:$R1769))</f>
        <v/>
      </c>
      <c r="T1769" s="92"/>
      <c r="U1769" s="89"/>
      <c r="V1769" s="23"/>
      <c r="W1769" s="23"/>
    </row>
    <row r="1770" ht="15.75" customHeight="1">
      <c r="A1770" s="23"/>
      <c r="B1770" s="89" t="str">
        <f t="shared" si="1"/>
        <v/>
      </c>
      <c r="C1770" s="89" t="str">
        <f>IF('Student Record'!A1768="","",'Student Record'!A1768)</f>
        <v/>
      </c>
      <c r="D1770" s="89" t="str">
        <f>IF('Student Record'!B1768="","",'Student Record'!B1768)</f>
        <v/>
      </c>
      <c r="E1770" s="89" t="str">
        <f>IF('Student Record'!C1768="","",'Student Record'!C1768)</f>
        <v/>
      </c>
      <c r="F1770" s="90" t="str">
        <f>IF('Student Record'!E1768="","",'Student Record'!E1768)</f>
        <v/>
      </c>
      <c r="G1770" s="90" t="str">
        <f>IF('Student Record'!G1768="","",'Student Record'!G1768)</f>
        <v/>
      </c>
      <c r="H1770" s="89" t="str">
        <f>IF('Student Record'!I1768="","",'Student Record'!I1768)</f>
        <v/>
      </c>
      <c r="I1770" s="91" t="str">
        <f>IF('Student Record'!J1768="","",'Student Record'!J1768)</f>
        <v/>
      </c>
      <c r="J1770" s="89" t="str">
        <f>IF('Student Record'!O1768="","",'Student Record'!O1768)</f>
        <v/>
      </c>
      <c r="K1770" s="89" t="str">
        <f>IF(StuData!$F1770="","",IF(AND(StuData!$C1770&gt;8,StuData!$C1770&lt;11,StuData!$J1770="GEN"),200,IF(AND(StuData!$C1770&gt;=11,StuData!$J1770="GEN"),300,IF(AND(StuData!$C1770&gt;8,StuData!$C1770&lt;11,StuData!$J1770&lt;&gt;"GEN"),100,IF(AND(StuData!$C1770&gt;=11,StuData!$J1770&lt;&gt;"GEN"),150,"")))))</f>
        <v/>
      </c>
      <c r="L1770" s="89" t="str">
        <f>IF(StuData!$F1770="","",IF(AND(StuData!$C1770&gt;8,StuData!$C1770&lt;11),50,""))</f>
        <v/>
      </c>
      <c r="M1770" s="89" t="str">
        <f>IF(StuData!$F1770="","",IF(AND(StuData!$C1770&gt;=11,'School Fees'!$L$3="Yes"),100,""))</f>
        <v/>
      </c>
      <c r="N1770" s="89" t="str">
        <f>IF(StuData!$F1770="","",IF(AND(StuData!$C1770&gt;8,StuData!$H1770="F"),5,IF(StuData!$C1770&lt;9,"",10)))</f>
        <v/>
      </c>
      <c r="O1770" s="89" t="str">
        <f>IF(StuData!$F1770="","",IF(StuData!$C1770&gt;8,5,""))</f>
        <v/>
      </c>
      <c r="P1770" s="89" t="str">
        <f>IF(StuData!$C1770=9,'School Fees'!$K$6,IF(StuData!$C1770=10,'School Fees'!$K$7,IF(StuData!$C1770=11,'School Fees'!$K$8,IF(StuData!$C1770=12,'School Fees'!$K$9,""))))</f>
        <v/>
      </c>
      <c r="Q1770" s="89"/>
      <c r="R1770" s="89"/>
      <c r="S1770" s="89" t="str">
        <f>IF(SUM(StuData!$K1770:$R1770)=0,"",SUM(StuData!$K1770:$R1770))</f>
        <v/>
      </c>
      <c r="T1770" s="92"/>
      <c r="U1770" s="89"/>
      <c r="V1770" s="23"/>
      <c r="W1770" s="23"/>
    </row>
    <row r="1771" ht="15.75" customHeight="1">
      <c r="A1771" s="23"/>
      <c r="B1771" s="89" t="str">
        <f t="shared" si="1"/>
        <v/>
      </c>
      <c r="C1771" s="89" t="str">
        <f>IF('Student Record'!A1769="","",'Student Record'!A1769)</f>
        <v/>
      </c>
      <c r="D1771" s="89" t="str">
        <f>IF('Student Record'!B1769="","",'Student Record'!B1769)</f>
        <v/>
      </c>
      <c r="E1771" s="89" t="str">
        <f>IF('Student Record'!C1769="","",'Student Record'!C1769)</f>
        <v/>
      </c>
      <c r="F1771" s="90" t="str">
        <f>IF('Student Record'!E1769="","",'Student Record'!E1769)</f>
        <v/>
      </c>
      <c r="G1771" s="90" t="str">
        <f>IF('Student Record'!G1769="","",'Student Record'!G1769)</f>
        <v/>
      </c>
      <c r="H1771" s="89" t="str">
        <f>IF('Student Record'!I1769="","",'Student Record'!I1769)</f>
        <v/>
      </c>
      <c r="I1771" s="91" t="str">
        <f>IF('Student Record'!J1769="","",'Student Record'!J1769)</f>
        <v/>
      </c>
      <c r="J1771" s="89" t="str">
        <f>IF('Student Record'!O1769="","",'Student Record'!O1769)</f>
        <v/>
      </c>
      <c r="K1771" s="89" t="str">
        <f>IF(StuData!$F1771="","",IF(AND(StuData!$C1771&gt;8,StuData!$C1771&lt;11,StuData!$J1771="GEN"),200,IF(AND(StuData!$C1771&gt;=11,StuData!$J1771="GEN"),300,IF(AND(StuData!$C1771&gt;8,StuData!$C1771&lt;11,StuData!$J1771&lt;&gt;"GEN"),100,IF(AND(StuData!$C1771&gt;=11,StuData!$J1771&lt;&gt;"GEN"),150,"")))))</f>
        <v/>
      </c>
      <c r="L1771" s="89" t="str">
        <f>IF(StuData!$F1771="","",IF(AND(StuData!$C1771&gt;8,StuData!$C1771&lt;11),50,""))</f>
        <v/>
      </c>
      <c r="M1771" s="89" t="str">
        <f>IF(StuData!$F1771="","",IF(AND(StuData!$C1771&gt;=11,'School Fees'!$L$3="Yes"),100,""))</f>
        <v/>
      </c>
      <c r="N1771" s="89" t="str">
        <f>IF(StuData!$F1771="","",IF(AND(StuData!$C1771&gt;8,StuData!$H1771="F"),5,IF(StuData!$C1771&lt;9,"",10)))</f>
        <v/>
      </c>
      <c r="O1771" s="89" t="str">
        <f>IF(StuData!$F1771="","",IF(StuData!$C1771&gt;8,5,""))</f>
        <v/>
      </c>
      <c r="P1771" s="89" t="str">
        <f>IF(StuData!$C1771=9,'School Fees'!$K$6,IF(StuData!$C1771=10,'School Fees'!$K$7,IF(StuData!$C1771=11,'School Fees'!$K$8,IF(StuData!$C1771=12,'School Fees'!$K$9,""))))</f>
        <v/>
      </c>
      <c r="Q1771" s="89"/>
      <c r="R1771" s="89"/>
      <c r="S1771" s="89" t="str">
        <f>IF(SUM(StuData!$K1771:$R1771)=0,"",SUM(StuData!$K1771:$R1771))</f>
        <v/>
      </c>
      <c r="T1771" s="92"/>
      <c r="U1771" s="89"/>
      <c r="V1771" s="23"/>
      <c r="W1771" s="23"/>
    </row>
    <row r="1772" ht="15.75" customHeight="1">
      <c r="A1772" s="23"/>
      <c r="B1772" s="89" t="str">
        <f t="shared" si="1"/>
        <v/>
      </c>
      <c r="C1772" s="89" t="str">
        <f>IF('Student Record'!A1770="","",'Student Record'!A1770)</f>
        <v/>
      </c>
      <c r="D1772" s="89" t="str">
        <f>IF('Student Record'!B1770="","",'Student Record'!B1770)</f>
        <v/>
      </c>
      <c r="E1772" s="89" t="str">
        <f>IF('Student Record'!C1770="","",'Student Record'!C1770)</f>
        <v/>
      </c>
      <c r="F1772" s="90" t="str">
        <f>IF('Student Record'!E1770="","",'Student Record'!E1770)</f>
        <v/>
      </c>
      <c r="G1772" s="90" t="str">
        <f>IF('Student Record'!G1770="","",'Student Record'!G1770)</f>
        <v/>
      </c>
      <c r="H1772" s="89" t="str">
        <f>IF('Student Record'!I1770="","",'Student Record'!I1770)</f>
        <v/>
      </c>
      <c r="I1772" s="91" t="str">
        <f>IF('Student Record'!J1770="","",'Student Record'!J1770)</f>
        <v/>
      </c>
      <c r="J1772" s="89" t="str">
        <f>IF('Student Record'!O1770="","",'Student Record'!O1770)</f>
        <v/>
      </c>
      <c r="K1772" s="89" t="str">
        <f>IF(StuData!$F1772="","",IF(AND(StuData!$C1772&gt;8,StuData!$C1772&lt;11,StuData!$J1772="GEN"),200,IF(AND(StuData!$C1772&gt;=11,StuData!$J1772="GEN"),300,IF(AND(StuData!$C1772&gt;8,StuData!$C1772&lt;11,StuData!$J1772&lt;&gt;"GEN"),100,IF(AND(StuData!$C1772&gt;=11,StuData!$J1772&lt;&gt;"GEN"),150,"")))))</f>
        <v/>
      </c>
      <c r="L1772" s="89" t="str">
        <f>IF(StuData!$F1772="","",IF(AND(StuData!$C1772&gt;8,StuData!$C1772&lt;11),50,""))</f>
        <v/>
      </c>
      <c r="M1772" s="89" t="str">
        <f>IF(StuData!$F1772="","",IF(AND(StuData!$C1772&gt;=11,'School Fees'!$L$3="Yes"),100,""))</f>
        <v/>
      </c>
      <c r="N1772" s="89" t="str">
        <f>IF(StuData!$F1772="","",IF(AND(StuData!$C1772&gt;8,StuData!$H1772="F"),5,IF(StuData!$C1772&lt;9,"",10)))</f>
        <v/>
      </c>
      <c r="O1772" s="89" t="str">
        <f>IF(StuData!$F1772="","",IF(StuData!$C1772&gt;8,5,""))</f>
        <v/>
      </c>
      <c r="P1772" s="89" t="str">
        <f>IF(StuData!$C1772=9,'School Fees'!$K$6,IF(StuData!$C1772=10,'School Fees'!$K$7,IF(StuData!$C1772=11,'School Fees'!$K$8,IF(StuData!$C1772=12,'School Fees'!$K$9,""))))</f>
        <v/>
      </c>
      <c r="Q1772" s="89"/>
      <c r="R1772" s="89"/>
      <c r="S1772" s="89" t="str">
        <f>IF(SUM(StuData!$K1772:$R1772)=0,"",SUM(StuData!$K1772:$R1772))</f>
        <v/>
      </c>
      <c r="T1772" s="92"/>
      <c r="U1772" s="89"/>
      <c r="V1772" s="23"/>
      <c r="W1772" s="23"/>
    </row>
    <row r="1773" ht="15.75" customHeight="1">
      <c r="A1773" s="23"/>
      <c r="B1773" s="89" t="str">
        <f t="shared" si="1"/>
        <v/>
      </c>
      <c r="C1773" s="89" t="str">
        <f>IF('Student Record'!A1771="","",'Student Record'!A1771)</f>
        <v/>
      </c>
      <c r="D1773" s="89" t="str">
        <f>IF('Student Record'!B1771="","",'Student Record'!B1771)</f>
        <v/>
      </c>
      <c r="E1773" s="89" t="str">
        <f>IF('Student Record'!C1771="","",'Student Record'!C1771)</f>
        <v/>
      </c>
      <c r="F1773" s="90" t="str">
        <f>IF('Student Record'!E1771="","",'Student Record'!E1771)</f>
        <v/>
      </c>
      <c r="G1773" s="90" t="str">
        <f>IF('Student Record'!G1771="","",'Student Record'!G1771)</f>
        <v/>
      </c>
      <c r="H1773" s="89" t="str">
        <f>IF('Student Record'!I1771="","",'Student Record'!I1771)</f>
        <v/>
      </c>
      <c r="I1773" s="91" t="str">
        <f>IF('Student Record'!J1771="","",'Student Record'!J1771)</f>
        <v/>
      </c>
      <c r="J1773" s="89" t="str">
        <f>IF('Student Record'!O1771="","",'Student Record'!O1771)</f>
        <v/>
      </c>
      <c r="K1773" s="89" t="str">
        <f>IF(StuData!$F1773="","",IF(AND(StuData!$C1773&gt;8,StuData!$C1773&lt;11,StuData!$J1773="GEN"),200,IF(AND(StuData!$C1773&gt;=11,StuData!$J1773="GEN"),300,IF(AND(StuData!$C1773&gt;8,StuData!$C1773&lt;11,StuData!$J1773&lt;&gt;"GEN"),100,IF(AND(StuData!$C1773&gt;=11,StuData!$J1773&lt;&gt;"GEN"),150,"")))))</f>
        <v/>
      </c>
      <c r="L1773" s="89" t="str">
        <f>IF(StuData!$F1773="","",IF(AND(StuData!$C1773&gt;8,StuData!$C1773&lt;11),50,""))</f>
        <v/>
      </c>
      <c r="M1773" s="89" t="str">
        <f>IF(StuData!$F1773="","",IF(AND(StuData!$C1773&gt;=11,'School Fees'!$L$3="Yes"),100,""))</f>
        <v/>
      </c>
      <c r="N1773" s="89" t="str">
        <f>IF(StuData!$F1773="","",IF(AND(StuData!$C1773&gt;8,StuData!$H1773="F"),5,IF(StuData!$C1773&lt;9,"",10)))</f>
        <v/>
      </c>
      <c r="O1773" s="89" t="str">
        <f>IF(StuData!$F1773="","",IF(StuData!$C1773&gt;8,5,""))</f>
        <v/>
      </c>
      <c r="P1773" s="89" t="str">
        <f>IF(StuData!$C1773=9,'School Fees'!$K$6,IF(StuData!$C1773=10,'School Fees'!$K$7,IF(StuData!$C1773=11,'School Fees'!$K$8,IF(StuData!$C1773=12,'School Fees'!$K$9,""))))</f>
        <v/>
      </c>
      <c r="Q1773" s="89"/>
      <c r="R1773" s="89"/>
      <c r="S1773" s="89" t="str">
        <f>IF(SUM(StuData!$K1773:$R1773)=0,"",SUM(StuData!$K1773:$R1773))</f>
        <v/>
      </c>
      <c r="T1773" s="92"/>
      <c r="U1773" s="89"/>
      <c r="V1773" s="23"/>
      <c r="W1773" s="23"/>
    </row>
    <row r="1774" ht="15.75" customHeight="1">
      <c r="A1774" s="23"/>
      <c r="B1774" s="89" t="str">
        <f t="shared" si="1"/>
        <v/>
      </c>
      <c r="C1774" s="89" t="str">
        <f>IF('Student Record'!A1772="","",'Student Record'!A1772)</f>
        <v/>
      </c>
      <c r="D1774" s="89" t="str">
        <f>IF('Student Record'!B1772="","",'Student Record'!B1772)</f>
        <v/>
      </c>
      <c r="E1774" s="89" t="str">
        <f>IF('Student Record'!C1772="","",'Student Record'!C1772)</f>
        <v/>
      </c>
      <c r="F1774" s="90" t="str">
        <f>IF('Student Record'!E1772="","",'Student Record'!E1772)</f>
        <v/>
      </c>
      <c r="G1774" s="90" t="str">
        <f>IF('Student Record'!G1772="","",'Student Record'!G1772)</f>
        <v/>
      </c>
      <c r="H1774" s="89" t="str">
        <f>IF('Student Record'!I1772="","",'Student Record'!I1772)</f>
        <v/>
      </c>
      <c r="I1774" s="91" t="str">
        <f>IF('Student Record'!J1772="","",'Student Record'!J1772)</f>
        <v/>
      </c>
      <c r="J1774" s="89" t="str">
        <f>IF('Student Record'!O1772="","",'Student Record'!O1772)</f>
        <v/>
      </c>
      <c r="K1774" s="89" t="str">
        <f>IF(StuData!$F1774="","",IF(AND(StuData!$C1774&gt;8,StuData!$C1774&lt;11,StuData!$J1774="GEN"),200,IF(AND(StuData!$C1774&gt;=11,StuData!$J1774="GEN"),300,IF(AND(StuData!$C1774&gt;8,StuData!$C1774&lt;11,StuData!$J1774&lt;&gt;"GEN"),100,IF(AND(StuData!$C1774&gt;=11,StuData!$J1774&lt;&gt;"GEN"),150,"")))))</f>
        <v/>
      </c>
      <c r="L1774" s="89" t="str">
        <f>IF(StuData!$F1774="","",IF(AND(StuData!$C1774&gt;8,StuData!$C1774&lt;11),50,""))</f>
        <v/>
      </c>
      <c r="M1774" s="89" t="str">
        <f>IF(StuData!$F1774="","",IF(AND(StuData!$C1774&gt;=11,'School Fees'!$L$3="Yes"),100,""))</f>
        <v/>
      </c>
      <c r="N1774" s="89" t="str">
        <f>IF(StuData!$F1774="","",IF(AND(StuData!$C1774&gt;8,StuData!$H1774="F"),5,IF(StuData!$C1774&lt;9,"",10)))</f>
        <v/>
      </c>
      <c r="O1774" s="89" t="str">
        <f>IF(StuData!$F1774="","",IF(StuData!$C1774&gt;8,5,""))</f>
        <v/>
      </c>
      <c r="P1774" s="89" t="str">
        <f>IF(StuData!$C1774=9,'School Fees'!$K$6,IF(StuData!$C1774=10,'School Fees'!$K$7,IF(StuData!$C1774=11,'School Fees'!$K$8,IF(StuData!$C1774=12,'School Fees'!$K$9,""))))</f>
        <v/>
      </c>
      <c r="Q1774" s="89"/>
      <c r="R1774" s="89"/>
      <c r="S1774" s="89" t="str">
        <f>IF(SUM(StuData!$K1774:$R1774)=0,"",SUM(StuData!$K1774:$R1774))</f>
        <v/>
      </c>
      <c r="T1774" s="92"/>
      <c r="U1774" s="89"/>
      <c r="V1774" s="23"/>
      <c r="W1774" s="23"/>
    </row>
    <row r="1775" ht="15.75" customHeight="1">
      <c r="A1775" s="23"/>
      <c r="B1775" s="89" t="str">
        <f t="shared" si="1"/>
        <v/>
      </c>
      <c r="C1775" s="89" t="str">
        <f>IF('Student Record'!A1773="","",'Student Record'!A1773)</f>
        <v/>
      </c>
      <c r="D1775" s="89" t="str">
        <f>IF('Student Record'!B1773="","",'Student Record'!B1773)</f>
        <v/>
      </c>
      <c r="E1775" s="89" t="str">
        <f>IF('Student Record'!C1773="","",'Student Record'!C1773)</f>
        <v/>
      </c>
      <c r="F1775" s="90" t="str">
        <f>IF('Student Record'!E1773="","",'Student Record'!E1773)</f>
        <v/>
      </c>
      <c r="G1775" s="90" t="str">
        <f>IF('Student Record'!G1773="","",'Student Record'!G1773)</f>
        <v/>
      </c>
      <c r="H1775" s="89" t="str">
        <f>IF('Student Record'!I1773="","",'Student Record'!I1773)</f>
        <v/>
      </c>
      <c r="I1775" s="91" t="str">
        <f>IF('Student Record'!J1773="","",'Student Record'!J1773)</f>
        <v/>
      </c>
      <c r="J1775" s="89" t="str">
        <f>IF('Student Record'!O1773="","",'Student Record'!O1773)</f>
        <v/>
      </c>
      <c r="K1775" s="89" t="str">
        <f>IF(StuData!$F1775="","",IF(AND(StuData!$C1775&gt;8,StuData!$C1775&lt;11,StuData!$J1775="GEN"),200,IF(AND(StuData!$C1775&gt;=11,StuData!$J1775="GEN"),300,IF(AND(StuData!$C1775&gt;8,StuData!$C1775&lt;11,StuData!$J1775&lt;&gt;"GEN"),100,IF(AND(StuData!$C1775&gt;=11,StuData!$J1775&lt;&gt;"GEN"),150,"")))))</f>
        <v/>
      </c>
      <c r="L1775" s="89" t="str">
        <f>IF(StuData!$F1775="","",IF(AND(StuData!$C1775&gt;8,StuData!$C1775&lt;11),50,""))</f>
        <v/>
      </c>
      <c r="M1775" s="89" t="str">
        <f>IF(StuData!$F1775="","",IF(AND(StuData!$C1775&gt;=11,'School Fees'!$L$3="Yes"),100,""))</f>
        <v/>
      </c>
      <c r="N1775" s="89" t="str">
        <f>IF(StuData!$F1775="","",IF(AND(StuData!$C1775&gt;8,StuData!$H1775="F"),5,IF(StuData!$C1775&lt;9,"",10)))</f>
        <v/>
      </c>
      <c r="O1775" s="89" t="str">
        <f>IF(StuData!$F1775="","",IF(StuData!$C1775&gt;8,5,""))</f>
        <v/>
      </c>
      <c r="P1775" s="89" t="str">
        <f>IF(StuData!$C1775=9,'School Fees'!$K$6,IF(StuData!$C1775=10,'School Fees'!$K$7,IF(StuData!$C1775=11,'School Fees'!$K$8,IF(StuData!$C1775=12,'School Fees'!$K$9,""))))</f>
        <v/>
      </c>
      <c r="Q1775" s="89"/>
      <c r="R1775" s="89"/>
      <c r="S1775" s="89" t="str">
        <f>IF(SUM(StuData!$K1775:$R1775)=0,"",SUM(StuData!$K1775:$R1775))</f>
        <v/>
      </c>
      <c r="T1775" s="92"/>
      <c r="U1775" s="89"/>
      <c r="V1775" s="23"/>
      <c r="W1775" s="23"/>
    </row>
    <row r="1776" ht="15.75" customHeight="1">
      <c r="A1776" s="23"/>
      <c r="B1776" s="89" t="str">
        <f t="shared" si="1"/>
        <v/>
      </c>
      <c r="C1776" s="89" t="str">
        <f>IF('Student Record'!A1774="","",'Student Record'!A1774)</f>
        <v/>
      </c>
      <c r="D1776" s="89" t="str">
        <f>IF('Student Record'!B1774="","",'Student Record'!B1774)</f>
        <v/>
      </c>
      <c r="E1776" s="89" t="str">
        <f>IF('Student Record'!C1774="","",'Student Record'!C1774)</f>
        <v/>
      </c>
      <c r="F1776" s="90" t="str">
        <f>IF('Student Record'!E1774="","",'Student Record'!E1774)</f>
        <v/>
      </c>
      <c r="G1776" s="90" t="str">
        <f>IF('Student Record'!G1774="","",'Student Record'!G1774)</f>
        <v/>
      </c>
      <c r="H1776" s="89" t="str">
        <f>IF('Student Record'!I1774="","",'Student Record'!I1774)</f>
        <v/>
      </c>
      <c r="I1776" s="91" t="str">
        <f>IF('Student Record'!J1774="","",'Student Record'!J1774)</f>
        <v/>
      </c>
      <c r="J1776" s="89" t="str">
        <f>IF('Student Record'!O1774="","",'Student Record'!O1774)</f>
        <v/>
      </c>
      <c r="K1776" s="89" t="str">
        <f>IF(StuData!$F1776="","",IF(AND(StuData!$C1776&gt;8,StuData!$C1776&lt;11,StuData!$J1776="GEN"),200,IF(AND(StuData!$C1776&gt;=11,StuData!$J1776="GEN"),300,IF(AND(StuData!$C1776&gt;8,StuData!$C1776&lt;11,StuData!$J1776&lt;&gt;"GEN"),100,IF(AND(StuData!$C1776&gt;=11,StuData!$J1776&lt;&gt;"GEN"),150,"")))))</f>
        <v/>
      </c>
      <c r="L1776" s="89" t="str">
        <f>IF(StuData!$F1776="","",IF(AND(StuData!$C1776&gt;8,StuData!$C1776&lt;11),50,""))</f>
        <v/>
      </c>
      <c r="M1776" s="89" t="str">
        <f>IF(StuData!$F1776="","",IF(AND(StuData!$C1776&gt;=11,'School Fees'!$L$3="Yes"),100,""))</f>
        <v/>
      </c>
      <c r="N1776" s="89" t="str">
        <f>IF(StuData!$F1776="","",IF(AND(StuData!$C1776&gt;8,StuData!$H1776="F"),5,IF(StuData!$C1776&lt;9,"",10)))</f>
        <v/>
      </c>
      <c r="O1776" s="89" t="str">
        <f>IF(StuData!$F1776="","",IF(StuData!$C1776&gt;8,5,""))</f>
        <v/>
      </c>
      <c r="P1776" s="89" t="str">
        <f>IF(StuData!$C1776=9,'School Fees'!$K$6,IF(StuData!$C1776=10,'School Fees'!$K$7,IF(StuData!$C1776=11,'School Fees'!$K$8,IF(StuData!$C1776=12,'School Fees'!$K$9,""))))</f>
        <v/>
      </c>
      <c r="Q1776" s="89"/>
      <c r="R1776" s="89"/>
      <c r="S1776" s="89" t="str">
        <f>IF(SUM(StuData!$K1776:$R1776)=0,"",SUM(StuData!$K1776:$R1776))</f>
        <v/>
      </c>
      <c r="T1776" s="92"/>
      <c r="U1776" s="89"/>
      <c r="V1776" s="23"/>
      <c r="W1776" s="23"/>
    </row>
    <row r="1777" ht="15.75" customHeight="1">
      <c r="A1777" s="23"/>
      <c r="B1777" s="89" t="str">
        <f t="shared" si="1"/>
        <v/>
      </c>
      <c r="C1777" s="89" t="str">
        <f>IF('Student Record'!A1775="","",'Student Record'!A1775)</f>
        <v/>
      </c>
      <c r="D1777" s="89" t="str">
        <f>IF('Student Record'!B1775="","",'Student Record'!B1775)</f>
        <v/>
      </c>
      <c r="E1777" s="89" t="str">
        <f>IF('Student Record'!C1775="","",'Student Record'!C1775)</f>
        <v/>
      </c>
      <c r="F1777" s="90" t="str">
        <f>IF('Student Record'!E1775="","",'Student Record'!E1775)</f>
        <v/>
      </c>
      <c r="G1777" s="90" t="str">
        <f>IF('Student Record'!G1775="","",'Student Record'!G1775)</f>
        <v/>
      </c>
      <c r="H1777" s="89" t="str">
        <f>IF('Student Record'!I1775="","",'Student Record'!I1775)</f>
        <v/>
      </c>
      <c r="I1777" s="91" t="str">
        <f>IF('Student Record'!J1775="","",'Student Record'!J1775)</f>
        <v/>
      </c>
      <c r="J1777" s="89" t="str">
        <f>IF('Student Record'!O1775="","",'Student Record'!O1775)</f>
        <v/>
      </c>
      <c r="K1777" s="89" t="str">
        <f>IF(StuData!$F1777="","",IF(AND(StuData!$C1777&gt;8,StuData!$C1777&lt;11,StuData!$J1777="GEN"),200,IF(AND(StuData!$C1777&gt;=11,StuData!$J1777="GEN"),300,IF(AND(StuData!$C1777&gt;8,StuData!$C1777&lt;11,StuData!$J1777&lt;&gt;"GEN"),100,IF(AND(StuData!$C1777&gt;=11,StuData!$J1777&lt;&gt;"GEN"),150,"")))))</f>
        <v/>
      </c>
      <c r="L1777" s="89" t="str">
        <f>IF(StuData!$F1777="","",IF(AND(StuData!$C1777&gt;8,StuData!$C1777&lt;11),50,""))</f>
        <v/>
      </c>
      <c r="M1777" s="89" t="str">
        <f>IF(StuData!$F1777="","",IF(AND(StuData!$C1777&gt;=11,'School Fees'!$L$3="Yes"),100,""))</f>
        <v/>
      </c>
      <c r="N1777" s="89" t="str">
        <f>IF(StuData!$F1777="","",IF(AND(StuData!$C1777&gt;8,StuData!$H1777="F"),5,IF(StuData!$C1777&lt;9,"",10)))</f>
        <v/>
      </c>
      <c r="O1777" s="89" t="str">
        <f>IF(StuData!$F1777="","",IF(StuData!$C1777&gt;8,5,""))</f>
        <v/>
      </c>
      <c r="P1777" s="89" t="str">
        <f>IF(StuData!$C1777=9,'School Fees'!$K$6,IF(StuData!$C1777=10,'School Fees'!$K$7,IF(StuData!$C1777=11,'School Fees'!$K$8,IF(StuData!$C1777=12,'School Fees'!$K$9,""))))</f>
        <v/>
      </c>
      <c r="Q1777" s="89"/>
      <c r="R1777" s="89"/>
      <c r="S1777" s="89" t="str">
        <f>IF(SUM(StuData!$K1777:$R1777)=0,"",SUM(StuData!$K1777:$R1777))</f>
        <v/>
      </c>
      <c r="T1777" s="92"/>
      <c r="U1777" s="89"/>
      <c r="V1777" s="23"/>
      <c r="W1777" s="23"/>
    </row>
    <row r="1778" ht="15.75" customHeight="1">
      <c r="A1778" s="23"/>
      <c r="B1778" s="89" t="str">
        <f t="shared" si="1"/>
        <v/>
      </c>
      <c r="C1778" s="89" t="str">
        <f>IF('Student Record'!A1776="","",'Student Record'!A1776)</f>
        <v/>
      </c>
      <c r="D1778" s="89" t="str">
        <f>IF('Student Record'!B1776="","",'Student Record'!B1776)</f>
        <v/>
      </c>
      <c r="E1778" s="89" t="str">
        <f>IF('Student Record'!C1776="","",'Student Record'!C1776)</f>
        <v/>
      </c>
      <c r="F1778" s="90" t="str">
        <f>IF('Student Record'!E1776="","",'Student Record'!E1776)</f>
        <v/>
      </c>
      <c r="G1778" s="90" t="str">
        <f>IF('Student Record'!G1776="","",'Student Record'!G1776)</f>
        <v/>
      </c>
      <c r="H1778" s="89" t="str">
        <f>IF('Student Record'!I1776="","",'Student Record'!I1776)</f>
        <v/>
      </c>
      <c r="I1778" s="91" t="str">
        <f>IF('Student Record'!J1776="","",'Student Record'!J1776)</f>
        <v/>
      </c>
      <c r="J1778" s="89" t="str">
        <f>IF('Student Record'!O1776="","",'Student Record'!O1776)</f>
        <v/>
      </c>
      <c r="K1778" s="89" t="str">
        <f>IF(StuData!$F1778="","",IF(AND(StuData!$C1778&gt;8,StuData!$C1778&lt;11,StuData!$J1778="GEN"),200,IF(AND(StuData!$C1778&gt;=11,StuData!$J1778="GEN"),300,IF(AND(StuData!$C1778&gt;8,StuData!$C1778&lt;11,StuData!$J1778&lt;&gt;"GEN"),100,IF(AND(StuData!$C1778&gt;=11,StuData!$J1778&lt;&gt;"GEN"),150,"")))))</f>
        <v/>
      </c>
      <c r="L1778" s="89" t="str">
        <f>IF(StuData!$F1778="","",IF(AND(StuData!$C1778&gt;8,StuData!$C1778&lt;11),50,""))</f>
        <v/>
      </c>
      <c r="M1778" s="89" t="str">
        <f>IF(StuData!$F1778="","",IF(AND(StuData!$C1778&gt;=11,'School Fees'!$L$3="Yes"),100,""))</f>
        <v/>
      </c>
      <c r="N1778" s="89" t="str">
        <f>IF(StuData!$F1778="","",IF(AND(StuData!$C1778&gt;8,StuData!$H1778="F"),5,IF(StuData!$C1778&lt;9,"",10)))</f>
        <v/>
      </c>
      <c r="O1778" s="89" t="str">
        <f>IF(StuData!$F1778="","",IF(StuData!$C1778&gt;8,5,""))</f>
        <v/>
      </c>
      <c r="P1778" s="89" t="str">
        <f>IF(StuData!$C1778=9,'School Fees'!$K$6,IF(StuData!$C1778=10,'School Fees'!$K$7,IF(StuData!$C1778=11,'School Fees'!$K$8,IF(StuData!$C1778=12,'School Fees'!$K$9,""))))</f>
        <v/>
      </c>
      <c r="Q1778" s="89"/>
      <c r="R1778" s="89"/>
      <c r="S1778" s="89" t="str">
        <f>IF(SUM(StuData!$K1778:$R1778)=0,"",SUM(StuData!$K1778:$R1778))</f>
        <v/>
      </c>
      <c r="T1778" s="92"/>
      <c r="U1778" s="89"/>
      <c r="V1778" s="23"/>
      <c r="W1778" s="23"/>
    </row>
    <row r="1779" ht="15.75" customHeight="1">
      <c r="A1779" s="23"/>
      <c r="B1779" s="89" t="str">
        <f t="shared" si="1"/>
        <v/>
      </c>
      <c r="C1779" s="89" t="str">
        <f>IF('Student Record'!A1777="","",'Student Record'!A1777)</f>
        <v/>
      </c>
      <c r="D1779" s="89" t="str">
        <f>IF('Student Record'!B1777="","",'Student Record'!B1777)</f>
        <v/>
      </c>
      <c r="E1779" s="89" t="str">
        <f>IF('Student Record'!C1777="","",'Student Record'!C1777)</f>
        <v/>
      </c>
      <c r="F1779" s="90" t="str">
        <f>IF('Student Record'!E1777="","",'Student Record'!E1777)</f>
        <v/>
      </c>
      <c r="G1779" s="90" t="str">
        <f>IF('Student Record'!G1777="","",'Student Record'!G1777)</f>
        <v/>
      </c>
      <c r="H1779" s="89" t="str">
        <f>IF('Student Record'!I1777="","",'Student Record'!I1777)</f>
        <v/>
      </c>
      <c r="I1779" s="91" t="str">
        <f>IF('Student Record'!J1777="","",'Student Record'!J1777)</f>
        <v/>
      </c>
      <c r="J1779" s="89" t="str">
        <f>IF('Student Record'!O1777="","",'Student Record'!O1777)</f>
        <v/>
      </c>
      <c r="K1779" s="89" t="str">
        <f>IF(StuData!$F1779="","",IF(AND(StuData!$C1779&gt;8,StuData!$C1779&lt;11,StuData!$J1779="GEN"),200,IF(AND(StuData!$C1779&gt;=11,StuData!$J1779="GEN"),300,IF(AND(StuData!$C1779&gt;8,StuData!$C1779&lt;11,StuData!$J1779&lt;&gt;"GEN"),100,IF(AND(StuData!$C1779&gt;=11,StuData!$J1779&lt;&gt;"GEN"),150,"")))))</f>
        <v/>
      </c>
      <c r="L1779" s="89" t="str">
        <f>IF(StuData!$F1779="","",IF(AND(StuData!$C1779&gt;8,StuData!$C1779&lt;11),50,""))</f>
        <v/>
      </c>
      <c r="M1779" s="89" t="str">
        <f>IF(StuData!$F1779="","",IF(AND(StuData!$C1779&gt;=11,'School Fees'!$L$3="Yes"),100,""))</f>
        <v/>
      </c>
      <c r="N1779" s="89" t="str">
        <f>IF(StuData!$F1779="","",IF(AND(StuData!$C1779&gt;8,StuData!$H1779="F"),5,IF(StuData!$C1779&lt;9,"",10)))</f>
        <v/>
      </c>
      <c r="O1779" s="89" t="str">
        <f>IF(StuData!$F1779="","",IF(StuData!$C1779&gt;8,5,""))</f>
        <v/>
      </c>
      <c r="P1779" s="89" t="str">
        <f>IF(StuData!$C1779=9,'School Fees'!$K$6,IF(StuData!$C1779=10,'School Fees'!$K$7,IF(StuData!$C1779=11,'School Fees'!$K$8,IF(StuData!$C1779=12,'School Fees'!$K$9,""))))</f>
        <v/>
      </c>
      <c r="Q1779" s="89"/>
      <c r="R1779" s="89"/>
      <c r="S1779" s="89" t="str">
        <f>IF(SUM(StuData!$K1779:$R1779)=0,"",SUM(StuData!$K1779:$R1779))</f>
        <v/>
      </c>
      <c r="T1779" s="92"/>
      <c r="U1779" s="89"/>
      <c r="V1779" s="23"/>
      <c r="W1779" s="23"/>
    </row>
    <row r="1780" ht="15.75" customHeight="1">
      <c r="A1780" s="23"/>
      <c r="B1780" s="89" t="str">
        <f t="shared" si="1"/>
        <v/>
      </c>
      <c r="C1780" s="89" t="str">
        <f>IF('Student Record'!A1778="","",'Student Record'!A1778)</f>
        <v/>
      </c>
      <c r="D1780" s="89" t="str">
        <f>IF('Student Record'!B1778="","",'Student Record'!B1778)</f>
        <v/>
      </c>
      <c r="E1780" s="89" t="str">
        <f>IF('Student Record'!C1778="","",'Student Record'!C1778)</f>
        <v/>
      </c>
      <c r="F1780" s="90" t="str">
        <f>IF('Student Record'!E1778="","",'Student Record'!E1778)</f>
        <v/>
      </c>
      <c r="G1780" s="90" t="str">
        <f>IF('Student Record'!G1778="","",'Student Record'!G1778)</f>
        <v/>
      </c>
      <c r="H1780" s="89" t="str">
        <f>IF('Student Record'!I1778="","",'Student Record'!I1778)</f>
        <v/>
      </c>
      <c r="I1780" s="91" t="str">
        <f>IF('Student Record'!J1778="","",'Student Record'!J1778)</f>
        <v/>
      </c>
      <c r="J1780" s="89" t="str">
        <f>IF('Student Record'!O1778="","",'Student Record'!O1778)</f>
        <v/>
      </c>
      <c r="K1780" s="89" t="str">
        <f>IF(StuData!$F1780="","",IF(AND(StuData!$C1780&gt;8,StuData!$C1780&lt;11,StuData!$J1780="GEN"),200,IF(AND(StuData!$C1780&gt;=11,StuData!$J1780="GEN"),300,IF(AND(StuData!$C1780&gt;8,StuData!$C1780&lt;11,StuData!$J1780&lt;&gt;"GEN"),100,IF(AND(StuData!$C1780&gt;=11,StuData!$J1780&lt;&gt;"GEN"),150,"")))))</f>
        <v/>
      </c>
      <c r="L1780" s="89" t="str">
        <f>IF(StuData!$F1780="","",IF(AND(StuData!$C1780&gt;8,StuData!$C1780&lt;11),50,""))</f>
        <v/>
      </c>
      <c r="M1780" s="89" t="str">
        <f>IF(StuData!$F1780="","",IF(AND(StuData!$C1780&gt;=11,'School Fees'!$L$3="Yes"),100,""))</f>
        <v/>
      </c>
      <c r="N1780" s="89" t="str">
        <f>IF(StuData!$F1780="","",IF(AND(StuData!$C1780&gt;8,StuData!$H1780="F"),5,IF(StuData!$C1780&lt;9,"",10)))</f>
        <v/>
      </c>
      <c r="O1780" s="89" t="str">
        <f>IF(StuData!$F1780="","",IF(StuData!$C1780&gt;8,5,""))</f>
        <v/>
      </c>
      <c r="P1780" s="89" t="str">
        <f>IF(StuData!$C1780=9,'School Fees'!$K$6,IF(StuData!$C1780=10,'School Fees'!$K$7,IF(StuData!$C1780=11,'School Fees'!$K$8,IF(StuData!$C1780=12,'School Fees'!$K$9,""))))</f>
        <v/>
      </c>
      <c r="Q1780" s="89"/>
      <c r="R1780" s="89"/>
      <c r="S1780" s="89" t="str">
        <f>IF(SUM(StuData!$K1780:$R1780)=0,"",SUM(StuData!$K1780:$R1780))</f>
        <v/>
      </c>
      <c r="T1780" s="92"/>
      <c r="U1780" s="89"/>
      <c r="V1780" s="23"/>
      <c r="W1780" s="23"/>
    </row>
    <row r="1781" ht="15.75" customHeight="1">
      <c r="A1781" s="23"/>
      <c r="B1781" s="89" t="str">
        <f t="shared" si="1"/>
        <v/>
      </c>
      <c r="C1781" s="89" t="str">
        <f>IF('Student Record'!A1779="","",'Student Record'!A1779)</f>
        <v/>
      </c>
      <c r="D1781" s="89" t="str">
        <f>IF('Student Record'!B1779="","",'Student Record'!B1779)</f>
        <v/>
      </c>
      <c r="E1781" s="89" t="str">
        <f>IF('Student Record'!C1779="","",'Student Record'!C1779)</f>
        <v/>
      </c>
      <c r="F1781" s="90" t="str">
        <f>IF('Student Record'!E1779="","",'Student Record'!E1779)</f>
        <v/>
      </c>
      <c r="G1781" s="90" t="str">
        <f>IF('Student Record'!G1779="","",'Student Record'!G1779)</f>
        <v/>
      </c>
      <c r="H1781" s="89" t="str">
        <f>IF('Student Record'!I1779="","",'Student Record'!I1779)</f>
        <v/>
      </c>
      <c r="I1781" s="91" t="str">
        <f>IF('Student Record'!J1779="","",'Student Record'!J1779)</f>
        <v/>
      </c>
      <c r="J1781" s="89" t="str">
        <f>IF('Student Record'!O1779="","",'Student Record'!O1779)</f>
        <v/>
      </c>
      <c r="K1781" s="89" t="str">
        <f>IF(StuData!$F1781="","",IF(AND(StuData!$C1781&gt;8,StuData!$C1781&lt;11,StuData!$J1781="GEN"),200,IF(AND(StuData!$C1781&gt;=11,StuData!$J1781="GEN"),300,IF(AND(StuData!$C1781&gt;8,StuData!$C1781&lt;11,StuData!$J1781&lt;&gt;"GEN"),100,IF(AND(StuData!$C1781&gt;=11,StuData!$J1781&lt;&gt;"GEN"),150,"")))))</f>
        <v/>
      </c>
      <c r="L1781" s="89" t="str">
        <f>IF(StuData!$F1781="","",IF(AND(StuData!$C1781&gt;8,StuData!$C1781&lt;11),50,""))</f>
        <v/>
      </c>
      <c r="M1781" s="89" t="str">
        <f>IF(StuData!$F1781="","",IF(AND(StuData!$C1781&gt;=11,'School Fees'!$L$3="Yes"),100,""))</f>
        <v/>
      </c>
      <c r="N1781" s="89" t="str">
        <f>IF(StuData!$F1781="","",IF(AND(StuData!$C1781&gt;8,StuData!$H1781="F"),5,IF(StuData!$C1781&lt;9,"",10)))</f>
        <v/>
      </c>
      <c r="O1781" s="89" t="str">
        <f>IF(StuData!$F1781="","",IF(StuData!$C1781&gt;8,5,""))</f>
        <v/>
      </c>
      <c r="P1781" s="89" t="str">
        <f>IF(StuData!$C1781=9,'School Fees'!$K$6,IF(StuData!$C1781=10,'School Fees'!$K$7,IF(StuData!$C1781=11,'School Fees'!$K$8,IF(StuData!$C1781=12,'School Fees'!$K$9,""))))</f>
        <v/>
      </c>
      <c r="Q1781" s="89"/>
      <c r="R1781" s="89"/>
      <c r="S1781" s="89" t="str">
        <f>IF(SUM(StuData!$K1781:$R1781)=0,"",SUM(StuData!$K1781:$R1781))</f>
        <v/>
      </c>
      <c r="T1781" s="92"/>
      <c r="U1781" s="89"/>
      <c r="V1781" s="23"/>
      <c r="W1781" s="23"/>
    </row>
    <row r="1782" ht="15.75" customHeight="1">
      <c r="A1782" s="23"/>
      <c r="B1782" s="89" t="str">
        <f t="shared" si="1"/>
        <v/>
      </c>
      <c r="C1782" s="89" t="str">
        <f>IF('Student Record'!A1780="","",'Student Record'!A1780)</f>
        <v/>
      </c>
      <c r="D1782" s="89" t="str">
        <f>IF('Student Record'!B1780="","",'Student Record'!B1780)</f>
        <v/>
      </c>
      <c r="E1782" s="89" t="str">
        <f>IF('Student Record'!C1780="","",'Student Record'!C1780)</f>
        <v/>
      </c>
      <c r="F1782" s="90" t="str">
        <f>IF('Student Record'!E1780="","",'Student Record'!E1780)</f>
        <v/>
      </c>
      <c r="G1782" s="90" t="str">
        <f>IF('Student Record'!G1780="","",'Student Record'!G1780)</f>
        <v/>
      </c>
      <c r="H1782" s="89" t="str">
        <f>IF('Student Record'!I1780="","",'Student Record'!I1780)</f>
        <v/>
      </c>
      <c r="I1782" s="91" t="str">
        <f>IF('Student Record'!J1780="","",'Student Record'!J1780)</f>
        <v/>
      </c>
      <c r="J1782" s="89" t="str">
        <f>IF('Student Record'!O1780="","",'Student Record'!O1780)</f>
        <v/>
      </c>
      <c r="K1782" s="89" t="str">
        <f>IF(StuData!$F1782="","",IF(AND(StuData!$C1782&gt;8,StuData!$C1782&lt;11,StuData!$J1782="GEN"),200,IF(AND(StuData!$C1782&gt;=11,StuData!$J1782="GEN"),300,IF(AND(StuData!$C1782&gt;8,StuData!$C1782&lt;11,StuData!$J1782&lt;&gt;"GEN"),100,IF(AND(StuData!$C1782&gt;=11,StuData!$J1782&lt;&gt;"GEN"),150,"")))))</f>
        <v/>
      </c>
      <c r="L1782" s="89" t="str">
        <f>IF(StuData!$F1782="","",IF(AND(StuData!$C1782&gt;8,StuData!$C1782&lt;11),50,""))</f>
        <v/>
      </c>
      <c r="M1782" s="89" t="str">
        <f>IF(StuData!$F1782="","",IF(AND(StuData!$C1782&gt;=11,'School Fees'!$L$3="Yes"),100,""))</f>
        <v/>
      </c>
      <c r="N1782" s="89" t="str">
        <f>IF(StuData!$F1782="","",IF(AND(StuData!$C1782&gt;8,StuData!$H1782="F"),5,IF(StuData!$C1782&lt;9,"",10)))</f>
        <v/>
      </c>
      <c r="O1782" s="89" t="str">
        <f>IF(StuData!$F1782="","",IF(StuData!$C1782&gt;8,5,""))</f>
        <v/>
      </c>
      <c r="P1782" s="89" t="str">
        <f>IF(StuData!$C1782=9,'School Fees'!$K$6,IF(StuData!$C1782=10,'School Fees'!$K$7,IF(StuData!$C1782=11,'School Fees'!$K$8,IF(StuData!$C1782=12,'School Fees'!$K$9,""))))</f>
        <v/>
      </c>
      <c r="Q1782" s="89"/>
      <c r="R1782" s="89"/>
      <c r="S1782" s="89" t="str">
        <f>IF(SUM(StuData!$K1782:$R1782)=0,"",SUM(StuData!$K1782:$R1782))</f>
        <v/>
      </c>
      <c r="T1782" s="92"/>
      <c r="U1782" s="89"/>
      <c r="V1782" s="23"/>
      <c r="W1782" s="23"/>
    </row>
    <row r="1783" ht="15.75" customHeight="1">
      <c r="A1783" s="23"/>
      <c r="B1783" s="89" t="str">
        <f t="shared" si="1"/>
        <v/>
      </c>
      <c r="C1783" s="89" t="str">
        <f>IF('Student Record'!A1781="","",'Student Record'!A1781)</f>
        <v/>
      </c>
      <c r="D1783" s="89" t="str">
        <f>IF('Student Record'!B1781="","",'Student Record'!B1781)</f>
        <v/>
      </c>
      <c r="E1783" s="89" t="str">
        <f>IF('Student Record'!C1781="","",'Student Record'!C1781)</f>
        <v/>
      </c>
      <c r="F1783" s="90" t="str">
        <f>IF('Student Record'!E1781="","",'Student Record'!E1781)</f>
        <v/>
      </c>
      <c r="G1783" s="90" t="str">
        <f>IF('Student Record'!G1781="","",'Student Record'!G1781)</f>
        <v/>
      </c>
      <c r="H1783" s="89" t="str">
        <f>IF('Student Record'!I1781="","",'Student Record'!I1781)</f>
        <v/>
      </c>
      <c r="I1783" s="91" t="str">
        <f>IF('Student Record'!J1781="","",'Student Record'!J1781)</f>
        <v/>
      </c>
      <c r="J1783" s="89" t="str">
        <f>IF('Student Record'!O1781="","",'Student Record'!O1781)</f>
        <v/>
      </c>
      <c r="K1783" s="89" t="str">
        <f>IF(StuData!$F1783="","",IF(AND(StuData!$C1783&gt;8,StuData!$C1783&lt;11,StuData!$J1783="GEN"),200,IF(AND(StuData!$C1783&gt;=11,StuData!$J1783="GEN"),300,IF(AND(StuData!$C1783&gt;8,StuData!$C1783&lt;11,StuData!$J1783&lt;&gt;"GEN"),100,IF(AND(StuData!$C1783&gt;=11,StuData!$J1783&lt;&gt;"GEN"),150,"")))))</f>
        <v/>
      </c>
      <c r="L1783" s="89" t="str">
        <f>IF(StuData!$F1783="","",IF(AND(StuData!$C1783&gt;8,StuData!$C1783&lt;11),50,""))</f>
        <v/>
      </c>
      <c r="M1783" s="89" t="str">
        <f>IF(StuData!$F1783="","",IF(AND(StuData!$C1783&gt;=11,'School Fees'!$L$3="Yes"),100,""))</f>
        <v/>
      </c>
      <c r="N1783" s="89" t="str">
        <f>IF(StuData!$F1783="","",IF(AND(StuData!$C1783&gt;8,StuData!$H1783="F"),5,IF(StuData!$C1783&lt;9,"",10)))</f>
        <v/>
      </c>
      <c r="O1783" s="89" t="str">
        <f>IF(StuData!$F1783="","",IF(StuData!$C1783&gt;8,5,""))</f>
        <v/>
      </c>
      <c r="P1783" s="89" t="str">
        <f>IF(StuData!$C1783=9,'School Fees'!$K$6,IF(StuData!$C1783=10,'School Fees'!$K$7,IF(StuData!$C1783=11,'School Fees'!$K$8,IF(StuData!$C1783=12,'School Fees'!$K$9,""))))</f>
        <v/>
      </c>
      <c r="Q1783" s="89"/>
      <c r="R1783" s="89"/>
      <c r="S1783" s="89" t="str">
        <f>IF(SUM(StuData!$K1783:$R1783)=0,"",SUM(StuData!$K1783:$R1783))</f>
        <v/>
      </c>
      <c r="T1783" s="92"/>
      <c r="U1783" s="89"/>
      <c r="V1783" s="23"/>
      <c r="W1783" s="23"/>
    </row>
    <row r="1784" ht="15.75" customHeight="1">
      <c r="A1784" s="23"/>
      <c r="B1784" s="89" t="str">
        <f t="shared" si="1"/>
        <v/>
      </c>
      <c r="C1784" s="89" t="str">
        <f>IF('Student Record'!A1782="","",'Student Record'!A1782)</f>
        <v/>
      </c>
      <c r="D1784" s="89" t="str">
        <f>IF('Student Record'!B1782="","",'Student Record'!B1782)</f>
        <v/>
      </c>
      <c r="E1784" s="89" t="str">
        <f>IF('Student Record'!C1782="","",'Student Record'!C1782)</f>
        <v/>
      </c>
      <c r="F1784" s="90" t="str">
        <f>IF('Student Record'!E1782="","",'Student Record'!E1782)</f>
        <v/>
      </c>
      <c r="G1784" s="90" t="str">
        <f>IF('Student Record'!G1782="","",'Student Record'!G1782)</f>
        <v/>
      </c>
      <c r="H1784" s="89" t="str">
        <f>IF('Student Record'!I1782="","",'Student Record'!I1782)</f>
        <v/>
      </c>
      <c r="I1784" s="91" t="str">
        <f>IF('Student Record'!J1782="","",'Student Record'!J1782)</f>
        <v/>
      </c>
      <c r="J1784" s="89" t="str">
        <f>IF('Student Record'!O1782="","",'Student Record'!O1782)</f>
        <v/>
      </c>
      <c r="K1784" s="89" t="str">
        <f>IF(StuData!$F1784="","",IF(AND(StuData!$C1784&gt;8,StuData!$C1784&lt;11,StuData!$J1784="GEN"),200,IF(AND(StuData!$C1784&gt;=11,StuData!$J1784="GEN"),300,IF(AND(StuData!$C1784&gt;8,StuData!$C1784&lt;11,StuData!$J1784&lt;&gt;"GEN"),100,IF(AND(StuData!$C1784&gt;=11,StuData!$J1784&lt;&gt;"GEN"),150,"")))))</f>
        <v/>
      </c>
      <c r="L1784" s="89" t="str">
        <f>IF(StuData!$F1784="","",IF(AND(StuData!$C1784&gt;8,StuData!$C1784&lt;11),50,""))</f>
        <v/>
      </c>
      <c r="M1784" s="89" t="str">
        <f>IF(StuData!$F1784="","",IF(AND(StuData!$C1784&gt;=11,'School Fees'!$L$3="Yes"),100,""))</f>
        <v/>
      </c>
      <c r="N1784" s="89" t="str">
        <f>IF(StuData!$F1784="","",IF(AND(StuData!$C1784&gt;8,StuData!$H1784="F"),5,IF(StuData!$C1784&lt;9,"",10)))</f>
        <v/>
      </c>
      <c r="O1784" s="89" t="str">
        <f>IF(StuData!$F1784="","",IF(StuData!$C1784&gt;8,5,""))</f>
        <v/>
      </c>
      <c r="P1784" s="89" t="str">
        <f>IF(StuData!$C1784=9,'School Fees'!$K$6,IF(StuData!$C1784=10,'School Fees'!$K$7,IF(StuData!$C1784=11,'School Fees'!$K$8,IF(StuData!$C1784=12,'School Fees'!$K$9,""))))</f>
        <v/>
      </c>
      <c r="Q1784" s="89"/>
      <c r="R1784" s="89"/>
      <c r="S1784" s="89" t="str">
        <f>IF(SUM(StuData!$K1784:$R1784)=0,"",SUM(StuData!$K1784:$R1784))</f>
        <v/>
      </c>
      <c r="T1784" s="92"/>
      <c r="U1784" s="89"/>
      <c r="V1784" s="23"/>
      <c r="W1784" s="23"/>
    </row>
    <row r="1785" ht="15.75" customHeight="1">
      <c r="A1785" s="23"/>
      <c r="B1785" s="89" t="str">
        <f t="shared" si="1"/>
        <v/>
      </c>
      <c r="C1785" s="89" t="str">
        <f>IF('Student Record'!A1783="","",'Student Record'!A1783)</f>
        <v/>
      </c>
      <c r="D1785" s="89" t="str">
        <f>IF('Student Record'!B1783="","",'Student Record'!B1783)</f>
        <v/>
      </c>
      <c r="E1785" s="89" t="str">
        <f>IF('Student Record'!C1783="","",'Student Record'!C1783)</f>
        <v/>
      </c>
      <c r="F1785" s="90" t="str">
        <f>IF('Student Record'!E1783="","",'Student Record'!E1783)</f>
        <v/>
      </c>
      <c r="G1785" s="90" t="str">
        <f>IF('Student Record'!G1783="","",'Student Record'!G1783)</f>
        <v/>
      </c>
      <c r="H1785" s="89" t="str">
        <f>IF('Student Record'!I1783="","",'Student Record'!I1783)</f>
        <v/>
      </c>
      <c r="I1785" s="91" t="str">
        <f>IF('Student Record'!J1783="","",'Student Record'!J1783)</f>
        <v/>
      </c>
      <c r="J1785" s="89" t="str">
        <f>IF('Student Record'!O1783="","",'Student Record'!O1783)</f>
        <v/>
      </c>
      <c r="K1785" s="89" t="str">
        <f>IF(StuData!$F1785="","",IF(AND(StuData!$C1785&gt;8,StuData!$C1785&lt;11,StuData!$J1785="GEN"),200,IF(AND(StuData!$C1785&gt;=11,StuData!$J1785="GEN"),300,IF(AND(StuData!$C1785&gt;8,StuData!$C1785&lt;11,StuData!$J1785&lt;&gt;"GEN"),100,IF(AND(StuData!$C1785&gt;=11,StuData!$J1785&lt;&gt;"GEN"),150,"")))))</f>
        <v/>
      </c>
      <c r="L1785" s="89" t="str">
        <f>IF(StuData!$F1785="","",IF(AND(StuData!$C1785&gt;8,StuData!$C1785&lt;11),50,""))</f>
        <v/>
      </c>
      <c r="M1785" s="89" t="str">
        <f>IF(StuData!$F1785="","",IF(AND(StuData!$C1785&gt;=11,'School Fees'!$L$3="Yes"),100,""))</f>
        <v/>
      </c>
      <c r="N1785" s="89" t="str">
        <f>IF(StuData!$F1785="","",IF(AND(StuData!$C1785&gt;8,StuData!$H1785="F"),5,IF(StuData!$C1785&lt;9,"",10)))</f>
        <v/>
      </c>
      <c r="O1785" s="89" t="str">
        <f>IF(StuData!$F1785="","",IF(StuData!$C1785&gt;8,5,""))</f>
        <v/>
      </c>
      <c r="P1785" s="89" t="str">
        <f>IF(StuData!$C1785=9,'School Fees'!$K$6,IF(StuData!$C1785=10,'School Fees'!$K$7,IF(StuData!$C1785=11,'School Fees'!$K$8,IF(StuData!$C1785=12,'School Fees'!$K$9,""))))</f>
        <v/>
      </c>
      <c r="Q1785" s="89"/>
      <c r="R1785" s="89"/>
      <c r="S1785" s="89" t="str">
        <f>IF(SUM(StuData!$K1785:$R1785)=0,"",SUM(StuData!$K1785:$R1785))</f>
        <v/>
      </c>
      <c r="T1785" s="92"/>
      <c r="U1785" s="89"/>
      <c r="V1785" s="23"/>
      <c r="W1785" s="23"/>
    </row>
    <row r="1786" ht="15.75" customHeight="1">
      <c r="A1786" s="23"/>
      <c r="B1786" s="89" t="str">
        <f t="shared" si="1"/>
        <v/>
      </c>
      <c r="C1786" s="89" t="str">
        <f>IF('Student Record'!A1784="","",'Student Record'!A1784)</f>
        <v/>
      </c>
      <c r="D1786" s="89" t="str">
        <f>IF('Student Record'!B1784="","",'Student Record'!B1784)</f>
        <v/>
      </c>
      <c r="E1786" s="89" t="str">
        <f>IF('Student Record'!C1784="","",'Student Record'!C1784)</f>
        <v/>
      </c>
      <c r="F1786" s="90" t="str">
        <f>IF('Student Record'!E1784="","",'Student Record'!E1784)</f>
        <v/>
      </c>
      <c r="G1786" s="90" t="str">
        <f>IF('Student Record'!G1784="","",'Student Record'!G1784)</f>
        <v/>
      </c>
      <c r="H1786" s="89" t="str">
        <f>IF('Student Record'!I1784="","",'Student Record'!I1784)</f>
        <v/>
      </c>
      <c r="I1786" s="91" t="str">
        <f>IF('Student Record'!J1784="","",'Student Record'!J1784)</f>
        <v/>
      </c>
      <c r="J1786" s="89" t="str">
        <f>IF('Student Record'!O1784="","",'Student Record'!O1784)</f>
        <v/>
      </c>
      <c r="K1786" s="89" t="str">
        <f>IF(StuData!$F1786="","",IF(AND(StuData!$C1786&gt;8,StuData!$C1786&lt;11,StuData!$J1786="GEN"),200,IF(AND(StuData!$C1786&gt;=11,StuData!$J1786="GEN"),300,IF(AND(StuData!$C1786&gt;8,StuData!$C1786&lt;11,StuData!$J1786&lt;&gt;"GEN"),100,IF(AND(StuData!$C1786&gt;=11,StuData!$J1786&lt;&gt;"GEN"),150,"")))))</f>
        <v/>
      </c>
      <c r="L1786" s="89" t="str">
        <f>IF(StuData!$F1786="","",IF(AND(StuData!$C1786&gt;8,StuData!$C1786&lt;11),50,""))</f>
        <v/>
      </c>
      <c r="M1786" s="89" t="str">
        <f>IF(StuData!$F1786="","",IF(AND(StuData!$C1786&gt;=11,'School Fees'!$L$3="Yes"),100,""))</f>
        <v/>
      </c>
      <c r="N1786" s="89" t="str">
        <f>IF(StuData!$F1786="","",IF(AND(StuData!$C1786&gt;8,StuData!$H1786="F"),5,IF(StuData!$C1786&lt;9,"",10)))</f>
        <v/>
      </c>
      <c r="O1786" s="89" t="str">
        <f>IF(StuData!$F1786="","",IF(StuData!$C1786&gt;8,5,""))</f>
        <v/>
      </c>
      <c r="P1786" s="89" t="str">
        <f>IF(StuData!$C1786=9,'School Fees'!$K$6,IF(StuData!$C1786=10,'School Fees'!$K$7,IF(StuData!$C1786=11,'School Fees'!$K$8,IF(StuData!$C1786=12,'School Fees'!$K$9,""))))</f>
        <v/>
      </c>
      <c r="Q1786" s="89"/>
      <c r="R1786" s="89"/>
      <c r="S1786" s="89" t="str">
        <f>IF(SUM(StuData!$K1786:$R1786)=0,"",SUM(StuData!$K1786:$R1786))</f>
        <v/>
      </c>
      <c r="T1786" s="92"/>
      <c r="U1786" s="89"/>
      <c r="V1786" s="23"/>
      <c r="W1786" s="23"/>
    </row>
    <row r="1787" ht="15.75" customHeight="1">
      <c r="A1787" s="23"/>
      <c r="B1787" s="89" t="str">
        <f t="shared" si="1"/>
        <v/>
      </c>
      <c r="C1787" s="89" t="str">
        <f>IF('Student Record'!A1785="","",'Student Record'!A1785)</f>
        <v/>
      </c>
      <c r="D1787" s="89" t="str">
        <f>IF('Student Record'!B1785="","",'Student Record'!B1785)</f>
        <v/>
      </c>
      <c r="E1787" s="89" t="str">
        <f>IF('Student Record'!C1785="","",'Student Record'!C1785)</f>
        <v/>
      </c>
      <c r="F1787" s="90" t="str">
        <f>IF('Student Record'!E1785="","",'Student Record'!E1785)</f>
        <v/>
      </c>
      <c r="G1787" s="90" t="str">
        <f>IF('Student Record'!G1785="","",'Student Record'!G1785)</f>
        <v/>
      </c>
      <c r="H1787" s="89" t="str">
        <f>IF('Student Record'!I1785="","",'Student Record'!I1785)</f>
        <v/>
      </c>
      <c r="I1787" s="91" t="str">
        <f>IF('Student Record'!J1785="","",'Student Record'!J1785)</f>
        <v/>
      </c>
      <c r="J1787" s="89" t="str">
        <f>IF('Student Record'!O1785="","",'Student Record'!O1785)</f>
        <v/>
      </c>
      <c r="K1787" s="89" t="str">
        <f>IF(StuData!$F1787="","",IF(AND(StuData!$C1787&gt;8,StuData!$C1787&lt;11,StuData!$J1787="GEN"),200,IF(AND(StuData!$C1787&gt;=11,StuData!$J1787="GEN"),300,IF(AND(StuData!$C1787&gt;8,StuData!$C1787&lt;11,StuData!$J1787&lt;&gt;"GEN"),100,IF(AND(StuData!$C1787&gt;=11,StuData!$J1787&lt;&gt;"GEN"),150,"")))))</f>
        <v/>
      </c>
      <c r="L1787" s="89" t="str">
        <f>IF(StuData!$F1787="","",IF(AND(StuData!$C1787&gt;8,StuData!$C1787&lt;11),50,""))</f>
        <v/>
      </c>
      <c r="M1787" s="89" t="str">
        <f>IF(StuData!$F1787="","",IF(AND(StuData!$C1787&gt;=11,'School Fees'!$L$3="Yes"),100,""))</f>
        <v/>
      </c>
      <c r="N1787" s="89" t="str">
        <f>IF(StuData!$F1787="","",IF(AND(StuData!$C1787&gt;8,StuData!$H1787="F"),5,IF(StuData!$C1787&lt;9,"",10)))</f>
        <v/>
      </c>
      <c r="O1787" s="89" t="str">
        <f>IF(StuData!$F1787="","",IF(StuData!$C1787&gt;8,5,""))</f>
        <v/>
      </c>
      <c r="P1787" s="89" t="str">
        <f>IF(StuData!$C1787=9,'School Fees'!$K$6,IF(StuData!$C1787=10,'School Fees'!$K$7,IF(StuData!$C1787=11,'School Fees'!$K$8,IF(StuData!$C1787=12,'School Fees'!$K$9,""))))</f>
        <v/>
      </c>
      <c r="Q1787" s="89"/>
      <c r="R1787" s="89"/>
      <c r="S1787" s="89" t="str">
        <f>IF(SUM(StuData!$K1787:$R1787)=0,"",SUM(StuData!$K1787:$R1787))</f>
        <v/>
      </c>
      <c r="T1787" s="92"/>
      <c r="U1787" s="89"/>
      <c r="V1787" s="23"/>
      <c r="W1787" s="23"/>
    </row>
    <row r="1788" ht="15.75" customHeight="1">
      <c r="A1788" s="23"/>
      <c r="B1788" s="89" t="str">
        <f t="shared" si="1"/>
        <v/>
      </c>
      <c r="C1788" s="89" t="str">
        <f>IF('Student Record'!A1786="","",'Student Record'!A1786)</f>
        <v/>
      </c>
      <c r="D1788" s="89" t="str">
        <f>IF('Student Record'!B1786="","",'Student Record'!B1786)</f>
        <v/>
      </c>
      <c r="E1788" s="89" t="str">
        <f>IF('Student Record'!C1786="","",'Student Record'!C1786)</f>
        <v/>
      </c>
      <c r="F1788" s="90" t="str">
        <f>IF('Student Record'!E1786="","",'Student Record'!E1786)</f>
        <v/>
      </c>
      <c r="G1788" s="90" t="str">
        <f>IF('Student Record'!G1786="","",'Student Record'!G1786)</f>
        <v/>
      </c>
      <c r="H1788" s="89" t="str">
        <f>IF('Student Record'!I1786="","",'Student Record'!I1786)</f>
        <v/>
      </c>
      <c r="I1788" s="91" t="str">
        <f>IF('Student Record'!J1786="","",'Student Record'!J1786)</f>
        <v/>
      </c>
      <c r="J1788" s="89" t="str">
        <f>IF('Student Record'!O1786="","",'Student Record'!O1786)</f>
        <v/>
      </c>
      <c r="K1788" s="89" t="str">
        <f>IF(StuData!$F1788="","",IF(AND(StuData!$C1788&gt;8,StuData!$C1788&lt;11,StuData!$J1788="GEN"),200,IF(AND(StuData!$C1788&gt;=11,StuData!$J1788="GEN"),300,IF(AND(StuData!$C1788&gt;8,StuData!$C1788&lt;11,StuData!$J1788&lt;&gt;"GEN"),100,IF(AND(StuData!$C1788&gt;=11,StuData!$J1788&lt;&gt;"GEN"),150,"")))))</f>
        <v/>
      </c>
      <c r="L1788" s="89" t="str">
        <f>IF(StuData!$F1788="","",IF(AND(StuData!$C1788&gt;8,StuData!$C1788&lt;11),50,""))</f>
        <v/>
      </c>
      <c r="M1788" s="89" t="str">
        <f>IF(StuData!$F1788="","",IF(AND(StuData!$C1788&gt;=11,'School Fees'!$L$3="Yes"),100,""))</f>
        <v/>
      </c>
      <c r="N1788" s="89" t="str">
        <f>IF(StuData!$F1788="","",IF(AND(StuData!$C1788&gt;8,StuData!$H1788="F"),5,IF(StuData!$C1788&lt;9,"",10)))</f>
        <v/>
      </c>
      <c r="O1788" s="89" t="str">
        <f>IF(StuData!$F1788="","",IF(StuData!$C1788&gt;8,5,""))</f>
        <v/>
      </c>
      <c r="P1788" s="89" t="str">
        <f>IF(StuData!$C1788=9,'School Fees'!$K$6,IF(StuData!$C1788=10,'School Fees'!$K$7,IF(StuData!$C1788=11,'School Fees'!$K$8,IF(StuData!$C1788=12,'School Fees'!$K$9,""))))</f>
        <v/>
      </c>
      <c r="Q1788" s="89"/>
      <c r="R1788" s="89"/>
      <c r="S1788" s="89" t="str">
        <f>IF(SUM(StuData!$K1788:$R1788)=0,"",SUM(StuData!$K1788:$R1788))</f>
        <v/>
      </c>
      <c r="T1788" s="92"/>
      <c r="U1788" s="89"/>
      <c r="V1788" s="23"/>
      <c r="W1788" s="23"/>
    </row>
    <row r="1789" ht="15.75" customHeight="1">
      <c r="A1789" s="23"/>
      <c r="B1789" s="89" t="str">
        <f t="shared" si="1"/>
        <v/>
      </c>
      <c r="C1789" s="89" t="str">
        <f>IF('Student Record'!A1787="","",'Student Record'!A1787)</f>
        <v/>
      </c>
      <c r="D1789" s="89" t="str">
        <f>IF('Student Record'!B1787="","",'Student Record'!B1787)</f>
        <v/>
      </c>
      <c r="E1789" s="89" t="str">
        <f>IF('Student Record'!C1787="","",'Student Record'!C1787)</f>
        <v/>
      </c>
      <c r="F1789" s="90" t="str">
        <f>IF('Student Record'!E1787="","",'Student Record'!E1787)</f>
        <v/>
      </c>
      <c r="G1789" s="90" t="str">
        <f>IF('Student Record'!G1787="","",'Student Record'!G1787)</f>
        <v/>
      </c>
      <c r="H1789" s="89" t="str">
        <f>IF('Student Record'!I1787="","",'Student Record'!I1787)</f>
        <v/>
      </c>
      <c r="I1789" s="91" t="str">
        <f>IF('Student Record'!J1787="","",'Student Record'!J1787)</f>
        <v/>
      </c>
      <c r="J1789" s="89" t="str">
        <f>IF('Student Record'!O1787="","",'Student Record'!O1787)</f>
        <v/>
      </c>
      <c r="K1789" s="89" t="str">
        <f>IF(StuData!$F1789="","",IF(AND(StuData!$C1789&gt;8,StuData!$C1789&lt;11,StuData!$J1789="GEN"),200,IF(AND(StuData!$C1789&gt;=11,StuData!$J1789="GEN"),300,IF(AND(StuData!$C1789&gt;8,StuData!$C1789&lt;11,StuData!$J1789&lt;&gt;"GEN"),100,IF(AND(StuData!$C1789&gt;=11,StuData!$J1789&lt;&gt;"GEN"),150,"")))))</f>
        <v/>
      </c>
      <c r="L1789" s="89" t="str">
        <f>IF(StuData!$F1789="","",IF(AND(StuData!$C1789&gt;8,StuData!$C1789&lt;11),50,""))</f>
        <v/>
      </c>
      <c r="M1789" s="89" t="str">
        <f>IF(StuData!$F1789="","",IF(AND(StuData!$C1789&gt;=11,'School Fees'!$L$3="Yes"),100,""))</f>
        <v/>
      </c>
      <c r="N1789" s="89" t="str">
        <f>IF(StuData!$F1789="","",IF(AND(StuData!$C1789&gt;8,StuData!$H1789="F"),5,IF(StuData!$C1789&lt;9,"",10)))</f>
        <v/>
      </c>
      <c r="O1789" s="89" t="str">
        <f>IF(StuData!$F1789="","",IF(StuData!$C1789&gt;8,5,""))</f>
        <v/>
      </c>
      <c r="P1789" s="89" t="str">
        <f>IF(StuData!$C1789=9,'School Fees'!$K$6,IF(StuData!$C1789=10,'School Fees'!$K$7,IF(StuData!$C1789=11,'School Fees'!$K$8,IF(StuData!$C1789=12,'School Fees'!$K$9,""))))</f>
        <v/>
      </c>
      <c r="Q1789" s="89"/>
      <c r="R1789" s="89"/>
      <c r="S1789" s="89" t="str">
        <f>IF(SUM(StuData!$K1789:$R1789)=0,"",SUM(StuData!$K1789:$R1789))</f>
        <v/>
      </c>
      <c r="T1789" s="92"/>
      <c r="U1789" s="89"/>
      <c r="V1789" s="23"/>
      <c r="W1789" s="23"/>
    </row>
    <row r="1790" ht="15.75" customHeight="1">
      <c r="A1790" s="23"/>
      <c r="B1790" s="89" t="str">
        <f t="shared" si="1"/>
        <v/>
      </c>
      <c r="C1790" s="89" t="str">
        <f>IF('Student Record'!A1788="","",'Student Record'!A1788)</f>
        <v/>
      </c>
      <c r="D1790" s="89" t="str">
        <f>IF('Student Record'!B1788="","",'Student Record'!B1788)</f>
        <v/>
      </c>
      <c r="E1790" s="89" t="str">
        <f>IF('Student Record'!C1788="","",'Student Record'!C1788)</f>
        <v/>
      </c>
      <c r="F1790" s="90" t="str">
        <f>IF('Student Record'!E1788="","",'Student Record'!E1788)</f>
        <v/>
      </c>
      <c r="G1790" s="90" t="str">
        <f>IF('Student Record'!G1788="","",'Student Record'!G1788)</f>
        <v/>
      </c>
      <c r="H1790" s="89" t="str">
        <f>IF('Student Record'!I1788="","",'Student Record'!I1788)</f>
        <v/>
      </c>
      <c r="I1790" s="91" t="str">
        <f>IF('Student Record'!J1788="","",'Student Record'!J1788)</f>
        <v/>
      </c>
      <c r="J1790" s="89" t="str">
        <f>IF('Student Record'!O1788="","",'Student Record'!O1788)</f>
        <v/>
      </c>
      <c r="K1790" s="89" t="str">
        <f>IF(StuData!$F1790="","",IF(AND(StuData!$C1790&gt;8,StuData!$C1790&lt;11,StuData!$J1790="GEN"),200,IF(AND(StuData!$C1790&gt;=11,StuData!$J1790="GEN"),300,IF(AND(StuData!$C1790&gt;8,StuData!$C1790&lt;11,StuData!$J1790&lt;&gt;"GEN"),100,IF(AND(StuData!$C1790&gt;=11,StuData!$J1790&lt;&gt;"GEN"),150,"")))))</f>
        <v/>
      </c>
      <c r="L1790" s="89" t="str">
        <f>IF(StuData!$F1790="","",IF(AND(StuData!$C1790&gt;8,StuData!$C1790&lt;11),50,""))</f>
        <v/>
      </c>
      <c r="M1790" s="89" t="str">
        <f>IF(StuData!$F1790="","",IF(AND(StuData!$C1790&gt;=11,'School Fees'!$L$3="Yes"),100,""))</f>
        <v/>
      </c>
      <c r="N1790" s="89" t="str">
        <f>IF(StuData!$F1790="","",IF(AND(StuData!$C1790&gt;8,StuData!$H1790="F"),5,IF(StuData!$C1790&lt;9,"",10)))</f>
        <v/>
      </c>
      <c r="O1790" s="89" t="str">
        <f>IF(StuData!$F1790="","",IF(StuData!$C1790&gt;8,5,""))</f>
        <v/>
      </c>
      <c r="P1790" s="89" t="str">
        <f>IF(StuData!$C1790=9,'School Fees'!$K$6,IF(StuData!$C1790=10,'School Fees'!$K$7,IF(StuData!$C1790=11,'School Fees'!$K$8,IF(StuData!$C1790=12,'School Fees'!$K$9,""))))</f>
        <v/>
      </c>
      <c r="Q1790" s="89"/>
      <c r="R1790" s="89"/>
      <c r="S1790" s="89" t="str">
        <f>IF(SUM(StuData!$K1790:$R1790)=0,"",SUM(StuData!$K1790:$R1790))</f>
        <v/>
      </c>
      <c r="T1790" s="92"/>
      <c r="U1790" s="89"/>
      <c r="V1790" s="23"/>
      <c r="W1790" s="23"/>
    </row>
    <row r="1791" ht="15.75" customHeight="1">
      <c r="A1791" s="23"/>
      <c r="B1791" s="89" t="str">
        <f t="shared" si="1"/>
        <v/>
      </c>
      <c r="C1791" s="89" t="str">
        <f>IF('Student Record'!A1789="","",'Student Record'!A1789)</f>
        <v/>
      </c>
      <c r="D1791" s="89" t="str">
        <f>IF('Student Record'!B1789="","",'Student Record'!B1789)</f>
        <v/>
      </c>
      <c r="E1791" s="89" t="str">
        <f>IF('Student Record'!C1789="","",'Student Record'!C1789)</f>
        <v/>
      </c>
      <c r="F1791" s="90" t="str">
        <f>IF('Student Record'!E1789="","",'Student Record'!E1789)</f>
        <v/>
      </c>
      <c r="G1791" s="90" t="str">
        <f>IF('Student Record'!G1789="","",'Student Record'!G1789)</f>
        <v/>
      </c>
      <c r="H1791" s="89" t="str">
        <f>IF('Student Record'!I1789="","",'Student Record'!I1789)</f>
        <v/>
      </c>
      <c r="I1791" s="91" t="str">
        <f>IF('Student Record'!J1789="","",'Student Record'!J1789)</f>
        <v/>
      </c>
      <c r="J1791" s="89" t="str">
        <f>IF('Student Record'!O1789="","",'Student Record'!O1789)</f>
        <v/>
      </c>
      <c r="K1791" s="89" t="str">
        <f>IF(StuData!$F1791="","",IF(AND(StuData!$C1791&gt;8,StuData!$C1791&lt;11,StuData!$J1791="GEN"),200,IF(AND(StuData!$C1791&gt;=11,StuData!$J1791="GEN"),300,IF(AND(StuData!$C1791&gt;8,StuData!$C1791&lt;11,StuData!$J1791&lt;&gt;"GEN"),100,IF(AND(StuData!$C1791&gt;=11,StuData!$J1791&lt;&gt;"GEN"),150,"")))))</f>
        <v/>
      </c>
      <c r="L1791" s="89" t="str">
        <f>IF(StuData!$F1791="","",IF(AND(StuData!$C1791&gt;8,StuData!$C1791&lt;11),50,""))</f>
        <v/>
      </c>
      <c r="M1791" s="89" t="str">
        <f>IF(StuData!$F1791="","",IF(AND(StuData!$C1791&gt;=11,'School Fees'!$L$3="Yes"),100,""))</f>
        <v/>
      </c>
      <c r="N1791" s="89" t="str">
        <f>IF(StuData!$F1791="","",IF(AND(StuData!$C1791&gt;8,StuData!$H1791="F"),5,IF(StuData!$C1791&lt;9,"",10)))</f>
        <v/>
      </c>
      <c r="O1791" s="89" t="str">
        <f>IF(StuData!$F1791="","",IF(StuData!$C1791&gt;8,5,""))</f>
        <v/>
      </c>
      <c r="P1791" s="89" t="str">
        <f>IF(StuData!$C1791=9,'School Fees'!$K$6,IF(StuData!$C1791=10,'School Fees'!$K$7,IF(StuData!$C1791=11,'School Fees'!$K$8,IF(StuData!$C1791=12,'School Fees'!$K$9,""))))</f>
        <v/>
      </c>
      <c r="Q1791" s="89"/>
      <c r="R1791" s="89"/>
      <c r="S1791" s="89" t="str">
        <f>IF(SUM(StuData!$K1791:$R1791)=0,"",SUM(StuData!$K1791:$R1791))</f>
        <v/>
      </c>
      <c r="T1791" s="92"/>
      <c r="U1791" s="89"/>
      <c r="V1791" s="23"/>
      <c r="W1791" s="23"/>
    </row>
    <row r="1792" ht="15.75" customHeight="1">
      <c r="A1792" s="23"/>
      <c r="B1792" s="89" t="str">
        <f t="shared" si="1"/>
        <v/>
      </c>
      <c r="C1792" s="89" t="str">
        <f>IF('Student Record'!A1790="","",'Student Record'!A1790)</f>
        <v/>
      </c>
      <c r="D1792" s="89" t="str">
        <f>IF('Student Record'!B1790="","",'Student Record'!B1790)</f>
        <v/>
      </c>
      <c r="E1792" s="89" t="str">
        <f>IF('Student Record'!C1790="","",'Student Record'!C1790)</f>
        <v/>
      </c>
      <c r="F1792" s="90" t="str">
        <f>IF('Student Record'!E1790="","",'Student Record'!E1790)</f>
        <v/>
      </c>
      <c r="G1792" s="90" t="str">
        <f>IF('Student Record'!G1790="","",'Student Record'!G1790)</f>
        <v/>
      </c>
      <c r="H1792" s="89" t="str">
        <f>IF('Student Record'!I1790="","",'Student Record'!I1790)</f>
        <v/>
      </c>
      <c r="I1792" s="91" t="str">
        <f>IF('Student Record'!J1790="","",'Student Record'!J1790)</f>
        <v/>
      </c>
      <c r="J1792" s="89" t="str">
        <f>IF('Student Record'!O1790="","",'Student Record'!O1790)</f>
        <v/>
      </c>
      <c r="K1792" s="89" t="str">
        <f>IF(StuData!$F1792="","",IF(AND(StuData!$C1792&gt;8,StuData!$C1792&lt;11,StuData!$J1792="GEN"),200,IF(AND(StuData!$C1792&gt;=11,StuData!$J1792="GEN"),300,IF(AND(StuData!$C1792&gt;8,StuData!$C1792&lt;11,StuData!$J1792&lt;&gt;"GEN"),100,IF(AND(StuData!$C1792&gt;=11,StuData!$J1792&lt;&gt;"GEN"),150,"")))))</f>
        <v/>
      </c>
      <c r="L1792" s="89" t="str">
        <f>IF(StuData!$F1792="","",IF(AND(StuData!$C1792&gt;8,StuData!$C1792&lt;11),50,""))</f>
        <v/>
      </c>
      <c r="M1792" s="89" t="str">
        <f>IF(StuData!$F1792="","",IF(AND(StuData!$C1792&gt;=11,'School Fees'!$L$3="Yes"),100,""))</f>
        <v/>
      </c>
      <c r="N1792" s="89" t="str">
        <f>IF(StuData!$F1792="","",IF(AND(StuData!$C1792&gt;8,StuData!$H1792="F"),5,IF(StuData!$C1792&lt;9,"",10)))</f>
        <v/>
      </c>
      <c r="O1792" s="89" t="str">
        <f>IF(StuData!$F1792="","",IF(StuData!$C1792&gt;8,5,""))</f>
        <v/>
      </c>
      <c r="P1792" s="89" t="str">
        <f>IF(StuData!$C1792=9,'School Fees'!$K$6,IF(StuData!$C1792=10,'School Fees'!$K$7,IF(StuData!$C1792=11,'School Fees'!$K$8,IF(StuData!$C1792=12,'School Fees'!$K$9,""))))</f>
        <v/>
      </c>
      <c r="Q1792" s="89"/>
      <c r="R1792" s="89"/>
      <c r="S1792" s="89" t="str">
        <f>IF(SUM(StuData!$K1792:$R1792)=0,"",SUM(StuData!$K1792:$R1792))</f>
        <v/>
      </c>
      <c r="T1792" s="92"/>
      <c r="U1792" s="89"/>
      <c r="V1792" s="23"/>
      <c r="W1792" s="23"/>
    </row>
    <row r="1793" ht="15.75" customHeight="1">
      <c r="A1793" s="23"/>
      <c r="B1793" s="89" t="str">
        <f t="shared" si="1"/>
        <v/>
      </c>
      <c r="C1793" s="89" t="str">
        <f>IF('Student Record'!A1791="","",'Student Record'!A1791)</f>
        <v/>
      </c>
      <c r="D1793" s="89" t="str">
        <f>IF('Student Record'!B1791="","",'Student Record'!B1791)</f>
        <v/>
      </c>
      <c r="E1793" s="89" t="str">
        <f>IF('Student Record'!C1791="","",'Student Record'!C1791)</f>
        <v/>
      </c>
      <c r="F1793" s="90" t="str">
        <f>IF('Student Record'!E1791="","",'Student Record'!E1791)</f>
        <v/>
      </c>
      <c r="G1793" s="90" t="str">
        <f>IF('Student Record'!G1791="","",'Student Record'!G1791)</f>
        <v/>
      </c>
      <c r="H1793" s="89" t="str">
        <f>IF('Student Record'!I1791="","",'Student Record'!I1791)</f>
        <v/>
      </c>
      <c r="I1793" s="91" t="str">
        <f>IF('Student Record'!J1791="","",'Student Record'!J1791)</f>
        <v/>
      </c>
      <c r="J1793" s="89" t="str">
        <f>IF('Student Record'!O1791="","",'Student Record'!O1791)</f>
        <v/>
      </c>
      <c r="K1793" s="89" t="str">
        <f>IF(StuData!$F1793="","",IF(AND(StuData!$C1793&gt;8,StuData!$C1793&lt;11,StuData!$J1793="GEN"),200,IF(AND(StuData!$C1793&gt;=11,StuData!$J1793="GEN"),300,IF(AND(StuData!$C1793&gt;8,StuData!$C1793&lt;11,StuData!$J1793&lt;&gt;"GEN"),100,IF(AND(StuData!$C1793&gt;=11,StuData!$J1793&lt;&gt;"GEN"),150,"")))))</f>
        <v/>
      </c>
      <c r="L1793" s="89" t="str">
        <f>IF(StuData!$F1793="","",IF(AND(StuData!$C1793&gt;8,StuData!$C1793&lt;11),50,""))</f>
        <v/>
      </c>
      <c r="M1793" s="89" t="str">
        <f>IF(StuData!$F1793="","",IF(AND(StuData!$C1793&gt;=11,'School Fees'!$L$3="Yes"),100,""))</f>
        <v/>
      </c>
      <c r="N1793" s="89" t="str">
        <f>IF(StuData!$F1793="","",IF(AND(StuData!$C1793&gt;8,StuData!$H1793="F"),5,IF(StuData!$C1793&lt;9,"",10)))</f>
        <v/>
      </c>
      <c r="O1793" s="89" t="str">
        <f>IF(StuData!$F1793="","",IF(StuData!$C1793&gt;8,5,""))</f>
        <v/>
      </c>
      <c r="P1793" s="89" t="str">
        <f>IF(StuData!$C1793=9,'School Fees'!$K$6,IF(StuData!$C1793=10,'School Fees'!$K$7,IF(StuData!$C1793=11,'School Fees'!$K$8,IF(StuData!$C1793=12,'School Fees'!$K$9,""))))</f>
        <v/>
      </c>
      <c r="Q1793" s="89"/>
      <c r="R1793" s="89"/>
      <c r="S1793" s="89" t="str">
        <f>IF(SUM(StuData!$K1793:$R1793)=0,"",SUM(StuData!$K1793:$R1793))</f>
        <v/>
      </c>
      <c r="T1793" s="92"/>
      <c r="U1793" s="89"/>
      <c r="V1793" s="23"/>
      <c r="W1793" s="23"/>
    </row>
    <row r="1794" ht="15.75" customHeight="1">
      <c r="A1794" s="23"/>
      <c r="B1794" s="89" t="str">
        <f t="shared" si="1"/>
        <v/>
      </c>
      <c r="C1794" s="89" t="str">
        <f>IF('Student Record'!A1792="","",'Student Record'!A1792)</f>
        <v/>
      </c>
      <c r="D1794" s="89" t="str">
        <f>IF('Student Record'!B1792="","",'Student Record'!B1792)</f>
        <v/>
      </c>
      <c r="E1794" s="89" t="str">
        <f>IF('Student Record'!C1792="","",'Student Record'!C1792)</f>
        <v/>
      </c>
      <c r="F1794" s="90" t="str">
        <f>IF('Student Record'!E1792="","",'Student Record'!E1792)</f>
        <v/>
      </c>
      <c r="G1794" s="90" t="str">
        <f>IF('Student Record'!G1792="","",'Student Record'!G1792)</f>
        <v/>
      </c>
      <c r="H1794" s="89" t="str">
        <f>IF('Student Record'!I1792="","",'Student Record'!I1792)</f>
        <v/>
      </c>
      <c r="I1794" s="91" t="str">
        <f>IF('Student Record'!J1792="","",'Student Record'!J1792)</f>
        <v/>
      </c>
      <c r="J1794" s="89" t="str">
        <f>IF('Student Record'!O1792="","",'Student Record'!O1792)</f>
        <v/>
      </c>
      <c r="K1794" s="89" t="str">
        <f>IF(StuData!$F1794="","",IF(AND(StuData!$C1794&gt;8,StuData!$C1794&lt;11,StuData!$J1794="GEN"),200,IF(AND(StuData!$C1794&gt;=11,StuData!$J1794="GEN"),300,IF(AND(StuData!$C1794&gt;8,StuData!$C1794&lt;11,StuData!$J1794&lt;&gt;"GEN"),100,IF(AND(StuData!$C1794&gt;=11,StuData!$J1794&lt;&gt;"GEN"),150,"")))))</f>
        <v/>
      </c>
      <c r="L1794" s="89" t="str">
        <f>IF(StuData!$F1794="","",IF(AND(StuData!$C1794&gt;8,StuData!$C1794&lt;11),50,""))</f>
        <v/>
      </c>
      <c r="M1794" s="89" t="str">
        <f>IF(StuData!$F1794="","",IF(AND(StuData!$C1794&gt;=11,'School Fees'!$L$3="Yes"),100,""))</f>
        <v/>
      </c>
      <c r="N1794" s="89" t="str">
        <f>IF(StuData!$F1794="","",IF(AND(StuData!$C1794&gt;8,StuData!$H1794="F"),5,IF(StuData!$C1794&lt;9,"",10)))</f>
        <v/>
      </c>
      <c r="O1794" s="89" t="str">
        <f>IF(StuData!$F1794="","",IF(StuData!$C1794&gt;8,5,""))</f>
        <v/>
      </c>
      <c r="P1794" s="89" t="str">
        <f>IF(StuData!$C1794=9,'School Fees'!$K$6,IF(StuData!$C1794=10,'School Fees'!$K$7,IF(StuData!$C1794=11,'School Fees'!$K$8,IF(StuData!$C1794=12,'School Fees'!$K$9,""))))</f>
        <v/>
      </c>
      <c r="Q1794" s="89"/>
      <c r="R1794" s="89"/>
      <c r="S1794" s="89" t="str">
        <f>IF(SUM(StuData!$K1794:$R1794)=0,"",SUM(StuData!$K1794:$R1794))</f>
        <v/>
      </c>
      <c r="T1794" s="92"/>
      <c r="U1794" s="89"/>
      <c r="V1794" s="23"/>
      <c r="W1794" s="23"/>
    </row>
    <row r="1795" ht="15.75" customHeight="1">
      <c r="A1795" s="23"/>
      <c r="B1795" s="89" t="str">
        <f t="shared" si="1"/>
        <v/>
      </c>
      <c r="C1795" s="89" t="str">
        <f>IF('Student Record'!A1793="","",'Student Record'!A1793)</f>
        <v/>
      </c>
      <c r="D1795" s="89" t="str">
        <f>IF('Student Record'!B1793="","",'Student Record'!B1793)</f>
        <v/>
      </c>
      <c r="E1795" s="89" t="str">
        <f>IF('Student Record'!C1793="","",'Student Record'!C1793)</f>
        <v/>
      </c>
      <c r="F1795" s="90" t="str">
        <f>IF('Student Record'!E1793="","",'Student Record'!E1793)</f>
        <v/>
      </c>
      <c r="G1795" s="90" t="str">
        <f>IF('Student Record'!G1793="","",'Student Record'!G1793)</f>
        <v/>
      </c>
      <c r="H1795" s="89" t="str">
        <f>IF('Student Record'!I1793="","",'Student Record'!I1793)</f>
        <v/>
      </c>
      <c r="I1795" s="91" t="str">
        <f>IF('Student Record'!J1793="","",'Student Record'!J1793)</f>
        <v/>
      </c>
      <c r="J1795" s="89" t="str">
        <f>IF('Student Record'!O1793="","",'Student Record'!O1793)</f>
        <v/>
      </c>
      <c r="K1795" s="89" t="str">
        <f>IF(StuData!$F1795="","",IF(AND(StuData!$C1795&gt;8,StuData!$C1795&lt;11,StuData!$J1795="GEN"),200,IF(AND(StuData!$C1795&gt;=11,StuData!$J1795="GEN"),300,IF(AND(StuData!$C1795&gt;8,StuData!$C1795&lt;11,StuData!$J1795&lt;&gt;"GEN"),100,IF(AND(StuData!$C1795&gt;=11,StuData!$J1795&lt;&gt;"GEN"),150,"")))))</f>
        <v/>
      </c>
      <c r="L1795" s="89" t="str">
        <f>IF(StuData!$F1795="","",IF(AND(StuData!$C1795&gt;8,StuData!$C1795&lt;11),50,""))</f>
        <v/>
      </c>
      <c r="M1795" s="89" t="str">
        <f>IF(StuData!$F1795="","",IF(AND(StuData!$C1795&gt;=11,'School Fees'!$L$3="Yes"),100,""))</f>
        <v/>
      </c>
      <c r="N1795" s="89" t="str">
        <f>IF(StuData!$F1795="","",IF(AND(StuData!$C1795&gt;8,StuData!$H1795="F"),5,IF(StuData!$C1795&lt;9,"",10)))</f>
        <v/>
      </c>
      <c r="O1795" s="89" t="str">
        <f>IF(StuData!$F1795="","",IF(StuData!$C1795&gt;8,5,""))</f>
        <v/>
      </c>
      <c r="P1795" s="89" t="str">
        <f>IF(StuData!$C1795=9,'School Fees'!$K$6,IF(StuData!$C1795=10,'School Fees'!$K$7,IF(StuData!$C1795=11,'School Fees'!$K$8,IF(StuData!$C1795=12,'School Fees'!$K$9,""))))</f>
        <v/>
      </c>
      <c r="Q1795" s="89"/>
      <c r="R1795" s="89"/>
      <c r="S1795" s="89" t="str">
        <f>IF(SUM(StuData!$K1795:$R1795)=0,"",SUM(StuData!$K1795:$R1795))</f>
        <v/>
      </c>
      <c r="T1795" s="92"/>
      <c r="U1795" s="89"/>
      <c r="V1795" s="23"/>
      <c r="W1795" s="23"/>
    </row>
    <row r="1796" ht="15.75" customHeight="1">
      <c r="A1796" s="23"/>
      <c r="B1796" s="89" t="str">
        <f t="shared" si="1"/>
        <v/>
      </c>
      <c r="C1796" s="89" t="str">
        <f>IF('Student Record'!A1794="","",'Student Record'!A1794)</f>
        <v/>
      </c>
      <c r="D1796" s="89" t="str">
        <f>IF('Student Record'!B1794="","",'Student Record'!B1794)</f>
        <v/>
      </c>
      <c r="E1796" s="89" t="str">
        <f>IF('Student Record'!C1794="","",'Student Record'!C1794)</f>
        <v/>
      </c>
      <c r="F1796" s="90" t="str">
        <f>IF('Student Record'!E1794="","",'Student Record'!E1794)</f>
        <v/>
      </c>
      <c r="G1796" s="90" t="str">
        <f>IF('Student Record'!G1794="","",'Student Record'!G1794)</f>
        <v/>
      </c>
      <c r="H1796" s="89" t="str">
        <f>IF('Student Record'!I1794="","",'Student Record'!I1794)</f>
        <v/>
      </c>
      <c r="I1796" s="91" t="str">
        <f>IF('Student Record'!J1794="","",'Student Record'!J1794)</f>
        <v/>
      </c>
      <c r="J1796" s="89" t="str">
        <f>IF('Student Record'!O1794="","",'Student Record'!O1794)</f>
        <v/>
      </c>
      <c r="K1796" s="89" t="str">
        <f>IF(StuData!$F1796="","",IF(AND(StuData!$C1796&gt;8,StuData!$C1796&lt;11,StuData!$J1796="GEN"),200,IF(AND(StuData!$C1796&gt;=11,StuData!$J1796="GEN"),300,IF(AND(StuData!$C1796&gt;8,StuData!$C1796&lt;11,StuData!$J1796&lt;&gt;"GEN"),100,IF(AND(StuData!$C1796&gt;=11,StuData!$J1796&lt;&gt;"GEN"),150,"")))))</f>
        <v/>
      </c>
      <c r="L1796" s="89" t="str">
        <f>IF(StuData!$F1796="","",IF(AND(StuData!$C1796&gt;8,StuData!$C1796&lt;11),50,""))</f>
        <v/>
      </c>
      <c r="M1796" s="89" t="str">
        <f>IF(StuData!$F1796="","",IF(AND(StuData!$C1796&gt;=11,'School Fees'!$L$3="Yes"),100,""))</f>
        <v/>
      </c>
      <c r="N1796" s="89" t="str">
        <f>IF(StuData!$F1796="","",IF(AND(StuData!$C1796&gt;8,StuData!$H1796="F"),5,IF(StuData!$C1796&lt;9,"",10)))</f>
        <v/>
      </c>
      <c r="O1796" s="89" t="str">
        <f>IF(StuData!$F1796="","",IF(StuData!$C1796&gt;8,5,""))</f>
        <v/>
      </c>
      <c r="P1796" s="89" t="str">
        <f>IF(StuData!$C1796=9,'School Fees'!$K$6,IF(StuData!$C1796=10,'School Fees'!$K$7,IF(StuData!$C1796=11,'School Fees'!$K$8,IF(StuData!$C1796=12,'School Fees'!$K$9,""))))</f>
        <v/>
      </c>
      <c r="Q1796" s="89"/>
      <c r="R1796" s="89"/>
      <c r="S1796" s="89" t="str">
        <f>IF(SUM(StuData!$K1796:$R1796)=0,"",SUM(StuData!$K1796:$R1796))</f>
        <v/>
      </c>
      <c r="T1796" s="92"/>
      <c r="U1796" s="89"/>
      <c r="V1796" s="23"/>
      <c r="W1796" s="23"/>
    </row>
    <row r="1797" ht="15.75" customHeight="1">
      <c r="A1797" s="23"/>
      <c r="B1797" s="89" t="str">
        <f t="shared" si="1"/>
        <v/>
      </c>
      <c r="C1797" s="89" t="str">
        <f>IF('Student Record'!A1795="","",'Student Record'!A1795)</f>
        <v/>
      </c>
      <c r="D1797" s="89" t="str">
        <f>IF('Student Record'!B1795="","",'Student Record'!B1795)</f>
        <v/>
      </c>
      <c r="E1797" s="89" t="str">
        <f>IF('Student Record'!C1795="","",'Student Record'!C1795)</f>
        <v/>
      </c>
      <c r="F1797" s="90" t="str">
        <f>IF('Student Record'!E1795="","",'Student Record'!E1795)</f>
        <v/>
      </c>
      <c r="G1797" s="90" t="str">
        <f>IF('Student Record'!G1795="","",'Student Record'!G1795)</f>
        <v/>
      </c>
      <c r="H1797" s="89" t="str">
        <f>IF('Student Record'!I1795="","",'Student Record'!I1795)</f>
        <v/>
      </c>
      <c r="I1797" s="91" t="str">
        <f>IF('Student Record'!J1795="","",'Student Record'!J1795)</f>
        <v/>
      </c>
      <c r="J1797" s="89" t="str">
        <f>IF('Student Record'!O1795="","",'Student Record'!O1795)</f>
        <v/>
      </c>
      <c r="K1797" s="89" t="str">
        <f>IF(StuData!$F1797="","",IF(AND(StuData!$C1797&gt;8,StuData!$C1797&lt;11,StuData!$J1797="GEN"),200,IF(AND(StuData!$C1797&gt;=11,StuData!$J1797="GEN"),300,IF(AND(StuData!$C1797&gt;8,StuData!$C1797&lt;11,StuData!$J1797&lt;&gt;"GEN"),100,IF(AND(StuData!$C1797&gt;=11,StuData!$J1797&lt;&gt;"GEN"),150,"")))))</f>
        <v/>
      </c>
      <c r="L1797" s="89" t="str">
        <f>IF(StuData!$F1797="","",IF(AND(StuData!$C1797&gt;8,StuData!$C1797&lt;11),50,""))</f>
        <v/>
      </c>
      <c r="M1797" s="89" t="str">
        <f>IF(StuData!$F1797="","",IF(AND(StuData!$C1797&gt;=11,'School Fees'!$L$3="Yes"),100,""))</f>
        <v/>
      </c>
      <c r="N1797" s="89" t="str">
        <f>IF(StuData!$F1797="","",IF(AND(StuData!$C1797&gt;8,StuData!$H1797="F"),5,IF(StuData!$C1797&lt;9,"",10)))</f>
        <v/>
      </c>
      <c r="O1797" s="89" t="str">
        <f>IF(StuData!$F1797="","",IF(StuData!$C1797&gt;8,5,""))</f>
        <v/>
      </c>
      <c r="P1797" s="89" t="str">
        <f>IF(StuData!$C1797=9,'School Fees'!$K$6,IF(StuData!$C1797=10,'School Fees'!$K$7,IF(StuData!$C1797=11,'School Fees'!$K$8,IF(StuData!$C1797=12,'School Fees'!$K$9,""))))</f>
        <v/>
      </c>
      <c r="Q1797" s="89"/>
      <c r="R1797" s="89"/>
      <c r="S1797" s="89" t="str">
        <f>IF(SUM(StuData!$K1797:$R1797)=0,"",SUM(StuData!$K1797:$R1797))</f>
        <v/>
      </c>
      <c r="T1797" s="92"/>
      <c r="U1797" s="89"/>
      <c r="V1797" s="23"/>
      <c r="W1797" s="23"/>
    </row>
    <row r="1798" ht="15.75" customHeight="1">
      <c r="A1798" s="23"/>
      <c r="B1798" s="89" t="str">
        <f t="shared" si="1"/>
        <v/>
      </c>
      <c r="C1798" s="89" t="str">
        <f>IF('Student Record'!A1796="","",'Student Record'!A1796)</f>
        <v/>
      </c>
      <c r="D1798" s="89" t="str">
        <f>IF('Student Record'!B1796="","",'Student Record'!B1796)</f>
        <v/>
      </c>
      <c r="E1798" s="89" t="str">
        <f>IF('Student Record'!C1796="","",'Student Record'!C1796)</f>
        <v/>
      </c>
      <c r="F1798" s="90" t="str">
        <f>IF('Student Record'!E1796="","",'Student Record'!E1796)</f>
        <v/>
      </c>
      <c r="G1798" s="90" t="str">
        <f>IF('Student Record'!G1796="","",'Student Record'!G1796)</f>
        <v/>
      </c>
      <c r="H1798" s="89" t="str">
        <f>IF('Student Record'!I1796="","",'Student Record'!I1796)</f>
        <v/>
      </c>
      <c r="I1798" s="91" t="str">
        <f>IF('Student Record'!J1796="","",'Student Record'!J1796)</f>
        <v/>
      </c>
      <c r="J1798" s="89" t="str">
        <f>IF('Student Record'!O1796="","",'Student Record'!O1796)</f>
        <v/>
      </c>
      <c r="K1798" s="89" t="str">
        <f>IF(StuData!$F1798="","",IF(AND(StuData!$C1798&gt;8,StuData!$C1798&lt;11,StuData!$J1798="GEN"),200,IF(AND(StuData!$C1798&gt;=11,StuData!$J1798="GEN"),300,IF(AND(StuData!$C1798&gt;8,StuData!$C1798&lt;11,StuData!$J1798&lt;&gt;"GEN"),100,IF(AND(StuData!$C1798&gt;=11,StuData!$J1798&lt;&gt;"GEN"),150,"")))))</f>
        <v/>
      </c>
      <c r="L1798" s="89" t="str">
        <f>IF(StuData!$F1798="","",IF(AND(StuData!$C1798&gt;8,StuData!$C1798&lt;11),50,""))</f>
        <v/>
      </c>
      <c r="M1798" s="89" t="str">
        <f>IF(StuData!$F1798="","",IF(AND(StuData!$C1798&gt;=11,'School Fees'!$L$3="Yes"),100,""))</f>
        <v/>
      </c>
      <c r="N1798" s="89" t="str">
        <f>IF(StuData!$F1798="","",IF(AND(StuData!$C1798&gt;8,StuData!$H1798="F"),5,IF(StuData!$C1798&lt;9,"",10)))</f>
        <v/>
      </c>
      <c r="O1798" s="89" t="str">
        <f>IF(StuData!$F1798="","",IF(StuData!$C1798&gt;8,5,""))</f>
        <v/>
      </c>
      <c r="P1798" s="89" t="str">
        <f>IF(StuData!$C1798=9,'School Fees'!$K$6,IF(StuData!$C1798=10,'School Fees'!$K$7,IF(StuData!$C1798=11,'School Fees'!$K$8,IF(StuData!$C1798=12,'School Fees'!$K$9,""))))</f>
        <v/>
      </c>
      <c r="Q1798" s="89"/>
      <c r="R1798" s="89"/>
      <c r="S1798" s="89" t="str">
        <f>IF(SUM(StuData!$K1798:$R1798)=0,"",SUM(StuData!$K1798:$R1798))</f>
        <v/>
      </c>
      <c r="T1798" s="92"/>
      <c r="U1798" s="89"/>
      <c r="V1798" s="23"/>
      <c r="W1798" s="23"/>
    </row>
    <row r="1799" ht="15.75" customHeight="1">
      <c r="A1799" s="23"/>
      <c r="B1799" s="89" t="str">
        <f t="shared" si="1"/>
        <v/>
      </c>
      <c r="C1799" s="89" t="str">
        <f>IF('Student Record'!A1797="","",'Student Record'!A1797)</f>
        <v/>
      </c>
      <c r="D1799" s="89" t="str">
        <f>IF('Student Record'!B1797="","",'Student Record'!B1797)</f>
        <v/>
      </c>
      <c r="E1799" s="89" t="str">
        <f>IF('Student Record'!C1797="","",'Student Record'!C1797)</f>
        <v/>
      </c>
      <c r="F1799" s="90" t="str">
        <f>IF('Student Record'!E1797="","",'Student Record'!E1797)</f>
        <v/>
      </c>
      <c r="G1799" s="90" t="str">
        <f>IF('Student Record'!G1797="","",'Student Record'!G1797)</f>
        <v/>
      </c>
      <c r="H1799" s="89" t="str">
        <f>IF('Student Record'!I1797="","",'Student Record'!I1797)</f>
        <v/>
      </c>
      <c r="I1799" s="91" t="str">
        <f>IF('Student Record'!J1797="","",'Student Record'!J1797)</f>
        <v/>
      </c>
      <c r="J1799" s="89" t="str">
        <f>IF('Student Record'!O1797="","",'Student Record'!O1797)</f>
        <v/>
      </c>
      <c r="K1799" s="89" t="str">
        <f>IF(StuData!$F1799="","",IF(AND(StuData!$C1799&gt;8,StuData!$C1799&lt;11,StuData!$J1799="GEN"),200,IF(AND(StuData!$C1799&gt;=11,StuData!$J1799="GEN"),300,IF(AND(StuData!$C1799&gt;8,StuData!$C1799&lt;11,StuData!$J1799&lt;&gt;"GEN"),100,IF(AND(StuData!$C1799&gt;=11,StuData!$J1799&lt;&gt;"GEN"),150,"")))))</f>
        <v/>
      </c>
      <c r="L1799" s="89" t="str">
        <f>IF(StuData!$F1799="","",IF(AND(StuData!$C1799&gt;8,StuData!$C1799&lt;11),50,""))</f>
        <v/>
      </c>
      <c r="M1799" s="89" t="str">
        <f>IF(StuData!$F1799="","",IF(AND(StuData!$C1799&gt;=11,'School Fees'!$L$3="Yes"),100,""))</f>
        <v/>
      </c>
      <c r="N1799" s="89" t="str">
        <f>IF(StuData!$F1799="","",IF(AND(StuData!$C1799&gt;8,StuData!$H1799="F"),5,IF(StuData!$C1799&lt;9,"",10)))</f>
        <v/>
      </c>
      <c r="O1799" s="89" t="str">
        <f>IF(StuData!$F1799="","",IF(StuData!$C1799&gt;8,5,""))</f>
        <v/>
      </c>
      <c r="P1799" s="89" t="str">
        <f>IF(StuData!$C1799=9,'School Fees'!$K$6,IF(StuData!$C1799=10,'School Fees'!$K$7,IF(StuData!$C1799=11,'School Fees'!$K$8,IF(StuData!$C1799=12,'School Fees'!$K$9,""))))</f>
        <v/>
      </c>
      <c r="Q1799" s="89"/>
      <c r="R1799" s="89"/>
      <c r="S1799" s="89" t="str">
        <f>IF(SUM(StuData!$K1799:$R1799)=0,"",SUM(StuData!$K1799:$R1799))</f>
        <v/>
      </c>
      <c r="T1799" s="92"/>
      <c r="U1799" s="89"/>
      <c r="V1799" s="23"/>
      <c r="W1799" s="23"/>
    </row>
    <row r="1800" ht="15.75" customHeight="1">
      <c r="A1800" s="23"/>
      <c r="B1800" s="89" t="str">
        <f t="shared" si="1"/>
        <v/>
      </c>
      <c r="C1800" s="89" t="str">
        <f>IF('Student Record'!A1798="","",'Student Record'!A1798)</f>
        <v/>
      </c>
      <c r="D1800" s="89" t="str">
        <f>IF('Student Record'!B1798="","",'Student Record'!B1798)</f>
        <v/>
      </c>
      <c r="E1800" s="89" t="str">
        <f>IF('Student Record'!C1798="","",'Student Record'!C1798)</f>
        <v/>
      </c>
      <c r="F1800" s="90" t="str">
        <f>IF('Student Record'!E1798="","",'Student Record'!E1798)</f>
        <v/>
      </c>
      <c r="G1800" s="90" t="str">
        <f>IF('Student Record'!G1798="","",'Student Record'!G1798)</f>
        <v/>
      </c>
      <c r="H1800" s="89" t="str">
        <f>IF('Student Record'!I1798="","",'Student Record'!I1798)</f>
        <v/>
      </c>
      <c r="I1800" s="91" t="str">
        <f>IF('Student Record'!J1798="","",'Student Record'!J1798)</f>
        <v/>
      </c>
      <c r="J1800" s="89" t="str">
        <f>IF('Student Record'!O1798="","",'Student Record'!O1798)</f>
        <v/>
      </c>
      <c r="K1800" s="89" t="str">
        <f>IF(StuData!$F1800="","",IF(AND(StuData!$C1800&gt;8,StuData!$C1800&lt;11,StuData!$J1800="GEN"),200,IF(AND(StuData!$C1800&gt;=11,StuData!$J1800="GEN"),300,IF(AND(StuData!$C1800&gt;8,StuData!$C1800&lt;11,StuData!$J1800&lt;&gt;"GEN"),100,IF(AND(StuData!$C1800&gt;=11,StuData!$J1800&lt;&gt;"GEN"),150,"")))))</f>
        <v/>
      </c>
      <c r="L1800" s="89" t="str">
        <f>IF(StuData!$F1800="","",IF(AND(StuData!$C1800&gt;8,StuData!$C1800&lt;11),50,""))</f>
        <v/>
      </c>
      <c r="M1800" s="89" t="str">
        <f>IF(StuData!$F1800="","",IF(AND(StuData!$C1800&gt;=11,'School Fees'!$L$3="Yes"),100,""))</f>
        <v/>
      </c>
      <c r="N1800" s="89" t="str">
        <f>IF(StuData!$F1800="","",IF(AND(StuData!$C1800&gt;8,StuData!$H1800="F"),5,IF(StuData!$C1800&lt;9,"",10)))</f>
        <v/>
      </c>
      <c r="O1800" s="89" t="str">
        <f>IF(StuData!$F1800="","",IF(StuData!$C1800&gt;8,5,""))</f>
        <v/>
      </c>
      <c r="P1800" s="89" t="str">
        <f>IF(StuData!$C1800=9,'School Fees'!$K$6,IF(StuData!$C1800=10,'School Fees'!$K$7,IF(StuData!$C1800=11,'School Fees'!$K$8,IF(StuData!$C1800=12,'School Fees'!$K$9,""))))</f>
        <v/>
      </c>
      <c r="Q1800" s="89"/>
      <c r="R1800" s="89"/>
      <c r="S1800" s="89" t="str">
        <f>IF(SUM(StuData!$K1800:$R1800)=0,"",SUM(StuData!$K1800:$R1800))</f>
        <v/>
      </c>
      <c r="T1800" s="92"/>
      <c r="U1800" s="89"/>
      <c r="V1800" s="23"/>
      <c r="W1800" s="23"/>
    </row>
    <row r="1801" ht="15.75" customHeight="1">
      <c r="A1801" s="23"/>
      <c r="B1801" s="89" t="str">
        <f t="shared" si="1"/>
        <v/>
      </c>
      <c r="C1801" s="89" t="str">
        <f>IF('Student Record'!A1799="","",'Student Record'!A1799)</f>
        <v/>
      </c>
      <c r="D1801" s="89" t="str">
        <f>IF('Student Record'!B1799="","",'Student Record'!B1799)</f>
        <v/>
      </c>
      <c r="E1801" s="89" t="str">
        <f>IF('Student Record'!C1799="","",'Student Record'!C1799)</f>
        <v/>
      </c>
      <c r="F1801" s="90" t="str">
        <f>IF('Student Record'!E1799="","",'Student Record'!E1799)</f>
        <v/>
      </c>
      <c r="G1801" s="90" t="str">
        <f>IF('Student Record'!G1799="","",'Student Record'!G1799)</f>
        <v/>
      </c>
      <c r="H1801" s="89" t="str">
        <f>IF('Student Record'!I1799="","",'Student Record'!I1799)</f>
        <v/>
      </c>
      <c r="I1801" s="91" t="str">
        <f>IF('Student Record'!J1799="","",'Student Record'!J1799)</f>
        <v/>
      </c>
      <c r="J1801" s="89" t="str">
        <f>IF('Student Record'!O1799="","",'Student Record'!O1799)</f>
        <v/>
      </c>
      <c r="K1801" s="89" t="str">
        <f>IF(StuData!$F1801="","",IF(AND(StuData!$C1801&gt;8,StuData!$C1801&lt;11,StuData!$J1801="GEN"),200,IF(AND(StuData!$C1801&gt;=11,StuData!$J1801="GEN"),300,IF(AND(StuData!$C1801&gt;8,StuData!$C1801&lt;11,StuData!$J1801&lt;&gt;"GEN"),100,IF(AND(StuData!$C1801&gt;=11,StuData!$J1801&lt;&gt;"GEN"),150,"")))))</f>
        <v/>
      </c>
      <c r="L1801" s="89" t="str">
        <f>IF(StuData!$F1801="","",IF(AND(StuData!$C1801&gt;8,StuData!$C1801&lt;11),50,""))</f>
        <v/>
      </c>
      <c r="M1801" s="89" t="str">
        <f>IF(StuData!$F1801="","",IF(AND(StuData!$C1801&gt;=11,'School Fees'!$L$3="Yes"),100,""))</f>
        <v/>
      </c>
      <c r="N1801" s="89" t="str">
        <f>IF(StuData!$F1801="","",IF(AND(StuData!$C1801&gt;8,StuData!$H1801="F"),5,IF(StuData!$C1801&lt;9,"",10)))</f>
        <v/>
      </c>
      <c r="O1801" s="89" t="str">
        <f>IF(StuData!$F1801="","",IF(StuData!$C1801&gt;8,5,""))</f>
        <v/>
      </c>
      <c r="P1801" s="89" t="str">
        <f>IF(StuData!$C1801=9,'School Fees'!$K$6,IF(StuData!$C1801=10,'School Fees'!$K$7,IF(StuData!$C1801=11,'School Fees'!$K$8,IF(StuData!$C1801=12,'School Fees'!$K$9,""))))</f>
        <v/>
      </c>
      <c r="Q1801" s="89"/>
      <c r="R1801" s="89"/>
      <c r="S1801" s="89" t="str">
        <f>IF(SUM(StuData!$K1801:$R1801)=0,"",SUM(StuData!$K1801:$R1801))</f>
        <v/>
      </c>
      <c r="T1801" s="92"/>
      <c r="U1801" s="89"/>
      <c r="V1801" s="23"/>
      <c r="W1801" s="23"/>
    </row>
    <row r="1802" ht="15.75" customHeight="1">
      <c r="A1802" s="23"/>
      <c r="B1802" s="89" t="str">
        <f t="shared" si="1"/>
        <v/>
      </c>
      <c r="C1802" s="89" t="str">
        <f>IF('Student Record'!A1800="","",'Student Record'!A1800)</f>
        <v/>
      </c>
      <c r="D1802" s="89" t="str">
        <f>IF('Student Record'!B1800="","",'Student Record'!B1800)</f>
        <v/>
      </c>
      <c r="E1802" s="89" t="str">
        <f>IF('Student Record'!C1800="","",'Student Record'!C1800)</f>
        <v/>
      </c>
      <c r="F1802" s="90" t="str">
        <f>IF('Student Record'!E1800="","",'Student Record'!E1800)</f>
        <v/>
      </c>
      <c r="G1802" s="90" t="str">
        <f>IF('Student Record'!G1800="","",'Student Record'!G1800)</f>
        <v/>
      </c>
      <c r="H1802" s="89" t="str">
        <f>IF('Student Record'!I1800="","",'Student Record'!I1800)</f>
        <v/>
      </c>
      <c r="I1802" s="91" t="str">
        <f>IF('Student Record'!J1800="","",'Student Record'!J1800)</f>
        <v/>
      </c>
      <c r="J1802" s="89" t="str">
        <f>IF('Student Record'!O1800="","",'Student Record'!O1800)</f>
        <v/>
      </c>
      <c r="K1802" s="89" t="str">
        <f>IF(StuData!$F1802="","",IF(AND(StuData!$C1802&gt;8,StuData!$C1802&lt;11,StuData!$J1802="GEN"),200,IF(AND(StuData!$C1802&gt;=11,StuData!$J1802="GEN"),300,IF(AND(StuData!$C1802&gt;8,StuData!$C1802&lt;11,StuData!$J1802&lt;&gt;"GEN"),100,IF(AND(StuData!$C1802&gt;=11,StuData!$J1802&lt;&gt;"GEN"),150,"")))))</f>
        <v/>
      </c>
      <c r="L1802" s="89" t="str">
        <f>IF(StuData!$F1802="","",IF(AND(StuData!$C1802&gt;8,StuData!$C1802&lt;11),50,""))</f>
        <v/>
      </c>
      <c r="M1802" s="89" t="str">
        <f>IF(StuData!$F1802="","",IF(AND(StuData!$C1802&gt;=11,'School Fees'!$L$3="Yes"),100,""))</f>
        <v/>
      </c>
      <c r="N1802" s="89" t="str">
        <f>IF(StuData!$F1802="","",IF(AND(StuData!$C1802&gt;8,StuData!$H1802="F"),5,IF(StuData!$C1802&lt;9,"",10)))</f>
        <v/>
      </c>
      <c r="O1802" s="89" t="str">
        <f>IF(StuData!$F1802="","",IF(StuData!$C1802&gt;8,5,""))</f>
        <v/>
      </c>
      <c r="P1802" s="89" t="str">
        <f>IF(StuData!$C1802=9,'School Fees'!$K$6,IF(StuData!$C1802=10,'School Fees'!$K$7,IF(StuData!$C1802=11,'School Fees'!$K$8,IF(StuData!$C1802=12,'School Fees'!$K$9,""))))</f>
        <v/>
      </c>
      <c r="Q1802" s="89"/>
      <c r="R1802" s="89"/>
      <c r="S1802" s="89" t="str">
        <f>IF(SUM(StuData!$K1802:$R1802)=0,"",SUM(StuData!$K1802:$R1802))</f>
        <v/>
      </c>
      <c r="T1802" s="92"/>
      <c r="U1802" s="89"/>
      <c r="V1802" s="23"/>
      <c r="W1802" s="23"/>
    </row>
    <row r="1803" ht="15.75" customHeight="1">
      <c r="A1803" s="23"/>
      <c r="B1803" s="89" t="str">
        <f t="shared" si="1"/>
        <v/>
      </c>
      <c r="C1803" s="89" t="str">
        <f>IF('Student Record'!A1801="","",'Student Record'!A1801)</f>
        <v/>
      </c>
      <c r="D1803" s="89" t="str">
        <f>IF('Student Record'!B1801="","",'Student Record'!B1801)</f>
        <v/>
      </c>
      <c r="E1803" s="89" t="str">
        <f>IF('Student Record'!C1801="","",'Student Record'!C1801)</f>
        <v/>
      </c>
      <c r="F1803" s="90" t="str">
        <f>IF('Student Record'!E1801="","",'Student Record'!E1801)</f>
        <v/>
      </c>
      <c r="G1803" s="90" t="str">
        <f>IF('Student Record'!G1801="","",'Student Record'!G1801)</f>
        <v/>
      </c>
      <c r="H1803" s="89" t="str">
        <f>IF('Student Record'!I1801="","",'Student Record'!I1801)</f>
        <v/>
      </c>
      <c r="I1803" s="91" t="str">
        <f>IF('Student Record'!J1801="","",'Student Record'!J1801)</f>
        <v/>
      </c>
      <c r="J1803" s="89" t="str">
        <f>IF('Student Record'!O1801="","",'Student Record'!O1801)</f>
        <v/>
      </c>
      <c r="K1803" s="89" t="str">
        <f>IF(StuData!$F1803="","",IF(AND(StuData!$C1803&gt;8,StuData!$C1803&lt;11,StuData!$J1803="GEN"),200,IF(AND(StuData!$C1803&gt;=11,StuData!$J1803="GEN"),300,IF(AND(StuData!$C1803&gt;8,StuData!$C1803&lt;11,StuData!$J1803&lt;&gt;"GEN"),100,IF(AND(StuData!$C1803&gt;=11,StuData!$J1803&lt;&gt;"GEN"),150,"")))))</f>
        <v/>
      </c>
      <c r="L1803" s="89" t="str">
        <f>IF(StuData!$F1803="","",IF(AND(StuData!$C1803&gt;8,StuData!$C1803&lt;11),50,""))</f>
        <v/>
      </c>
      <c r="M1803" s="89" t="str">
        <f>IF(StuData!$F1803="","",IF(AND(StuData!$C1803&gt;=11,'School Fees'!$L$3="Yes"),100,""))</f>
        <v/>
      </c>
      <c r="N1803" s="89" t="str">
        <f>IF(StuData!$F1803="","",IF(AND(StuData!$C1803&gt;8,StuData!$H1803="F"),5,IF(StuData!$C1803&lt;9,"",10)))</f>
        <v/>
      </c>
      <c r="O1803" s="89" t="str">
        <f>IF(StuData!$F1803="","",IF(StuData!$C1803&gt;8,5,""))</f>
        <v/>
      </c>
      <c r="P1803" s="89" t="str">
        <f>IF(StuData!$C1803=9,'School Fees'!$K$6,IF(StuData!$C1803=10,'School Fees'!$K$7,IF(StuData!$C1803=11,'School Fees'!$K$8,IF(StuData!$C1803=12,'School Fees'!$K$9,""))))</f>
        <v/>
      </c>
      <c r="Q1803" s="89"/>
      <c r="R1803" s="89"/>
      <c r="S1803" s="89" t="str">
        <f>IF(SUM(StuData!$K1803:$R1803)=0,"",SUM(StuData!$K1803:$R1803))</f>
        <v/>
      </c>
      <c r="T1803" s="92"/>
      <c r="U1803" s="89"/>
      <c r="V1803" s="23"/>
      <c r="W1803" s="23"/>
    </row>
    <row r="1804" ht="15.75" customHeight="1">
      <c r="A1804" s="23"/>
      <c r="B1804" s="89" t="str">
        <f t="shared" si="1"/>
        <v/>
      </c>
      <c r="C1804" s="89" t="str">
        <f>IF('Student Record'!A1802="","",'Student Record'!A1802)</f>
        <v/>
      </c>
      <c r="D1804" s="89" t="str">
        <f>IF('Student Record'!B1802="","",'Student Record'!B1802)</f>
        <v/>
      </c>
      <c r="E1804" s="89" t="str">
        <f>IF('Student Record'!C1802="","",'Student Record'!C1802)</f>
        <v/>
      </c>
      <c r="F1804" s="90" t="str">
        <f>IF('Student Record'!E1802="","",'Student Record'!E1802)</f>
        <v/>
      </c>
      <c r="G1804" s="90" t="str">
        <f>IF('Student Record'!G1802="","",'Student Record'!G1802)</f>
        <v/>
      </c>
      <c r="H1804" s="89" t="str">
        <f>IF('Student Record'!I1802="","",'Student Record'!I1802)</f>
        <v/>
      </c>
      <c r="I1804" s="91" t="str">
        <f>IF('Student Record'!J1802="","",'Student Record'!J1802)</f>
        <v/>
      </c>
      <c r="J1804" s="89" t="str">
        <f>IF('Student Record'!O1802="","",'Student Record'!O1802)</f>
        <v/>
      </c>
      <c r="K1804" s="89" t="str">
        <f>IF(StuData!$F1804="","",IF(AND(StuData!$C1804&gt;8,StuData!$C1804&lt;11,StuData!$J1804="GEN"),200,IF(AND(StuData!$C1804&gt;=11,StuData!$J1804="GEN"),300,IF(AND(StuData!$C1804&gt;8,StuData!$C1804&lt;11,StuData!$J1804&lt;&gt;"GEN"),100,IF(AND(StuData!$C1804&gt;=11,StuData!$J1804&lt;&gt;"GEN"),150,"")))))</f>
        <v/>
      </c>
      <c r="L1804" s="89" t="str">
        <f>IF(StuData!$F1804="","",IF(AND(StuData!$C1804&gt;8,StuData!$C1804&lt;11),50,""))</f>
        <v/>
      </c>
      <c r="M1804" s="89" t="str">
        <f>IF(StuData!$F1804="","",IF(AND(StuData!$C1804&gt;=11,'School Fees'!$L$3="Yes"),100,""))</f>
        <v/>
      </c>
      <c r="N1804" s="89" t="str">
        <f>IF(StuData!$F1804="","",IF(AND(StuData!$C1804&gt;8,StuData!$H1804="F"),5,IF(StuData!$C1804&lt;9,"",10)))</f>
        <v/>
      </c>
      <c r="O1804" s="89" t="str">
        <f>IF(StuData!$F1804="","",IF(StuData!$C1804&gt;8,5,""))</f>
        <v/>
      </c>
      <c r="P1804" s="89" t="str">
        <f>IF(StuData!$C1804=9,'School Fees'!$K$6,IF(StuData!$C1804=10,'School Fees'!$K$7,IF(StuData!$C1804=11,'School Fees'!$K$8,IF(StuData!$C1804=12,'School Fees'!$K$9,""))))</f>
        <v/>
      </c>
      <c r="Q1804" s="89"/>
      <c r="R1804" s="89"/>
      <c r="S1804" s="89" t="str">
        <f>IF(SUM(StuData!$K1804:$R1804)=0,"",SUM(StuData!$K1804:$R1804))</f>
        <v/>
      </c>
      <c r="T1804" s="92"/>
      <c r="U1804" s="89"/>
      <c r="V1804" s="23"/>
      <c r="W1804" s="23"/>
    </row>
    <row r="1805" ht="15.75" customHeight="1">
      <c r="A1805" s="23"/>
      <c r="B1805" s="89" t="str">
        <f t="shared" si="1"/>
        <v/>
      </c>
      <c r="C1805" s="89" t="str">
        <f>IF('Student Record'!A1803="","",'Student Record'!A1803)</f>
        <v/>
      </c>
      <c r="D1805" s="89" t="str">
        <f>IF('Student Record'!B1803="","",'Student Record'!B1803)</f>
        <v/>
      </c>
      <c r="E1805" s="89" t="str">
        <f>IF('Student Record'!C1803="","",'Student Record'!C1803)</f>
        <v/>
      </c>
      <c r="F1805" s="90" t="str">
        <f>IF('Student Record'!E1803="","",'Student Record'!E1803)</f>
        <v/>
      </c>
      <c r="G1805" s="90" t="str">
        <f>IF('Student Record'!G1803="","",'Student Record'!G1803)</f>
        <v/>
      </c>
      <c r="H1805" s="89" t="str">
        <f>IF('Student Record'!I1803="","",'Student Record'!I1803)</f>
        <v/>
      </c>
      <c r="I1805" s="91" t="str">
        <f>IF('Student Record'!J1803="","",'Student Record'!J1803)</f>
        <v/>
      </c>
      <c r="J1805" s="89" t="str">
        <f>IF('Student Record'!O1803="","",'Student Record'!O1803)</f>
        <v/>
      </c>
      <c r="K1805" s="89" t="str">
        <f>IF(StuData!$F1805="","",IF(AND(StuData!$C1805&gt;8,StuData!$C1805&lt;11,StuData!$J1805="GEN"),200,IF(AND(StuData!$C1805&gt;=11,StuData!$J1805="GEN"),300,IF(AND(StuData!$C1805&gt;8,StuData!$C1805&lt;11,StuData!$J1805&lt;&gt;"GEN"),100,IF(AND(StuData!$C1805&gt;=11,StuData!$J1805&lt;&gt;"GEN"),150,"")))))</f>
        <v/>
      </c>
      <c r="L1805" s="89" t="str">
        <f>IF(StuData!$F1805="","",IF(AND(StuData!$C1805&gt;8,StuData!$C1805&lt;11),50,""))</f>
        <v/>
      </c>
      <c r="M1805" s="89" t="str">
        <f>IF(StuData!$F1805="","",IF(AND(StuData!$C1805&gt;=11,'School Fees'!$L$3="Yes"),100,""))</f>
        <v/>
      </c>
      <c r="N1805" s="89" t="str">
        <f>IF(StuData!$F1805="","",IF(AND(StuData!$C1805&gt;8,StuData!$H1805="F"),5,IF(StuData!$C1805&lt;9,"",10)))</f>
        <v/>
      </c>
      <c r="O1805" s="89" t="str">
        <f>IF(StuData!$F1805="","",IF(StuData!$C1805&gt;8,5,""))</f>
        <v/>
      </c>
      <c r="P1805" s="89" t="str">
        <f>IF(StuData!$C1805=9,'School Fees'!$K$6,IF(StuData!$C1805=10,'School Fees'!$K$7,IF(StuData!$C1805=11,'School Fees'!$K$8,IF(StuData!$C1805=12,'School Fees'!$K$9,""))))</f>
        <v/>
      </c>
      <c r="Q1805" s="89"/>
      <c r="R1805" s="89"/>
      <c r="S1805" s="89" t="str">
        <f>IF(SUM(StuData!$K1805:$R1805)=0,"",SUM(StuData!$K1805:$R1805))</f>
        <v/>
      </c>
      <c r="T1805" s="92"/>
      <c r="U1805" s="89"/>
      <c r="V1805" s="23"/>
      <c r="W1805" s="23"/>
    </row>
    <row r="1806" ht="15.75" customHeight="1">
      <c r="A1806" s="23"/>
      <c r="B1806" s="89" t="str">
        <f t="shared" si="1"/>
        <v/>
      </c>
      <c r="C1806" s="89" t="str">
        <f>IF('Student Record'!A1804="","",'Student Record'!A1804)</f>
        <v/>
      </c>
      <c r="D1806" s="89" t="str">
        <f>IF('Student Record'!B1804="","",'Student Record'!B1804)</f>
        <v/>
      </c>
      <c r="E1806" s="89" t="str">
        <f>IF('Student Record'!C1804="","",'Student Record'!C1804)</f>
        <v/>
      </c>
      <c r="F1806" s="90" t="str">
        <f>IF('Student Record'!E1804="","",'Student Record'!E1804)</f>
        <v/>
      </c>
      <c r="G1806" s="90" t="str">
        <f>IF('Student Record'!G1804="","",'Student Record'!G1804)</f>
        <v/>
      </c>
      <c r="H1806" s="89" t="str">
        <f>IF('Student Record'!I1804="","",'Student Record'!I1804)</f>
        <v/>
      </c>
      <c r="I1806" s="91" t="str">
        <f>IF('Student Record'!J1804="","",'Student Record'!J1804)</f>
        <v/>
      </c>
      <c r="J1806" s="89" t="str">
        <f>IF('Student Record'!O1804="","",'Student Record'!O1804)</f>
        <v/>
      </c>
      <c r="K1806" s="89" t="str">
        <f>IF(StuData!$F1806="","",IF(AND(StuData!$C1806&gt;8,StuData!$C1806&lt;11,StuData!$J1806="GEN"),200,IF(AND(StuData!$C1806&gt;=11,StuData!$J1806="GEN"),300,IF(AND(StuData!$C1806&gt;8,StuData!$C1806&lt;11,StuData!$J1806&lt;&gt;"GEN"),100,IF(AND(StuData!$C1806&gt;=11,StuData!$J1806&lt;&gt;"GEN"),150,"")))))</f>
        <v/>
      </c>
      <c r="L1806" s="89" t="str">
        <f>IF(StuData!$F1806="","",IF(AND(StuData!$C1806&gt;8,StuData!$C1806&lt;11),50,""))</f>
        <v/>
      </c>
      <c r="M1806" s="89" t="str">
        <f>IF(StuData!$F1806="","",IF(AND(StuData!$C1806&gt;=11,'School Fees'!$L$3="Yes"),100,""))</f>
        <v/>
      </c>
      <c r="N1806" s="89" t="str">
        <f>IF(StuData!$F1806="","",IF(AND(StuData!$C1806&gt;8,StuData!$H1806="F"),5,IF(StuData!$C1806&lt;9,"",10)))</f>
        <v/>
      </c>
      <c r="O1806" s="89" t="str">
        <f>IF(StuData!$F1806="","",IF(StuData!$C1806&gt;8,5,""))</f>
        <v/>
      </c>
      <c r="P1806" s="89" t="str">
        <f>IF(StuData!$C1806=9,'School Fees'!$K$6,IF(StuData!$C1806=10,'School Fees'!$K$7,IF(StuData!$C1806=11,'School Fees'!$K$8,IF(StuData!$C1806=12,'School Fees'!$K$9,""))))</f>
        <v/>
      </c>
      <c r="Q1806" s="89"/>
      <c r="R1806" s="89"/>
      <c r="S1806" s="89" t="str">
        <f>IF(SUM(StuData!$K1806:$R1806)=0,"",SUM(StuData!$K1806:$R1806))</f>
        <v/>
      </c>
      <c r="T1806" s="92"/>
      <c r="U1806" s="89"/>
      <c r="V1806" s="23"/>
      <c r="W1806" s="23"/>
    </row>
    <row r="1807" ht="15.75" customHeight="1">
      <c r="A1807" s="23"/>
      <c r="B1807" s="89" t="str">
        <f t="shared" si="1"/>
        <v/>
      </c>
      <c r="C1807" s="89" t="str">
        <f>IF('Student Record'!A1805="","",'Student Record'!A1805)</f>
        <v/>
      </c>
      <c r="D1807" s="89" t="str">
        <f>IF('Student Record'!B1805="","",'Student Record'!B1805)</f>
        <v/>
      </c>
      <c r="E1807" s="89" t="str">
        <f>IF('Student Record'!C1805="","",'Student Record'!C1805)</f>
        <v/>
      </c>
      <c r="F1807" s="90" t="str">
        <f>IF('Student Record'!E1805="","",'Student Record'!E1805)</f>
        <v/>
      </c>
      <c r="G1807" s="90" t="str">
        <f>IF('Student Record'!G1805="","",'Student Record'!G1805)</f>
        <v/>
      </c>
      <c r="H1807" s="89" t="str">
        <f>IF('Student Record'!I1805="","",'Student Record'!I1805)</f>
        <v/>
      </c>
      <c r="I1807" s="91" t="str">
        <f>IF('Student Record'!J1805="","",'Student Record'!J1805)</f>
        <v/>
      </c>
      <c r="J1807" s="89" t="str">
        <f>IF('Student Record'!O1805="","",'Student Record'!O1805)</f>
        <v/>
      </c>
      <c r="K1807" s="89" t="str">
        <f>IF(StuData!$F1807="","",IF(AND(StuData!$C1807&gt;8,StuData!$C1807&lt;11,StuData!$J1807="GEN"),200,IF(AND(StuData!$C1807&gt;=11,StuData!$J1807="GEN"),300,IF(AND(StuData!$C1807&gt;8,StuData!$C1807&lt;11,StuData!$J1807&lt;&gt;"GEN"),100,IF(AND(StuData!$C1807&gt;=11,StuData!$J1807&lt;&gt;"GEN"),150,"")))))</f>
        <v/>
      </c>
      <c r="L1807" s="89" t="str">
        <f>IF(StuData!$F1807="","",IF(AND(StuData!$C1807&gt;8,StuData!$C1807&lt;11),50,""))</f>
        <v/>
      </c>
      <c r="M1807" s="89" t="str">
        <f>IF(StuData!$F1807="","",IF(AND(StuData!$C1807&gt;=11,'School Fees'!$L$3="Yes"),100,""))</f>
        <v/>
      </c>
      <c r="N1807" s="89" t="str">
        <f>IF(StuData!$F1807="","",IF(AND(StuData!$C1807&gt;8,StuData!$H1807="F"),5,IF(StuData!$C1807&lt;9,"",10)))</f>
        <v/>
      </c>
      <c r="O1807" s="89" t="str">
        <f>IF(StuData!$F1807="","",IF(StuData!$C1807&gt;8,5,""))</f>
        <v/>
      </c>
      <c r="P1807" s="89" t="str">
        <f>IF(StuData!$C1807=9,'School Fees'!$K$6,IF(StuData!$C1807=10,'School Fees'!$K$7,IF(StuData!$C1807=11,'School Fees'!$K$8,IF(StuData!$C1807=12,'School Fees'!$K$9,""))))</f>
        <v/>
      </c>
      <c r="Q1807" s="89"/>
      <c r="R1807" s="89"/>
      <c r="S1807" s="89" t="str">
        <f>IF(SUM(StuData!$K1807:$R1807)=0,"",SUM(StuData!$K1807:$R1807))</f>
        <v/>
      </c>
      <c r="T1807" s="92"/>
      <c r="U1807" s="89"/>
      <c r="V1807" s="23"/>
      <c r="W1807" s="23"/>
    </row>
    <row r="1808" ht="15.75" customHeight="1">
      <c r="A1808" s="23"/>
      <c r="B1808" s="89" t="str">
        <f t="shared" si="1"/>
        <v/>
      </c>
      <c r="C1808" s="89" t="str">
        <f>IF('Student Record'!A1806="","",'Student Record'!A1806)</f>
        <v/>
      </c>
      <c r="D1808" s="89" t="str">
        <f>IF('Student Record'!B1806="","",'Student Record'!B1806)</f>
        <v/>
      </c>
      <c r="E1808" s="89" t="str">
        <f>IF('Student Record'!C1806="","",'Student Record'!C1806)</f>
        <v/>
      </c>
      <c r="F1808" s="90" t="str">
        <f>IF('Student Record'!E1806="","",'Student Record'!E1806)</f>
        <v/>
      </c>
      <c r="G1808" s="90" t="str">
        <f>IF('Student Record'!G1806="","",'Student Record'!G1806)</f>
        <v/>
      </c>
      <c r="H1808" s="89" t="str">
        <f>IF('Student Record'!I1806="","",'Student Record'!I1806)</f>
        <v/>
      </c>
      <c r="I1808" s="91" t="str">
        <f>IF('Student Record'!J1806="","",'Student Record'!J1806)</f>
        <v/>
      </c>
      <c r="J1808" s="89" t="str">
        <f>IF('Student Record'!O1806="","",'Student Record'!O1806)</f>
        <v/>
      </c>
      <c r="K1808" s="89" t="str">
        <f>IF(StuData!$F1808="","",IF(AND(StuData!$C1808&gt;8,StuData!$C1808&lt;11,StuData!$J1808="GEN"),200,IF(AND(StuData!$C1808&gt;=11,StuData!$J1808="GEN"),300,IF(AND(StuData!$C1808&gt;8,StuData!$C1808&lt;11,StuData!$J1808&lt;&gt;"GEN"),100,IF(AND(StuData!$C1808&gt;=11,StuData!$J1808&lt;&gt;"GEN"),150,"")))))</f>
        <v/>
      </c>
      <c r="L1808" s="89" t="str">
        <f>IF(StuData!$F1808="","",IF(AND(StuData!$C1808&gt;8,StuData!$C1808&lt;11),50,""))</f>
        <v/>
      </c>
      <c r="M1808" s="89" t="str">
        <f>IF(StuData!$F1808="","",IF(AND(StuData!$C1808&gt;=11,'School Fees'!$L$3="Yes"),100,""))</f>
        <v/>
      </c>
      <c r="N1808" s="89" t="str">
        <f>IF(StuData!$F1808="","",IF(AND(StuData!$C1808&gt;8,StuData!$H1808="F"),5,IF(StuData!$C1808&lt;9,"",10)))</f>
        <v/>
      </c>
      <c r="O1808" s="89" t="str">
        <f>IF(StuData!$F1808="","",IF(StuData!$C1808&gt;8,5,""))</f>
        <v/>
      </c>
      <c r="P1808" s="89" t="str">
        <f>IF(StuData!$C1808=9,'School Fees'!$K$6,IF(StuData!$C1808=10,'School Fees'!$K$7,IF(StuData!$C1808=11,'School Fees'!$K$8,IF(StuData!$C1808=12,'School Fees'!$K$9,""))))</f>
        <v/>
      </c>
      <c r="Q1808" s="89"/>
      <c r="R1808" s="89"/>
      <c r="S1808" s="89" t="str">
        <f>IF(SUM(StuData!$K1808:$R1808)=0,"",SUM(StuData!$K1808:$R1808))</f>
        <v/>
      </c>
      <c r="T1808" s="92"/>
      <c r="U1808" s="89"/>
      <c r="V1808" s="23"/>
      <c r="W1808" s="23"/>
    </row>
    <row r="1809" ht="15.75" customHeight="1">
      <c r="A1809" s="23"/>
      <c r="B1809" s="89" t="str">
        <f t="shared" si="1"/>
        <v/>
      </c>
      <c r="C1809" s="89" t="str">
        <f>IF('Student Record'!A1807="","",'Student Record'!A1807)</f>
        <v/>
      </c>
      <c r="D1809" s="89" t="str">
        <f>IF('Student Record'!B1807="","",'Student Record'!B1807)</f>
        <v/>
      </c>
      <c r="E1809" s="89" t="str">
        <f>IF('Student Record'!C1807="","",'Student Record'!C1807)</f>
        <v/>
      </c>
      <c r="F1809" s="90" t="str">
        <f>IF('Student Record'!E1807="","",'Student Record'!E1807)</f>
        <v/>
      </c>
      <c r="G1809" s="90" t="str">
        <f>IF('Student Record'!G1807="","",'Student Record'!G1807)</f>
        <v/>
      </c>
      <c r="H1809" s="89" t="str">
        <f>IF('Student Record'!I1807="","",'Student Record'!I1807)</f>
        <v/>
      </c>
      <c r="I1809" s="91" t="str">
        <f>IF('Student Record'!J1807="","",'Student Record'!J1807)</f>
        <v/>
      </c>
      <c r="J1809" s="89" t="str">
        <f>IF('Student Record'!O1807="","",'Student Record'!O1807)</f>
        <v/>
      </c>
      <c r="K1809" s="89" t="str">
        <f>IF(StuData!$F1809="","",IF(AND(StuData!$C1809&gt;8,StuData!$C1809&lt;11,StuData!$J1809="GEN"),200,IF(AND(StuData!$C1809&gt;=11,StuData!$J1809="GEN"),300,IF(AND(StuData!$C1809&gt;8,StuData!$C1809&lt;11,StuData!$J1809&lt;&gt;"GEN"),100,IF(AND(StuData!$C1809&gt;=11,StuData!$J1809&lt;&gt;"GEN"),150,"")))))</f>
        <v/>
      </c>
      <c r="L1809" s="89" t="str">
        <f>IF(StuData!$F1809="","",IF(AND(StuData!$C1809&gt;8,StuData!$C1809&lt;11),50,""))</f>
        <v/>
      </c>
      <c r="M1809" s="89" t="str">
        <f>IF(StuData!$F1809="","",IF(AND(StuData!$C1809&gt;=11,'School Fees'!$L$3="Yes"),100,""))</f>
        <v/>
      </c>
      <c r="N1809" s="89" t="str">
        <f>IF(StuData!$F1809="","",IF(AND(StuData!$C1809&gt;8,StuData!$H1809="F"),5,IF(StuData!$C1809&lt;9,"",10)))</f>
        <v/>
      </c>
      <c r="O1809" s="89" t="str">
        <f>IF(StuData!$F1809="","",IF(StuData!$C1809&gt;8,5,""))</f>
        <v/>
      </c>
      <c r="P1809" s="89" t="str">
        <f>IF(StuData!$C1809=9,'School Fees'!$K$6,IF(StuData!$C1809=10,'School Fees'!$K$7,IF(StuData!$C1809=11,'School Fees'!$K$8,IF(StuData!$C1809=12,'School Fees'!$K$9,""))))</f>
        <v/>
      </c>
      <c r="Q1809" s="89"/>
      <c r="R1809" s="89"/>
      <c r="S1809" s="89" t="str">
        <f>IF(SUM(StuData!$K1809:$R1809)=0,"",SUM(StuData!$K1809:$R1809))</f>
        <v/>
      </c>
      <c r="T1809" s="92"/>
      <c r="U1809" s="89"/>
      <c r="V1809" s="23"/>
      <c r="W1809" s="23"/>
    </row>
    <row r="1810" ht="15.75" customHeight="1">
      <c r="A1810" s="23"/>
      <c r="B1810" s="89" t="str">
        <f t="shared" si="1"/>
        <v/>
      </c>
      <c r="C1810" s="89" t="str">
        <f>IF('Student Record'!A1808="","",'Student Record'!A1808)</f>
        <v/>
      </c>
      <c r="D1810" s="89" t="str">
        <f>IF('Student Record'!B1808="","",'Student Record'!B1808)</f>
        <v/>
      </c>
      <c r="E1810" s="89" t="str">
        <f>IF('Student Record'!C1808="","",'Student Record'!C1808)</f>
        <v/>
      </c>
      <c r="F1810" s="90" t="str">
        <f>IF('Student Record'!E1808="","",'Student Record'!E1808)</f>
        <v/>
      </c>
      <c r="G1810" s="90" t="str">
        <f>IF('Student Record'!G1808="","",'Student Record'!G1808)</f>
        <v/>
      </c>
      <c r="H1810" s="89" t="str">
        <f>IF('Student Record'!I1808="","",'Student Record'!I1808)</f>
        <v/>
      </c>
      <c r="I1810" s="91" t="str">
        <f>IF('Student Record'!J1808="","",'Student Record'!J1808)</f>
        <v/>
      </c>
      <c r="J1810" s="89" t="str">
        <f>IF('Student Record'!O1808="","",'Student Record'!O1808)</f>
        <v/>
      </c>
      <c r="K1810" s="89" t="str">
        <f>IF(StuData!$F1810="","",IF(AND(StuData!$C1810&gt;8,StuData!$C1810&lt;11,StuData!$J1810="GEN"),200,IF(AND(StuData!$C1810&gt;=11,StuData!$J1810="GEN"),300,IF(AND(StuData!$C1810&gt;8,StuData!$C1810&lt;11,StuData!$J1810&lt;&gt;"GEN"),100,IF(AND(StuData!$C1810&gt;=11,StuData!$J1810&lt;&gt;"GEN"),150,"")))))</f>
        <v/>
      </c>
      <c r="L1810" s="89" t="str">
        <f>IF(StuData!$F1810="","",IF(AND(StuData!$C1810&gt;8,StuData!$C1810&lt;11),50,""))</f>
        <v/>
      </c>
      <c r="M1810" s="89" t="str">
        <f>IF(StuData!$F1810="","",IF(AND(StuData!$C1810&gt;=11,'School Fees'!$L$3="Yes"),100,""))</f>
        <v/>
      </c>
      <c r="N1810" s="89" t="str">
        <f>IF(StuData!$F1810="","",IF(AND(StuData!$C1810&gt;8,StuData!$H1810="F"),5,IF(StuData!$C1810&lt;9,"",10)))</f>
        <v/>
      </c>
      <c r="O1810" s="89" t="str">
        <f>IF(StuData!$F1810="","",IF(StuData!$C1810&gt;8,5,""))</f>
        <v/>
      </c>
      <c r="P1810" s="89" t="str">
        <f>IF(StuData!$C1810=9,'School Fees'!$K$6,IF(StuData!$C1810=10,'School Fees'!$K$7,IF(StuData!$C1810=11,'School Fees'!$K$8,IF(StuData!$C1810=12,'School Fees'!$K$9,""))))</f>
        <v/>
      </c>
      <c r="Q1810" s="89"/>
      <c r="R1810" s="89"/>
      <c r="S1810" s="89" t="str">
        <f>IF(SUM(StuData!$K1810:$R1810)=0,"",SUM(StuData!$K1810:$R1810))</f>
        <v/>
      </c>
      <c r="T1810" s="92"/>
      <c r="U1810" s="89"/>
      <c r="V1810" s="23"/>
      <c r="W1810" s="23"/>
    </row>
    <row r="1811" ht="15.75" customHeight="1">
      <c r="A1811" s="23"/>
      <c r="B1811" s="89" t="str">
        <f t="shared" si="1"/>
        <v/>
      </c>
      <c r="C1811" s="89" t="str">
        <f>IF('Student Record'!A1809="","",'Student Record'!A1809)</f>
        <v/>
      </c>
      <c r="D1811" s="89" t="str">
        <f>IF('Student Record'!B1809="","",'Student Record'!B1809)</f>
        <v/>
      </c>
      <c r="E1811" s="89" t="str">
        <f>IF('Student Record'!C1809="","",'Student Record'!C1809)</f>
        <v/>
      </c>
      <c r="F1811" s="90" t="str">
        <f>IF('Student Record'!E1809="","",'Student Record'!E1809)</f>
        <v/>
      </c>
      <c r="G1811" s="90" t="str">
        <f>IF('Student Record'!G1809="","",'Student Record'!G1809)</f>
        <v/>
      </c>
      <c r="H1811" s="89" t="str">
        <f>IF('Student Record'!I1809="","",'Student Record'!I1809)</f>
        <v/>
      </c>
      <c r="I1811" s="91" t="str">
        <f>IF('Student Record'!J1809="","",'Student Record'!J1809)</f>
        <v/>
      </c>
      <c r="J1811" s="89" t="str">
        <f>IF('Student Record'!O1809="","",'Student Record'!O1809)</f>
        <v/>
      </c>
      <c r="K1811" s="89" t="str">
        <f>IF(StuData!$F1811="","",IF(AND(StuData!$C1811&gt;8,StuData!$C1811&lt;11,StuData!$J1811="GEN"),200,IF(AND(StuData!$C1811&gt;=11,StuData!$J1811="GEN"),300,IF(AND(StuData!$C1811&gt;8,StuData!$C1811&lt;11,StuData!$J1811&lt;&gt;"GEN"),100,IF(AND(StuData!$C1811&gt;=11,StuData!$J1811&lt;&gt;"GEN"),150,"")))))</f>
        <v/>
      </c>
      <c r="L1811" s="89" t="str">
        <f>IF(StuData!$F1811="","",IF(AND(StuData!$C1811&gt;8,StuData!$C1811&lt;11),50,""))</f>
        <v/>
      </c>
      <c r="M1811" s="89" t="str">
        <f>IF(StuData!$F1811="","",IF(AND(StuData!$C1811&gt;=11,'School Fees'!$L$3="Yes"),100,""))</f>
        <v/>
      </c>
      <c r="N1811" s="89" t="str">
        <f>IF(StuData!$F1811="","",IF(AND(StuData!$C1811&gt;8,StuData!$H1811="F"),5,IF(StuData!$C1811&lt;9,"",10)))</f>
        <v/>
      </c>
      <c r="O1811" s="89" t="str">
        <f>IF(StuData!$F1811="","",IF(StuData!$C1811&gt;8,5,""))</f>
        <v/>
      </c>
      <c r="P1811" s="89" t="str">
        <f>IF(StuData!$C1811=9,'School Fees'!$K$6,IF(StuData!$C1811=10,'School Fees'!$K$7,IF(StuData!$C1811=11,'School Fees'!$K$8,IF(StuData!$C1811=12,'School Fees'!$K$9,""))))</f>
        <v/>
      </c>
      <c r="Q1811" s="89"/>
      <c r="R1811" s="89"/>
      <c r="S1811" s="89" t="str">
        <f>IF(SUM(StuData!$K1811:$R1811)=0,"",SUM(StuData!$K1811:$R1811))</f>
        <v/>
      </c>
      <c r="T1811" s="92"/>
      <c r="U1811" s="89"/>
      <c r="V1811" s="23"/>
      <c r="W1811" s="23"/>
    </row>
    <row r="1812" ht="15.75" customHeight="1">
      <c r="A1812" s="23"/>
      <c r="B1812" s="89" t="str">
        <f t="shared" si="1"/>
        <v/>
      </c>
      <c r="C1812" s="89" t="str">
        <f>IF('Student Record'!A1810="","",'Student Record'!A1810)</f>
        <v/>
      </c>
      <c r="D1812" s="89" t="str">
        <f>IF('Student Record'!B1810="","",'Student Record'!B1810)</f>
        <v/>
      </c>
      <c r="E1812" s="89" t="str">
        <f>IF('Student Record'!C1810="","",'Student Record'!C1810)</f>
        <v/>
      </c>
      <c r="F1812" s="90" t="str">
        <f>IF('Student Record'!E1810="","",'Student Record'!E1810)</f>
        <v/>
      </c>
      <c r="G1812" s="90" t="str">
        <f>IF('Student Record'!G1810="","",'Student Record'!G1810)</f>
        <v/>
      </c>
      <c r="H1812" s="89" t="str">
        <f>IF('Student Record'!I1810="","",'Student Record'!I1810)</f>
        <v/>
      </c>
      <c r="I1812" s="91" t="str">
        <f>IF('Student Record'!J1810="","",'Student Record'!J1810)</f>
        <v/>
      </c>
      <c r="J1812" s="89" t="str">
        <f>IF('Student Record'!O1810="","",'Student Record'!O1810)</f>
        <v/>
      </c>
      <c r="K1812" s="89" t="str">
        <f>IF(StuData!$F1812="","",IF(AND(StuData!$C1812&gt;8,StuData!$C1812&lt;11,StuData!$J1812="GEN"),200,IF(AND(StuData!$C1812&gt;=11,StuData!$J1812="GEN"),300,IF(AND(StuData!$C1812&gt;8,StuData!$C1812&lt;11,StuData!$J1812&lt;&gt;"GEN"),100,IF(AND(StuData!$C1812&gt;=11,StuData!$J1812&lt;&gt;"GEN"),150,"")))))</f>
        <v/>
      </c>
      <c r="L1812" s="89" t="str">
        <f>IF(StuData!$F1812="","",IF(AND(StuData!$C1812&gt;8,StuData!$C1812&lt;11),50,""))</f>
        <v/>
      </c>
      <c r="M1812" s="89" t="str">
        <f>IF(StuData!$F1812="","",IF(AND(StuData!$C1812&gt;=11,'School Fees'!$L$3="Yes"),100,""))</f>
        <v/>
      </c>
      <c r="N1812" s="89" t="str">
        <f>IF(StuData!$F1812="","",IF(AND(StuData!$C1812&gt;8,StuData!$H1812="F"),5,IF(StuData!$C1812&lt;9,"",10)))</f>
        <v/>
      </c>
      <c r="O1812" s="89" t="str">
        <f>IF(StuData!$F1812="","",IF(StuData!$C1812&gt;8,5,""))</f>
        <v/>
      </c>
      <c r="P1812" s="89" t="str">
        <f>IF(StuData!$C1812=9,'School Fees'!$K$6,IF(StuData!$C1812=10,'School Fees'!$K$7,IF(StuData!$C1812=11,'School Fees'!$K$8,IF(StuData!$C1812=12,'School Fees'!$K$9,""))))</f>
        <v/>
      </c>
      <c r="Q1812" s="89"/>
      <c r="R1812" s="89"/>
      <c r="S1812" s="89" t="str">
        <f>IF(SUM(StuData!$K1812:$R1812)=0,"",SUM(StuData!$K1812:$R1812))</f>
        <v/>
      </c>
      <c r="T1812" s="92"/>
      <c r="U1812" s="89"/>
      <c r="V1812" s="23"/>
      <c r="W1812" s="23"/>
    </row>
    <row r="1813" ht="15.75" customHeight="1">
      <c r="A1813" s="23"/>
      <c r="B1813" s="89" t="str">
        <f t="shared" si="1"/>
        <v/>
      </c>
      <c r="C1813" s="89" t="str">
        <f>IF('Student Record'!A1811="","",'Student Record'!A1811)</f>
        <v/>
      </c>
      <c r="D1813" s="89" t="str">
        <f>IF('Student Record'!B1811="","",'Student Record'!B1811)</f>
        <v/>
      </c>
      <c r="E1813" s="89" t="str">
        <f>IF('Student Record'!C1811="","",'Student Record'!C1811)</f>
        <v/>
      </c>
      <c r="F1813" s="90" t="str">
        <f>IF('Student Record'!E1811="","",'Student Record'!E1811)</f>
        <v/>
      </c>
      <c r="G1813" s="90" t="str">
        <f>IF('Student Record'!G1811="","",'Student Record'!G1811)</f>
        <v/>
      </c>
      <c r="H1813" s="89" t="str">
        <f>IF('Student Record'!I1811="","",'Student Record'!I1811)</f>
        <v/>
      </c>
      <c r="I1813" s="91" t="str">
        <f>IF('Student Record'!J1811="","",'Student Record'!J1811)</f>
        <v/>
      </c>
      <c r="J1813" s="89" t="str">
        <f>IF('Student Record'!O1811="","",'Student Record'!O1811)</f>
        <v/>
      </c>
      <c r="K1813" s="89" t="str">
        <f>IF(StuData!$F1813="","",IF(AND(StuData!$C1813&gt;8,StuData!$C1813&lt;11,StuData!$J1813="GEN"),200,IF(AND(StuData!$C1813&gt;=11,StuData!$J1813="GEN"),300,IF(AND(StuData!$C1813&gt;8,StuData!$C1813&lt;11,StuData!$J1813&lt;&gt;"GEN"),100,IF(AND(StuData!$C1813&gt;=11,StuData!$J1813&lt;&gt;"GEN"),150,"")))))</f>
        <v/>
      </c>
      <c r="L1813" s="89" t="str">
        <f>IF(StuData!$F1813="","",IF(AND(StuData!$C1813&gt;8,StuData!$C1813&lt;11),50,""))</f>
        <v/>
      </c>
      <c r="M1813" s="89" t="str">
        <f>IF(StuData!$F1813="","",IF(AND(StuData!$C1813&gt;=11,'School Fees'!$L$3="Yes"),100,""))</f>
        <v/>
      </c>
      <c r="N1813" s="89" t="str">
        <f>IF(StuData!$F1813="","",IF(AND(StuData!$C1813&gt;8,StuData!$H1813="F"),5,IF(StuData!$C1813&lt;9,"",10)))</f>
        <v/>
      </c>
      <c r="O1813" s="89" t="str">
        <f>IF(StuData!$F1813="","",IF(StuData!$C1813&gt;8,5,""))</f>
        <v/>
      </c>
      <c r="P1813" s="89" t="str">
        <f>IF(StuData!$C1813=9,'School Fees'!$K$6,IF(StuData!$C1813=10,'School Fees'!$K$7,IF(StuData!$C1813=11,'School Fees'!$K$8,IF(StuData!$C1813=12,'School Fees'!$K$9,""))))</f>
        <v/>
      </c>
      <c r="Q1813" s="89"/>
      <c r="R1813" s="89"/>
      <c r="S1813" s="89" t="str">
        <f>IF(SUM(StuData!$K1813:$R1813)=0,"",SUM(StuData!$K1813:$R1813))</f>
        <v/>
      </c>
      <c r="T1813" s="92"/>
      <c r="U1813" s="89"/>
      <c r="V1813" s="23"/>
      <c r="W1813" s="23"/>
    </row>
    <row r="1814" ht="15.75" customHeight="1">
      <c r="A1814" s="23"/>
      <c r="B1814" s="89" t="str">
        <f t="shared" si="1"/>
        <v/>
      </c>
      <c r="C1814" s="89" t="str">
        <f>IF('Student Record'!A1812="","",'Student Record'!A1812)</f>
        <v/>
      </c>
      <c r="D1814" s="89" t="str">
        <f>IF('Student Record'!B1812="","",'Student Record'!B1812)</f>
        <v/>
      </c>
      <c r="E1814" s="89" t="str">
        <f>IF('Student Record'!C1812="","",'Student Record'!C1812)</f>
        <v/>
      </c>
      <c r="F1814" s="90" t="str">
        <f>IF('Student Record'!E1812="","",'Student Record'!E1812)</f>
        <v/>
      </c>
      <c r="G1814" s="90" t="str">
        <f>IF('Student Record'!G1812="","",'Student Record'!G1812)</f>
        <v/>
      </c>
      <c r="H1814" s="89" t="str">
        <f>IF('Student Record'!I1812="","",'Student Record'!I1812)</f>
        <v/>
      </c>
      <c r="I1814" s="91" t="str">
        <f>IF('Student Record'!J1812="","",'Student Record'!J1812)</f>
        <v/>
      </c>
      <c r="J1814" s="89" t="str">
        <f>IF('Student Record'!O1812="","",'Student Record'!O1812)</f>
        <v/>
      </c>
      <c r="K1814" s="89" t="str">
        <f>IF(StuData!$F1814="","",IF(AND(StuData!$C1814&gt;8,StuData!$C1814&lt;11,StuData!$J1814="GEN"),200,IF(AND(StuData!$C1814&gt;=11,StuData!$J1814="GEN"),300,IF(AND(StuData!$C1814&gt;8,StuData!$C1814&lt;11,StuData!$J1814&lt;&gt;"GEN"),100,IF(AND(StuData!$C1814&gt;=11,StuData!$J1814&lt;&gt;"GEN"),150,"")))))</f>
        <v/>
      </c>
      <c r="L1814" s="89" t="str">
        <f>IF(StuData!$F1814="","",IF(AND(StuData!$C1814&gt;8,StuData!$C1814&lt;11),50,""))</f>
        <v/>
      </c>
      <c r="M1814" s="89" t="str">
        <f>IF(StuData!$F1814="","",IF(AND(StuData!$C1814&gt;=11,'School Fees'!$L$3="Yes"),100,""))</f>
        <v/>
      </c>
      <c r="N1814" s="89" t="str">
        <f>IF(StuData!$F1814="","",IF(AND(StuData!$C1814&gt;8,StuData!$H1814="F"),5,IF(StuData!$C1814&lt;9,"",10)))</f>
        <v/>
      </c>
      <c r="O1814" s="89" t="str">
        <f>IF(StuData!$F1814="","",IF(StuData!$C1814&gt;8,5,""))</f>
        <v/>
      </c>
      <c r="P1814" s="89" t="str">
        <f>IF(StuData!$C1814=9,'School Fees'!$K$6,IF(StuData!$C1814=10,'School Fees'!$K$7,IF(StuData!$C1814=11,'School Fees'!$K$8,IF(StuData!$C1814=12,'School Fees'!$K$9,""))))</f>
        <v/>
      </c>
      <c r="Q1814" s="89"/>
      <c r="R1814" s="89"/>
      <c r="S1814" s="89" t="str">
        <f>IF(SUM(StuData!$K1814:$R1814)=0,"",SUM(StuData!$K1814:$R1814))</f>
        <v/>
      </c>
      <c r="T1814" s="92"/>
      <c r="U1814" s="89"/>
      <c r="V1814" s="23"/>
      <c r="W1814" s="23"/>
    </row>
    <row r="1815" ht="15.75" customHeight="1">
      <c r="A1815" s="23"/>
      <c r="B1815" s="89" t="str">
        <f t="shared" si="1"/>
        <v/>
      </c>
      <c r="C1815" s="89" t="str">
        <f>IF('Student Record'!A1813="","",'Student Record'!A1813)</f>
        <v/>
      </c>
      <c r="D1815" s="89" t="str">
        <f>IF('Student Record'!B1813="","",'Student Record'!B1813)</f>
        <v/>
      </c>
      <c r="E1815" s="89" t="str">
        <f>IF('Student Record'!C1813="","",'Student Record'!C1813)</f>
        <v/>
      </c>
      <c r="F1815" s="90" t="str">
        <f>IF('Student Record'!E1813="","",'Student Record'!E1813)</f>
        <v/>
      </c>
      <c r="G1815" s="90" t="str">
        <f>IF('Student Record'!G1813="","",'Student Record'!G1813)</f>
        <v/>
      </c>
      <c r="H1815" s="89" t="str">
        <f>IF('Student Record'!I1813="","",'Student Record'!I1813)</f>
        <v/>
      </c>
      <c r="I1815" s="91" t="str">
        <f>IF('Student Record'!J1813="","",'Student Record'!J1813)</f>
        <v/>
      </c>
      <c r="J1815" s="89" t="str">
        <f>IF('Student Record'!O1813="","",'Student Record'!O1813)</f>
        <v/>
      </c>
      <c r="K1815" s="89" t="str">
        <f>IF(StuData!$F1815="","",IF(AND(StuData!$C1815&gt;8,StuData!$C1815&lt;11,StuData!$J1815="GEN"),200,IF(AND(StuData!$C1815&gt;=11,StuData!$J1815="GEN"),300,IF(AND(StuData!$C1815&gt;8,StuData!$C1815&lt;11,StuData!$J1815&lt;&gt;"GEN"),100,IF(AND(StuData!$C1815&gt;=11,StuData!$J1815&lt;&gt;"GEN"),150,"")))))</f>
        <v/>
      </c>
      <c r="L1815" s="89" t="str">
        <f>IF(StuData!$F1815="","",IF(AND(StuData!$C1815&gt;8,StuData!$C1815&lt;11),50,""))</f>
        <v/>
      </c>
      <c r="M1815" s="89" t="str">
        <f>IF(StuData!$F1815="","",IF(AND(StuData!$C1815&gt;=11,'School Fees'!$L$3="Yes"),100,""))</f>
        <v/>
      </c>
      <c r="N1815" s="89" t="str">
        <f>IF(StuData!$F1815="","",IF(AND(StuData!$C1815&gt;8,StuData!$H1815="F"),5,IF(StuData!$C1815&lt;9,"",10)))</f>
        <v/>
      </c>
      <c r="O1815" s="89" t="str">
        <f>IF(StuData!$F1815="","",IF(StuData!$C1815&gt;8,5,""))</f>
        <v/>
      </c>
      <c r="P1815" s="89" t="str">
        <f>IF(StuData!$C1815=9,'School Fees'!$K$6,IF(StuData!$C1815=10,'School Fees'!$K$7,IF(StuData!$C1815=11,'School Fees'!$K$8,IF(StuData!$C1815=12,'School Fees'!$K$9,""))))</f>
        <v/>
      </c>
      <c r="Q1815" s="89"/>
      <c r="R1815" s="89"/>
      <c r="S1815" s="89" t="str">
        <f>IF(SUM(StuData!$K1815:$R1815)=0,"",SUM(StuData!$K1815:$R1815))</f>
        <v/>
      </c>
      <c r="T1815" s="92"/>
      <c r="U1815" s="89"/>
      <c r="V1815" s="23"/>
      <c r="W1815" s="23"/>
    </row>
    <row r="1816" ht="15.75" customHeight="1">
      <c r="A1816" s="23"/>
      <c r="B1816" s="89" t="str">
        <f t="shared" si="1"/>
        <v/>
      </c>
      <c r="C1816" s="89" t="str">
        <f>IF('Student Record'!A1814="","",'Student Record'!A1814)</f>
        <v/>
      </c>
      <c r="D1816" s="89" t="str">
        <f>IF('Student Record'!B1814="","",'Student Record'!B1814)</f>
        <v/>
      </c>
      <c r="E1816" s="89" t="str">
        <f>IF('Student Record'!C1814="","",'Student Record'!C1814)</f>
        <v/>
      </c>
      <c r="F1816" s="90" t="str">
        <f>IF('Student Record'!E1814="","",'Student Record'!E1814)</f>
        <v/>
      </c>
      <c r="G1816" s="90" t="str">
        <f>IF('Student Record'!G1814="","",'Student Record'!G1814)</f>
        <v/>
      </c>
      <c r="H1816" s="89" t="str">
        <f>IF('Student Record'!I1814="","",'Student Record'!I1814)</f>
        <v/>
      </c>
      <c r="I1816" s="91" t="str">
        <f>IF('Student Record'!J1814="","",'Student Record'!J1814)</f>
        <v/>
      </c>
      <c r="J1816" s="89" t="str">
        <f>IF('Student Record'!O1814="","",'Student Record'!O1814)</f>
        <v/>
      </c>
      <c r="K1816" s="89" t="str">
        <f>IF(StuData!$F1816="","",IF(AND(StuData!$C1816&gt;8,StuData!$C1816&lt;11,StuData!$J1816="GEN"),200,IF(AND(StuData!$C1816&gt;=11,StuData!$J1816="GEN"),300,IF(AND(StuData!$C1816&gt;8,StuData!$C1816&lt;11,StuData!$J1816&lt;&gt;"GEN"),100,IF(AND(StuData!$C1816&gt;=11,StuData!$J1816&lt;&gt;"GEN"),150,"")))))</f>
        <v/>
      </c>
      <c r="L1816" s="89" t="str">
        <f>IF(StuData!$F1816="","",IF(AND(StuData!$C1816&gt;8,StuData!$C1816&lt;11),50,""))</f>
        <v/>
      </c>
      <c r="M1816" s="89" t="str">
        <f>IF(StuData!$F1816="","",IF(AND(StuData!$C1816&gt;=11,'School Fees'!$L$3="Yes"),100,""))</f>
        <v/>
      </c>
      <c r="N1816" s="89" t="str">
        <f>IF(StuData!$F1816="","",IF(AND(StuData!$C1816&gt;8,StuData!$H1816="F"),5,IF(StuData!$C1816&lt;9,"",10)))</f>
        <v/>
      </c>
      <c r="O1816" s="89" t="str">
        <f>IF(StuData!$F1816="","",IF(StuData!$C1816&gt;8,5,""))</f>
        <v/>
      </c>
      <c r="P1816" s="89" t="str">
        <f>IF(StuData!$C1816=9,'School Fees'!$K$6,IF(StuData!$C1816=10,'School Fees'!$K$7,IF(StuData!$C1816=11,'School Fees'!$K$8,IF(StuData!$C1816=12,'School Fees'!$K$9,""))))</f>
        <v/>
      </c>
      <c r="Q1816" s="89"/>
      <c r="R1816" s="89"/>
      <c r="S1816" s="89" t="str">
        <f>IF(SUM(StuData!$K1816:$R1816)=0,"",SUM(StuData!$K1816:$R1816))</f>
        <v/>
      </c>
      <c r="T1816" s="92"/>
      <c r="U1816" s="89"/>
      <c r="V1816" s="23"/>
      <c r="W1816" s="23"/>
    </row>
    <row r="1817" ht="15.75" customHeight="1">
      <c r="A1817" s="23"/>
      <c r="B1817" s="89" t="str">
        <f t="shared" si="1"/>
        <v/>
      </c>
      <c r="C1817" s="89" t="str">
        <f>IF('Student Record'!A1815="","",'Student Record'!A1815)</f>
        <v/>
      </c>
      <c r="D1817" s="89" t="str">
        <f>IF('Student Record'!B1815="","",'Student Record'!B1815)</f>
        <v/>
      </c>
      <c r="E1817" s="89" t="str">
        <f>IF('Student Record'!C1815="","",'Student Record'!C1815)</f>
        <v/>
      </c>
      <c r="F1817" s="90" t="str">
        <f>IF('Student Record'!E1815="","",'Student Record'!E1815)</f>
        <v/>
      </c>
      <c r="G1817" s="90" t="str">
        <f>IF('Student Record'!G1815="","",'Student Record'!G1815)</f>
        <v/>
      </c>
      <c r="H1817" s="89" t="str">
        <f>IF('Student Record'!I1815="","",'Student Record'!I1815)</f>
        <v/>
      </c>
      <c r="I1817" s="91" t="str">
        <f>IF('Student Record'!J1815="","",'Student Record'!J1815)</f>
        <v/>
      </c>
      <c r="J1817" s="89" t="str">
        <f>IF('Student Record'!O1815="","",'Student Record'!O1815)</f>
        <v/>
      </c>
      <c r="K1817" s="89" t="str">
        <f>IF(StuData!$F1817="","",IF(AND(StuData!$C1817&gt;8,StuData!$C1817&lt;11,StuData!$J1817="GEN"),200,IF(AND(StuData!$C1817&gt;=11,StuData!$J1817="GEN"),300,IF(AND(StuData!$C1817&gt;8,StuData!$C1817&lt;11,StuData!$J1817&lt;&gt;"GEN"),100,IF(AND(StuData!$C1817&gt;=11,StuData!$J1817&lt;&gt;"GEN"),150,"")))))</f>
        <v/>
      </c>
      <c r="L1817" s="89" t="str">
        <f>IF(StuData!$F1817="","",IF(AND(StuData!$C1817&gt;8,StuData!$C1817&lt;11),50,""))</f>
        <v/>
      </c>
      <c r="M1817" s="89" t="str">
        <f>IF(StuData!$F1817="","",IF(AND(StuData!$C1817&gt;=11,'School Fees'!$L$3="Yes"),100,""))</f>
        <v/>
      </c>
      <c r="N1817" s="89" t="str">
        <f>IF(StuData!$F1817="","",IF(AND(StuData!$C1817&gt;8,StuData!$H1817="F"),5,IF(StuData!$C1817&lt;9,"",10)))</f>
        <v/>
      </c>
      <c r="O1817" s="89" t="str">
        <f>IF(StuData!$F1817="","",IF(StuData!$C1817&gt;8,5,""))</f>
        <v/>
      </c>
      <c r="P1817" s="89" t="str">
        <f>IF(StuData!$C1817=9,'School Fees'!$K$6,IF(StuData!$C1817=10,'School Fees'!$K$7,IF(StuData!$C1817=11,'School Fees'!$K$8,IF(StuData!$C1817=12,'School Fees'!$K$9,""))))</f>
        <v/>
      </c>
      <c r="Q1817" s="89"/>
      <c r="R1817" s="89"/>
      <c r="S1817" s="89" t="str">
        <f>IF(SUM(StuData!$K1817:$R1817)=0,"",SUM(StuData!$K1817:$R1817))</f>
        <v/>
      </c>
      <c r="T1817" s="92"/>
      <c r="U1817" s="89"/>
      <c r="V1817" s="23"/>
      <c r="W1817" s="23"/>
    </row>
    <row r="1818" ht="15.75" customHeight="1">
      <c r="A1818" s="23"/>
      <c r="B1818" s="89" t="str">
        <f t="shared" si="1"/>
        <v/>
      </c>
      <c r="C1818" s="89" t="str">
        <f>IF('Student Record'!A1816="","",'Student Record'!A1816)</f>
        <v/>
      </c>
      <c r="D1818" s="89" t="str">
        <f>IF('Student Record'!B1816="","",'Student Record'!B1816)</f>
        <v/>
      </c>
      <c r="E1818" s="89" t="str">
        <f>IF('Student Record'!C1816="","",'Student Record'!C1816)</f>
        <v/>
      </c>
      <c r="F1818" s="90" t="str">
        <f>IF('Student Record'!E1816="","",'Student Record'!E1816)</f>
        <v/>
      </c>
      <c r="G1818" s="90" t="str">
        <f>IF('Student Record'!G1816="","",'Student Record'!G1816)</f>
        <v/>
      </c>
      <c r="H1818" s="89" t="str">
        <f>IF('Student Record'!I1816="","",'Student Record'!I1816)</f>
        <v/>
      </c>
      <c r="I1818" s="91" t="str">
        <f>IF('Student Record'!J1816="","",'Student Record'!J1816)</f>
        <v/>
      </c>
      <c r="J1818" s="89" t="str">
        <f>IF('Student Record'!O1816="","",'Student Record'!O1816)</f>
        <v/>
      </c>
      <c r="K1818" s="89" t="str">
        <f>IF(StuData!$F1818="","",IF(AND(StuData!$C1818&gt;8,StuData!$C1818&lt;11,StuData!$J1818="GEN"),200,IF(AND(StuData!$C1818&gt;=11,StuData!$J1818="GEN"),300,IF(AND(StuData!$C1818&gt;8,StuData!$C1818&lt;11,StuData!$J1818&lt;&gt;"GEN"),100,IF(AND(StuData!$C1818&gt;=11,StuData!$J1818&lt;&gt;"GEN"),150,"")))))</f>
        <v/>
      </c>
      <c r="L1818" s="89" t="str">
        <f>IF(StuData!$F1818="","",IF(AND(StuData!$C1818&gt;8,StuData!$C1818&lt;11),50,""))</f>
        <v/>
      </c>
      <c r="M1818" s="89" t="str">
        <f>IF(StuData!$F1818="","",IF(AND(StuData!$C1818&gt;=11,'School Fees'!$L$3="Yes"),100,""))</f>
        <v/>
      </c>
      <c r="N1818" s="89" t="str">
        <f>IF(StuData!$F1818="","",IF(AND(StuData!$C1818&gt;8,StuData!$H1818="F"),5,IF(StuData!$C1818&lt;9,"",10)))</f>
        <v/>
      </c>
      <c r="O1818" s="89" t="str">
        <f>IF(StuData!$F1818="","",IF(StuData!$C1818&gt;8,5,""))</f>
        <v/>
      </c>
      <c r="P1818" s="89" t="str">
        <f>IF(StuData!$C1818=9,'School Fees'!$K$6,IF(StuData!$C1818=10,'School Fees'!$K$7,IF(StuData!$C1818=11,'School Fees'!$K$8,IF(StuData!$C1818=12,'School Fees'!$K$9,""))))</f>
        <v/>
      </c>
      <c r="Q1818" s="89"/>
      <c r="R1818" s="89"/>
      <c r="S1818" s="89" t="str">
        <f>IF(SUM(StuData!$K1818:$R1818)=0,"",SUM(StuData!$K1818:$R1818))</f>
        <v/>
      </c>
      <c r="T1818" s="92"/>
      <c r="U1818" s="89"/>
      <c r="V1818" s="23"/>
      <c r="W1818" s="23"/>
    </row>
    <row r="1819" ht="15.75" customHeight="1">
      <c r="A1819" s="23"/>
      <c r="B1819" s="89" t="str">
        <f t="shared" si="1"/>
        <v/>
      </c>
      <c r="C1819" s="89" t="str">
        <f>IF('Student Record'!A1817="","",'Student Record'!A1817)</f>
        <v/>
      </c>
      <c r="D1819" s="89" t="str">
        <f>IF('Student Record'!B1817="","",'Student Record'!B1817)</f>
        <v/>
      </c>
      <c r="E1819" s="89" t="str">
        <f>IF('Student Record'!C1817="","",'Student Record'!C1817)</f>
        <v/>
      </c>
      <c r="F1819" s="90" t="str">
        <f>IF('Student Record'!E1817="","",'Student Record'!E1817)</f>
        <v/>
      </c>
      <c r="G1819" s="90" t="str">
        <f>IF('Student Record'!G1817="","",'Student Record'!G1817)</f>
        <v/>
      </c>
      <c r="H1819" s="89" t="str">
        <f>IF('Student Record'!I1817="","",'Student Record'!I1817)</f>
        <v/>
      </c>
      <c r="I1819" s="91" t="str">
        <f>IF('Student Record'!J1817="","",'Student Record'!J1817)</f>
        <v/>
      </c>
      <c r="J1819" s="89" t="str">
        <f>IF('Student Record'!O1817="","",'Student Record'!O1817)</f>
        <v/>
      </c>
      <c r="K1819" s="89" t="str">
        <f>IF(StuData!$F1819="","",IF(AND(StuData!$C1819&gt;8,StuData!$C1819&lt;11,StuData!$J1819="GEN"),200,IF(AND(StuData!$C1819&gt;=11,StuData!$J1819="GEN"),300,IF(AND(StuData!$C1819&gt;8,StuData!$C1819&lt;11,StuData!$J1819&lt;&gt;"GEN"),100,IF(AND(StuData!$C1819&gt;=11,StuData!$J1819&lt;&gt;"GEN"),150,"")))))</f>
        <v/>
      </c>
      <c r="L1819" s="89" t="str">
        <f>IF(StuData!$F1819="","",IF(AND(StuData!$C1819&gt;8,StuData!$C1819&lt;11),50,""))</f>
        <v/>
      </c>
      <c r="M1819" s="89" t="str">
        <f>IF(StuData!$F1819="","",IF(AND(StuData!$C1819&gt;=11,'School Fees'!$L$3="Yes"),100,""))</f>
        <v/>
      </c>
      <c r="N1819" s="89" t="str">
        <f>IF(StuData!$F1819="","",IF(AND(StuData!$C1819&gt;8,StuData!$H1819="F"),5,IF(StuData!$C1819&lt;9,"",10)))</f>
        <v/>
      </c>
      <c r="O1819" s="89" t="str">
        <f>IF(StuData!$F1819="","",IF(StuData!$C1819&gt;8,5,""))</f>
        <v/>
      </c>
      <c r="P1819" s="89" t="str">
        <f>IF(StuData!$C1819=9,'School Fees'!$K$6,IF(StuData!$C1819=10,'School Fees'!$K$7,IF(StuData!$C1819=11,'School Fees'!$K$8,IF(StuData!$C1819=12,'School Fees'!$K$9,""))))</f>
        <v/>
      </c>
      <c r="Q1819" s="89"/>
      <c r="R1819" s="89"/>
      <c r="S1819" s="89" t="str">
        <f>IF(SUM(StuData!$K1819:$R1819)=0,"",SUM(StuData!$K1819:$R1819))</f>
        <v/>
      </c>
      <c r="T1819" s="92"/>
      <c r="U1819" s="89"/>
      <c r="V1819" s="23"/>
      <c r="W1819" s="23"/>
    </row>
    <row r="1820" ht="15.75" customHeight="1">
      <c r="A1820" s="23"/>
      <c r="B1820" s="89" t="str">
        <f t="shared" si="1"/>
        <v/>
      </c>
      <c r="C1820" s="89" t="str">
        <f>IF('Student Record'!A1818="","",'Student Record'!A1818)</f>
        <v/>
      </c>
      <c r="D1820" s="89" t="str">
        <f>IF('Student Record'!B1818="","",'Student Record'!B1818)</f>
        <v/>
      </c>
      <c r="E1820" s="89" t="str">
        <f>IF('Student Record'!C1818="","",'Student Record'!C1818)</f>
        <v/>
      </c>
      <c r="F1820" s="90" t="str">
        <f>IF('Student Record'!E1818="","",'Student Record'!E1818)</f>
        <v/>
      </c>
      <c r="G1820" s="90" t="str">
        <f>IF('Student Record'!G1818="","",'Student Record'!G1818)</f>
        <v/>
      </c>
      <c r="H1820" s="89" t="str">
        <f>IF('Student Record'!I1818="","",'Student Record'!I1818)</f>
        <v/>
      </c>
      <c r="I1820" s="91" t="str">
        <f>IF('Student Record'!J1818="","",'Student Record'!J1818)</f>
        <v/>
      </c>
      <c r="J1820" s="89" t="str">
        <f>IF('Student Record'!O1818="","",'Student Record'!O1818)</f>
        <v/>
      </c>
      <c r="K1820" s="89" t="str">
        <f>IF(StuData!$F1820="","",IF(AND(StuData!$C1820&gt;8,StuData!$C1820&lt;11,StuData!$J1820="GEN"),200,IF(AND(StuData!$C1820&gt;=11,StuData!$J1820="GEN"),300,IF(AND(StuData!$C1820&gt;8,StuData!$C1820&lt;11,StuData!$J1820&lt;&gt;"GEN"),100,IF(AND(StuData!$C1820&gt;=11,StuData!$J1820&lt;&gt;"GEN"),150,"")))))</f>
        <v/>
      </c>
      <c r="L1820" s="89" t="str">
        <f>IF(StuData!$F1820="","",IF(AND(StuData!$C1820&gt;8,StuData!$C1820&lt;11),50,""))</f>
        <v/>
      </c>
      <c r="M1820" s="89" t="str">
        <f>IF(StuData!$F1820="","",IF(AND(StuData!$C1820&gt;=11,'School Fees'!$L$3="Yes"),100,""))</f>
        <v/>
      </c>
      <c r="N1820" s="89" t="str">
        <f>IF(StuData!$F1820="","",IF(AND(StuData!$C1820&gt;8,StuData!$H1820="F"),5,IF(StuData!$C1820&lt;9,"",10)))</f>
        <v/>
      </c>
      <c r="O1820" s="89" t="str">
        <f>IF(StuData!$F1820="","",IF(StuData!$C1820&gt;8,5,""))</f>
        <v/>
      </c>
      <c r="P1820" s="89" t="str">
        <f>IF(StuData!$C1820=9,'School Fees'!$K$6,IF(StuData!$C1820=10,'School Fees'!$K$7,IF(StuData!$C1820=11,'School Fees'!$K$8,IF(StuData!$C1820=12,'School Fees'!$K$9,""))))</f>
        <v/>
      </c>
      <c r="Q1820" s="89"/>
      <c r="R1820" s="89"/>
      <c r="S1820" s="89" t="str">
        <f>IF(SUM(StuData!$K1820:$R1820)=0,"",SUM(StuData!$K1820:$R1820))</f>
        <v/>
      </c>
      <c r="T1820" s="92"/>
      <c r="U1820" s="89"/>
      <c r="V1820" s="23"/>
      <c r="W1820" s="23"/>
    </row>
    <row r="1821" ht="15.75" customHeight="1">
      <c r="A1821" s="23"/>
      <c r="B1821" s="89" t="str">
        <f t="shared" si="1"/>
        <v/>
      </c>
      <c r="C1821" s="89" t="str">
        <f>IF('Student Record'!A1819="","",'Student Record'!A1819)</f>
        <v/>
      </c>
      <c r="D1821" s="89" t="str">
        <f>IF('Student Record'!B1819="","",'Student Record'!B1819)</f>
        <v/>
      </c>
      <c r="E1821" s="89" t="str">
        <f>IF('Student Record'!C1819="","",'Student Record'!C1819)</f>
        <v/>
      </c>
      <c r="F1821" s="90" t="str">
        <f>IF('Student Record'!E1819="","",'Student Record'!E1819)</f>
        <v/>
      </c>
      <c r="G1821" s="90" t="str">
        <f>IF('Student Record'!G1819="","",'Student Record'!G1819)</f>
        <v/>
      </c>
      <c r="H1821" s="89" t="str">
        <f>IF('Student Record'!I1819="","",'Student Record'!I1819)</f>
        <v/>
      </c>
      <c r="I1821" s="91" t="str">
        <f>IF('Student Record'!J1819="","",'Student Record'!J1819)</f>
        <v/>
      </c>
      <c r="J1821" s="89" t="str">
        <f>IF('Student Record'!O1819="","",'Student Record'!O1819)</f>
        <v/>
      </c>
      <c r="K1821" s="89" t="str">
        <f>IF(StuData!$F1821="","",IF(AND(StuData!$C1821&gt;8,StuData!$C1821&lt;11,StuData!$J1821="GEN"),200,IF(AND(StuData!$C1821&gt;=11,StuData!$J1821="GEN"),300,IF(AND(StuData!$C1821&gt;8,StuData!$C1821&lt;11,StuData!$J1821&lt;&gt;"GEN"),100,IF(AND(StuData!$C1821&gt;=11,StuData!$J1821&lt;&gt;"GEN"),150,"")))))</f>
        <v/>
      </c>
      <c r="L1821" s="89" t="str">
        <f>IF(StuData!$F1821="","",IF(AND(StuData!$C1821&gt;8,StuData!$C1821&lt;11),50,""))</f>
        <v/>
      </c>
      <c r="M1821" s="89" t="str">
        <f>IF(StuData!$F1821="","",IF(AND(StuData!$C1821&gt;=11,'School Fees'!$L$3="Yes"),100,""))</f>
        <v/>
      </c>
      <c r="N1821" s="89" t="str">
        <f>IF(StuData!$F1821="","",IF(AND(StuData!$C1821&gt;8,StuData!$H1821="F"),5,IF(StuData!$C1821&lt;9,"",10)))</f>
        <v/>
      </c>
      <c r="O1821" s="89" t="str">
        <f>IF(StuData!$F1821="","",IF(StuData!$C1821&gt;8,5,""))</f>
        <v/>
      </c>
      <c r="P1821" s="89" t="str">
        <f>IF(StuData!$C1821=9,'School Fees'!$K$6,IF(StuData!$C1821=10,'School Fees'!$K$7,IF(StuData!$C1821=11,'School Fees'!$K$8,IF(StuData!$C1821=12,'School Fees'!$K$9,""))))</f>
        <v/>
      </c>
      <c r="Q1821" s="89"/>
      <c r="R1821" s="89"/>
      <c r="S1821" s="89" t="str">
        <f>IF(SUM(StuData!$K1821:$R1821)=0,"",SUM(StuData!$K1821:$R1821))</f>
        <v/>
      </c>
      <c r="T1821" s="92"/>
      <c r="U1821" s="89"/>
      <c r="V1821" s="23"/>
      <c r="W1821" s="23"/>
    </row>
    <row r="1822" ht="15.75" customHeight="1">
      <c r="A1822" s="23"/>
      <c r="B1822" s="89" t="str">
        <f t="shared" si="1"/>
        <v/>
      </c>
      <c r="C1822" s="89" t="str">
        <f>IF('Student Record'!A1820="","",'Student Record'!A1820)</f>
        <v/>
      </c>
      <c r="D1822" s="89" t="str">
        <f>IF('Student Record'!B1820="","",'Student Record'!B1820)</f>
        <v/>
      </c>
      <c r="E1822" s="89" t="str">
        <f>IF('Student Record'!C1820="","",'Student Record'!C1820)</f>
        <v/>
      </c>
      <c r="F1822" s="90" t="str">
        <f>IF('Student Record'!E1820="","",'Student Record'!E1820)</f>
        <v/>
      </c>
      <c r="G1822" s="90" t="str">
        <f>IF('Student Record'!G1820="","",'Student Record'!G1820)</f>
        <v/>
      </c>
      <c r="H1822" s="89" t="str">
        <f>IF('Student Record'!I1820="","",'Student Record'!I1820)</f>
        <v/>
      </c>
      <c r="I1822" s="91" t="str">
        <f>IF('Student Record'!J1820="","",'Student Record'!J1820)</f>
        <v/>
      </c>
      <c r="J1822" s="89" t="str">
        <f>IF('Student Record'!O1820="","",'Student Record'!O1820)</f>
        <v/>
      </c>
      <c r="K1822" s="89" t="str">
        <f>IF(StuData!$F1822="","",IF(AND(StuData!$C1822&gt;8,StuData!$C1822&lt;11,StuData!$J1822="GEN"),200,IF(AND(StuData!$C1822&gt;=11,StuData!$J1822="GEN"),300,IF(AND(StuData!$C1822&gt;8,StuData!$C1822&lt;11,StuData!$J1822&lt;&gt;"GEN"),100,IF(AND(StuData!$C1822&gt;=11,StuData!$J1822&lt;&gt;"GEN"),150,"")))))</f>
        <v/>
      </c>
      <c r="L1822" s="89" t="str">
        <f>IF(StuData!$F1822="","",IF(AND(StuData!$C1822&gt;8,StuData!$C1822&lt;11),50,""))</f>
        <v/>
      </c>
      <c r="M1822" s="89" t="str">
        <f>IF(StuData!$F1822="","",IF(AND(StuData!$C1822&gt;=11,'School Fees'!$L$3="Yes"),100,""))</f>
        <v/>
      </c>
      <c r="N1822" s="89" t="str">
        <f>IF(StuData!$F1822="","",IF(AND(StuData!$C1822&gt;8,StuData!$H1822="F"),5,IF(StuData!$C1822&lt;9,"",10)))</f>
        <v/>
      </c>
      <c r="O1822" s="89" t="str">
        <f>IF(StuData!$F1822="","",IF(StuData!$C1822&gt;8,5,""))</f>
        <v/>
      </c>
      <c r="P1822" s="89" t="str">
        <f>IF(StuData!$C1822=9,'School Fees'!$K$6,IF(StuData!$C1822=10,'School Fees'!$K$7,IF(StuData!$C1822=11,'School Fees'!$K$8,IF(StuData!$C1822=12,'School Fees'!$K$9,""))))</f>
        <v/>
      </c>
      <c r="Q1822" s="89"/>
      <c r="R1822" s="89"/>
      <c r="S1822" s="89" t="str">
        <f>IF(SUM(StuData!$K1822:$R1822)=0,"",SUM(StuData!$K1822:$R1822))</f>
        <v/>
      </c>
      <c r="T1822" s="92"/>
      <c r="U1822" s="89"/>
      <c r="V1822" s="23"/>
      <c r="W1822" s="23"/>
    </row>
    <row r="1823" ht="15.75" customHeight="1">
      <c r="A1823" s="23"/>
      <c r="B1823" s="89" t="str">
        <f t="shared" si="1"/>
        <v/>
      </c>
      <c r="C1823" s="89" t="str">
        <f>IF('Student Record'!A1821="","",'Student Record'!A1821)</f>
        <v/>
      </c>
      <c r="D1823" s="89" t="str">
        <f>IF('Student Record'!B1821="","",'Student Record'!B1821)</f>
        <v/>
      </c>
      <c r="E1823" s="89" t="str">
        <f>IF('Student Record'!C1821="","",'Student Record'!C1821)</f>
        <v/>
      </c>
      <c r="F1823" s="90" t="str">
        <f>IF('Student Record'!E1821="","",'Student Record'!E1821)</f>
        <v/>
      </c>
      <c r="G1823" s="90" t="str">
        <f>IF('Student Record'!G1821="","",'Student Record'!G1821)</f>
        <v/>
      </c>
      <c r="H1823" s="89" t="str">
        <f>IF('Student Record'!I1821="","",'Student Record'!I1821)</f>
        <v/>
      </c>
      <c r="I1823" s="91" t="str">
        <f>IF('Student Record'!J1821="","",'Student Record'!J1821)</f>
        <v/>
      </c>
      <c r="J1823" s="89" t="str">
        <f>IF('Student Record'!O1821="","",'Student Record'!O1821)</f>
        <v/>
      </c>
      <c r="K1823" s="89" t="str">
        <f>IF(StuData!$F1823="","",IF(AND(StuData!$C1823&gt;8,StuData!$C1823&lt;11,StuData!$J1823="GEN"),200,IF(AND(StuData!$C1823&gt;=11,StuData!$J1823="GEN"),300,IF(AND(StuData!$C1823&gt;8,StuData!$C1823&lt;11,StuData!$J1823&lt;&gt;"GEN"),100,IF(AND(StuData!$C1823&gt;=11,StuData!$J1823&lt;&gt;"GEN"),150,"")))))</f>
        <v/>
      </c>
      <c r="L1823" s="89" t="str">
        <f>IF(StuData!$F1823="","",IF(AND(StuData!$C1823&gt;8,StuData!$C1823&lt;11),50,""))</f>
        <v/>
      </c>
      <c r="M1823" s="89" t="str">
        <f>IF(StuData!$F1823="","",IF(AND(StuData!$C1823&gt;=11,'School Fees'!$L$3="Yes"),100,""))</f>
        <v/>
      </c>
      <c r="N1823" s="89" t="str">
        <f>IF(StuData!$F1823="","",IF(AND(StuData!$C1823&gt;8,StuData!$H1823="F"),5,IF(StuData!$C1823&lt;9,"",10)))</f>
        <v/>
      </c>
      <c r="O1823" s="89" t="str">
        <f>IF(StuData!$F1823="","",IF(StuData!$C1823&gt;8,5,""))</f>
        <v/>
      </c>
      <c r="P1823" s="89" t="str">
        <f>IF(StuData!$C1823=9,'School Fees'!$K$6,IF(StuData!$C1823=10,'School Fees'!$K$7,IF(StuData!$C1823=11,'School Fees'!$K$8,IF(StuData!$C1823=12,'School Fees'!$K$9,""))))</f>
        <v/>
      </c>
      <c r="Q1823" s="89"/>
      <c r="R1823" s="89"/>
      <c r="S1823" s="89" t="str">
        <f>IF(SUM(StuData!$K1823:$R1823)=0,"",SUM(StuData!$K1823:$R1823))</f>
        <v/>
      </c>
      <c r="T1823" s="92"/>
      <c r="U1823" s="89"/>
      <c r="V1823" s="23"/>
      <c r="W1823" s="23"/>
    </row>
    <row r="1824" ht="15.75" customHeight="1">
      <c r="A1824" s="23"/>
      <c r="B1824" s="89" t="str">
        <f t="shared" si="1"/>
        <v/>
      </c>
      <c r="C1824" s="89" t="str">
        <f>IF('Student Record'!A1822="","",'Student Record'!A1822)</f>
        <v/>
      </c>
      <c r="D1824" s="89" t="str">
        <f>IF('Student Record'!B1822="","",'Student Record'!B1822)</f>
        <v/>
      </c>
      <c r="E1824" s="89" t="str">
        <f>IF('Student Record'!C1822="","",'Student Record'!C1822)</f>
        <v/>
      </c>
      <c r="F1824" s="90" t="str">
        <f>IF('Student Record'!E1822="","",'Student Record'!E1822)</f>
        <v/>
      </c>
      <c r="G1824" s="90" t="str">
        <f>IF('Student Record'!G1822="","",'Student Record'!G1822)</f>
        <v/>
      </c>
      <c r="H1824" s="89" t="str">
        <f>IF('Student Record'!I1822="","",'Student Record'!I1822)</f>
        <v/>
      </c>
      <c r="I1824" s="91" t="str">
        <f>IF('Student Record'!J1822="","",'Student Record'!J1822)</f>
        <v/>
      </c>
      <c r="J1824" s="89" t="str">
        <f>IF('Student Record'!O1822="","",'Student Record'!O1822)</f>
        <v/>
      </c>
      <c r="K1824" s="89" t="str">
        <f>IF(StuData!$F1824="","",IF(AND(StuData!$C1824&gt;8,StuData!$C1824&lt;11,StuData!$J1824="GEN"),200,IF(AND(StuData!$C1824&gt;=11,StuData!$J1824="GEN"),300,IF(AND(StuData!$C1824&gt;8,StuData!$C1824&lt;11,StuData!$J1824&lt;&gt;"GEN"),100,IF(AND(StuData!$C1824&gt;=11,StuData!$J1824&lt;&gt;"GEN"),150,"")))))</f>
        <v/>
      </c>
      <c r="L1824" s="89" t="str">
        <f>IF(StuData!$F1824="","",IF(AND(StuData!$C1824&gt;8,StuData!$C1824&lt;11),50,""))</f>
        <v/>
      </c>
      <c r="M1824" s="89" t="str">
        <f>IF(StuData!$F1824="","",IF(AND(StuData!$C1824&gt;=11,'School Fees'!$L$3="Yes"),100,""))</f>
        <v/>
      </c>
      <c r="N1824" s="89" t="str">
        <f>IF(StuData!$F1824="","",IF(AND(StuData!$C1824&gt;8,StuData!$H1824="F"),5,IF(StuData!$C1824&lt;9,"",10)))</f>
        <v/>
      </c>
      <c r="O1824" s="89" t="str">
        <f>IF(StuData!$F1824="","",IF(StuData!$C1824&gt;8,5,""))</f>
        <v/>
      </c>
      <c r="P1824" s="89" t="str">
        <f>IF(StuData!$C1824=9,'School Fees'!$K$6,IF(StuData!$C1824=10,'School Fees'!$K$7,IF(StuData!$C1824=11,'School Fees'!$K$8,IF(StuData!$C1824=12,'School Fees'!$K$9,""))))</f>
        <v/>
      </c>
      <c r="Q1824" s="89"/>
      <c r="R1824" s="89"/>
      <c r="S1824" s="89" t="str">
        <f>IF(SUM(StuData!$K1824:$R1824)=0,"",SUM(StuData!$K1824:$R1824))</f>
        <v/>
      </c>
      <c r="T1824" s="92"/>
      <c r="U1824" s="89"/>
      <c r="V1824" s="23"/>
      <c r="W1824" s="23"/>
    </row>
    <row r="1825" ht="15.75" customHeight="1">
      <c r="A1825" s="23"/>
      <c r="B1825" s="89" t="str">
        <f t="shared" si="1"/>
        <v/>
      </c>
      <c r="C1825" s="89" t="str">
        <f>IF('Student Record'!A1823="","",'Student Record'!A1823)</f>
        <v/>
      </c>
      <c r="D1825" s="89" t="str">
        <f>IF('Student Record'!B1823="","",'Student Record'!B1823)</f>
        <v/>
      </c>
      <c r="E1825" s="89" t="str">
        <f>IF('Student Record'!C1823="","",'Student Record'!C1823)</f>
        <v/>
      </c>
      <c r="F1825" s="90" t="str">
        <f>IF('Student Record'!E1823="","",'Student Record'!E1823)</f>
        <v/>
      </c>
      <c r="G1825" s="90" t="str">
        <f>IF('Student Record'!G1823="","",'Student Record'!G1823)</f>
        <v/>
      </c>
      <c r="H1825" s="89" t="str">
        <f>IF('Student Record'!I1823="","",'Student Record'!I1823)</f>
        <v/>
      </c>
      <c r="I1825" s="91" t="str">
        <f>IF('Student Record'!J1823="","",'Student Record'!J1823)</f>
        <v/>
      </c>
      <c r="J1825" s="89" t="str">
        <f>IF('Student Record'!O1823="","",'Student Record'!O1823)</f>
        <v/>
      </c>
      <c r="K1825" s="89" t="str">
        <f>IF(StuData!$F1825="","",IF(AND(StuData!$C1825&gt;8,StuData!$C1825&lt;11,StuData!$J1825="GEN"),200,IF(AND(StuData!$C1825&gt;=11,StuData!$J1825="GEN"),300,IF(AND(StuData!$C1825&gt;8,StuData!$C1825&lt;11,StuData!$J1825&lt;&gt;"GEN"),100,IF(AND(StuData!$C1825&gt;=11,StuData!$J1825&lt;&gt;"GEN"),150,"")))))</f>
        <v/>
      </c>
      <c r="L1825" s="89" t="str">
        <f>IF(StuData!$F1825="","",IF(AND(StuData!$C1825&gt;8,StuData!$C1825&lt;11),50,""))</f>
        <v/>
      </c>
      <c r="M1825" s="89" t="str">
        <f>IF(StuData!$F1825="","",IF(AND(StuData!$C1825&gt;=11,'School Fees'!$L$3="Yes"),100,""))</f>
        <v/>
      </c>
      <c r="N1825" s="89" t="str">
        <f>IF(StuData!$F1825="","",IF(AND(StuData!$C1825&gt;8,StuData!$H1825="F"),5,IF(StuData!$C1825&lt;9,"",10)))</f>
        <v/>
      </c>
      <c r="O1825" s="89" t="str">
        <f>IF(StuData!$F1825="","",IF(StuData!$C1825&gt;8,5,""))</f>
        <v/>
      </c>
      <c r="P1825" s="89" t="str">
        <f>IF(StuData!$C1825=9,'School Fees'!$K$6,IF(StuData!$C1825=10,'School Fees'!$K$7,IF(StuData!$C1825=11,'School Fees'!$K$8,IF(StuData!$C1825=12,'School Fees'!$K$9,""))))</f>
        <v/>
      </c>
      <c r="Q1825" s="89"/>
      <c r="R1825" s="89"/>
      <c r="S1825" s="89" t="str">
        <f>IF(SUM(StuData!$K1825:$R1825)=0,"",SUM(StuData!$K1825:$R1825))</f>
        <v/>
      </c>
      <c r="T1825" s="92"/>
      <c r="U1825" s="89"/>
      <c r="V1825" s="23"/>
      <c r="W1825" s="23"/>
    </row>
    <row r="1826" ht="15.75" customHeight="1">
      <c r="A1826" s="23"/>
      <c r="B1826" s="89" t="str">
        <f t="shared" si="1"/>
        <v/>
      </c>
      <c r="C1826" s="89" t="str">
        <f>IF('Student Record'!A1824="","",'Student Record'!A1824)</f>
        <v/>
      </c>
      <c r="D1826" s="89" t="str">
        <f>IF('Student Record'!B1824="","",'Student Record'!B1824)</f>
        <v/>
      </c>
      <c r="E1826" s="89" t="str">
        <f>IF('Student Record'!C1824="","",'Student Record'!C1824)</f>
        <v/>
      </c>
      <c r="F1826" s="90" t="str">
        <f>IF('Student Record'!E1824="","",'Student Record'!E1824)</f>
        <v/>
      </c>
      <c r="G1826" s="90" t="str">
        <f>IF('Student Record'!G1824="","",'Student Record'!G1824)</f>
        <v/>
      </c>
      <c r="H1826" s="89" t="str">
        <f>IF('Student Record'!I1824="","",'Student Record'!I1824)</f>
        <v/>
      </c>
      <c r="I1826" s="91" t="str">
        <f>IF('Student Record'!J1824="","",'Student Record'!J1824)</f>
        <v/>
      </c>
      <c r="J1826" s="89" t="str">
        <f>IF('Student Record'!O1824="","",'Student Record'!O1824)</f>
        <v/>
      </c>
      <c r="K1826" s="89" t="str">
        <f>IF(StuData!$F1826="","",IF(AND(StuData!$C1826&gt;8,StuData!$C1826&lt;11,StuData!$J1826="GEN"),200,IF(AND(StuData!$C1826&gt;=11,StuData!$J1826="GEN"),300,IF(AND(StuData!$C1826&gt;8,StuData!$C1826&lt;11,StuData!$J1826&lt;&gt;"GEN"),100,IF(AND(StuData!$C1826&gt;=11,StuData!$J1826&lt;&gt;"GEN"),150,"")))))</f>
        <v/>
      </c>
      <c r="L1826" s="89" t="str">
        <f>IF(StuData!$F1826="","",IF(AND(StuData!$C1826&gt;8,StuData!$C1826&lt;11),50,""))</f>
        <v/>
      </c>
      <c r="M1826" s="89" t="str">
        <f>IF(StuData!$F1826="","",IF(AND(StuData!$C1826&gt;=11,'School Fees'!$L$3="Yes"),100,""))</f>
        <v/>
      </c>
      <c r="N1826" s="89" t="str">
        <f>IF(StuData!$F1826="","",IF(AND(StuData!$C1826&gt;8,StuData!$H1826="F"),5,IF(StuData!$C1826&lt;9,"",10)))</f>
        <v/>
      </c>
      <c r="O1826" s="89" t="str">
        <f>IF(StuData!$F1826="","",IF(StuData!$C1826&gt;8,5,""))</f>
        <v/>
      </c>
      <c r="P1826" s="89" t="str">
        <f>IF(StuData!$C1826=9,'School Fees'!$K$6,IF(StuData!$C1826=10,'School Fees'!$K$7,IF(StuData!$C1826=11,'School Fees'!$K$8,IF(StuData!$C1826=12,'School Fees'!$K$9,""))))</f>
        <v/>
      </c>
      <c r="Q1826" s="89"/>
      <c r="R1826" s="89"/>
      <c r="S1826" s="89" t="str">
        <f>IF(SUM(StuData!$K1826:$R1826)=0,"",SUM(StuData!$K1826:$R1826))</f>
        <v/>
      </c>
      <c r="T1826" s="92"/>
      <c r="U1826" s="89"/>
      <c r="V1826" s="23"/>
      <c r="W1826" s="23"/>
    </row>
    <row r="1827" ht="15.75" customHeight="1">
      <c r="A1827" s="23"/>
      <c r="B1827" s="89" t="str">
        <f t="shared" si="1"/>
        <v/>
      </c>
      <c r="C1827" s="89" t="str">
        <f>IF('Student Record'!A1825="","",'Student Record'!A1825)</f>
        <v/>
      </c>
      <c r="D1827" s="89" t="str">
        <f>IF('Student Record'!B1825="","",'Student Record'!B1825)</f>
        <v/>
      </c>
      <c r="E1827" s="89" t="str">
        <f>IF('Student Record'!C1825="","",'Student Record'!C1825)</f>
        <v/>
      </c>
      <c r="F1827" s="90" t="str">
        <f>IF('Student Record'!E1825="","",'Student Record'!E1825)</f>
        <v/>
      </c>
      <c r="G1827" s="90" t="str">
        <f>IF('Student Record'!G1825="","",'Student Record'!G1825)</f>
        <v/>
      </c>
      <c r="H1827" s="89" t="str">
        <f>IF('Student Record'!I1825="","",'Student Record'!I1825)</f>
        <v/>
      </c>
      <c r="I1827" s="91" t="str">
        <f>IF('Student Record'!J1825="","",'Student Record'!J1825)</f>
        <v/>
      </c>
      <c r="J1827" s="89" t="str">
        <f>IF('Student Record'!O1825="","",'Student Record'!O1825)</f>
        <v/>
      </c>
      <c r="K1827" s="89" t="str">
        <f>IF(StuData!$F1827="","",IF(AND(StuData!$C1827&gt;8,StuData!$C1827&lt;11,StuData!$J1827="GEN"),200,IF(AND(StuData!$C1827&gt;=11,StuData!$J1827="GEN"),300,IF(AND(StuData!$C1827&gt;8,StuData!$C1827&lt;11,StuData!$J1827&lt;&gt;"GEN"),100,IF(AND(StuData!$C1827&gt;=11,StuData!$J1827&lt;&gt;"GEN"),150,"")))))</f>
        <v/>
      </c>
      <c r="L1827" s="89" t="str">
        <f>IF(StuData!$F1827="","",IF(AND(StuData!$C1827&gt;8,StuData!$C1827&lt;11),50,""))</f>
        <v/>
      </c>
      <c r="M1827" s="89" t="str">
        <f>IF(StuData!$F1827="","",IF(AND(StuData!$C1827&gt;=11,'School Fees'!$L$3="Yes"),100,""))</f>
        <v/>
      </c>
      <c r="N1827" s="89" t="str">
        <f>IF(StuData!$F1827="","",IF(AND(StuData!$C1827&gt;8,StuData!$H1827="F"),5,IF(StuData!$C1827&lt;9,"",10)))</f>
        <v/>
      </c>
      <c r="O1827" s="89" t="str">
        <f>IF(StuData!$F1827="","",IF(StuData!$C1827&gt;8,5,""))</f>
        <v/>
      </c>
      <c r="P1827" s="89" t="str">
        <f>IF(StuData!$C1827=9,'School Fees'!$K$6,IF(StuData!$C1827=10,'School Fees'!$K$7,IF(StuData!$C1827=11,'School Fees'!$K$8,IF(StuData!$C1827=12,'School Fees'!$K$9,""))))</f>
        <v/>
      </c>
      <c r="Q1827" s="89"/>
      <c r="R1827" s="89"/>
      <c r="S1827" s="89" t="str">
        <f>IF(SUM(StuData!$K1827:$R1827)=0,"",SUM(StuData!$K1827:$R1827))</f>
        <v/>
      </c>
      <c r="T1827" s="92"/>
      <c r="U1827" s="89"/>
      <c r="V1827" s="23"/>
      <c r="W1827" s="23"/>
    </row>
    <row r="1828" ht="15.75" customHeight="1">
      <c r="A1828" s="23"/>
      <c r="B1828" s="89" t="str">
        <f t="shared" si="1"/>
        <v/>
      </c>
      <c r="C1828" s="89" t="str">
        <f>IF('Student Record'!A1826="","",'Student Record'!A1826)</f>
        <v/>
      </c>
      <c r="D1828" s="89" t="str">
        <f>IF('Student Record'!B1826="","",'Student Record'!B1826)</f>
        <v/>
      </c>
      <c r="E1828" s="89" t="str">
        <f>IF('Student Record'!C1826="","",'Student Record'!C1826)</f>
        <v/>
      </c>
      <c r="F1828" s="90" t="str">
        <f>IF('Student Record'!E1826="","",'Student Record'!E1826)</f>
        <v/>
      </c>
      <c r="G1828" s="90" t="str">
        <f>IF('Student Record'!G1826="","",'Student Record'!G1826)</f>
        <v/>
      </c>
      <c r="H1828" s="89" t="str">
        <f>IF('Student Record'!I1826="","",'Student Record'!I1826)</f>
        <v/>
      </c>
      <c r="I1828" s="91" t="str">
        <f>IF('Student Record'!J1826="","",'Student Record'!J1826)</f>
        <v/>
      </c>
      <c r="J1828" s="89" t="str">
        <f>IF('Student Record'!O1826="","",'Student Record'!O1826)</f>
        <v/>
      </c>
      <c r="K1828" s="89" t="str">
        <f>IF(StuData!$F1828="","",IF(AND(StuData!$C1828&gt;8,StuData!$C1828&lt;11,StuData!$J1828="GEN"),200,IF(AND(StuData!$C1828&gt;=11,StuData!$J1828="GEN"),300,IF(AND(StuData!$C1828&gt;8,StuData!$C1828&lt;11,StuData!$J1828&lt;&gt;"GEN"),100,IF(AND(StuData!$C1828&gt;=11,StuData!$J1828&lt;&gt;"GEN"),150,"")))))</f>
        <v/>
      </c>
      <c r="L1828" s="89" t="str">
        <f>IF(StuData!$F1828="","",IF(AND(StuData!$C1828&gt;8,StuData!$C1828&lt;11),50,""))</f>
        <v/>
      </c>
      <c r="M1828" s="89" t="str">
        <f>IF(StuData!$F1828="","",IF(AND(StuData!$C1828&gt;=11,'School Fees'!$L$3="Yes"),100,""))</f>
        <v/>
      </c>
      <c r="N1828" s="89" t="str">
        <f>IF(StuData!$F1828="","",IF(AND(StuData!$C1828&gt;8,StuData!$H1828="F"),5,IF(StuData!$C1828&lt;9,"",10)))</f>
        <v/>
      </c>
      <c r="O1828" s="89" t="str">
        <f>IF(StuData!$F1828="","",IF(StuData!$C1828&gt;8,5,""))</f>
        <v/>
      </c>
      <c r="P1828" s="89" t="str">
        <f>IF(StuData!$C1828=9,'School Fees'!$K$6,IF(StuData!$C1828=10,'School Fees'!$K$7,IF(StuData!$C1828=11,'School Fees'!$K$8,IF(StuData!$C1828=12,'School Fees'!$K$9,""))))</f>
        <v/>
      </c>
      <c r="Q1828" s="89"/>
      <c r="R1828" s="89"/>
      <c r="S1828" s="89" t="str">
        <f>IF(SUM(StuData!$K1828:$R1828)=0,"",SUM(StuData!$K1828:$R1828))</f>
        <v/>
      </c>
      <c r="T1828" s="92"/>
      <c r="U1828" s="89"/>
      <c r="V1828" s="23"/>
      <c r="W1828" s="23"/>
    </row>
    <row r="1829" ht="15.75" customHeight="1">
      <c r="A1829" s="23"/>
      <c r="B1829" s="89" t="str">
        <f t="shared" si="1"/>
        <v/>
      </c>
      <c r="C1829" s="89" t="str">
        <f>IF('Student Record'!A1827="","",'Student Record'!A1827)</f>
        <v/>
      </c>
      <c r="D1829" s="89" t="str">
        <f>IF('Student Record'!B1827="","",'Student Record'!B1827)</f>
        <v/>
      </c>
      <c r="E1829" s="89" t="str">
        <f>IF('Student Record'!C1827="","",'Student Record'!C1827)</f>
        <v/>
      </c>
      <c r="F1829" s="90" t="str">
        <f>IF('Student Record'!E1827="","",'Student Record'!E1827)</f>
        <v/>
      </c>
      <c r="G1829" s="90" t="str">
        <f>IF('Student Record'!G1827="","",'Student Record'!G1827)</f>
        <v/>
      </c>
      <c r="H1829" s="89" t="str">
        <f>IF('Student Record'!I1827="","",'Student Record'!I1827)</f>
        <v/>
      </c>
      <c r="I1829" s="91" t="str">
        <f>IF('Student Record'!J1827="","",'Student Record'!J1827)</f>
        <v/>
      </c>
      <c r="J1829" s="89" t="str">
        <f>IF('Student Record'!O1827="","",'Student Record'!O1827)</f>
        <v/>
      </c>
      <c r="K1829" s="89" t="str">
        <f>IF(StuData!$F1829="","",IF(AND(StuData!$C1829&gt;8,StuData!$C1829&lt;11,StuData!$J1829="GEN"),200,IF(AND(StuData!$C1829&gt;=11,StuData!$J1829="GEN"),300,IF(AND(StuData!$C1829&gt;8,StuData!$C1829&lt;11,StuData!$J1829&lt;&gt;"GEN"),100,IF(AND(StuData!$C1829&gt;=11,StuData!$J1829&lt;&gt;"GEN"),150,"")))))</f>
        <v/>
      </c>
      <c r="L1829" s="89" t="str">
        <f>IF(StuData!$F1829="","",IF(AND(StuData!$C1829&gt;8,StuData!$C1829&lt;11),50,""))</f>
        <v/>
      </c>
      <c r="M1829" s="89" t="str">
        <f>IF(StuData!$F1829="","",IF(AND(StuData!$C1829&gt;=11,'School Fees'!$L$3="Yes"),100,""))</f>
        <v/>
      </c>
      <c r="N1829" s="89" t="str">
        <f>IF(StuData!$F1829="","",IF(AND(StuData!$C1829&gt;8,StuData!$H1829="F"),5,IF(StuData!$C1829&lt;9,"",10)))</f>
        <v/>
      </c>
      <c r="O1829" s="89" t="str">
        <f>IF(StuData!$F1829="","",IF(StuData!$C1829&gt;8,5,""))</f>
        <v/>
      </c>
      <c r="P1829" s="89" t="str">
        <f>IF(StuData!$C1829=9,'School Fees'!$K$6,IF(StuData!$C1829=10,'School Fees'!$K$7,IF(StuData!$C1829=11,'School Fees'!$K$8,IF(StuData!$C1829=12,'School Fees'!$K$9,""))))</f>
        <v/>
      </c>
      <c r="Q1829" s="89"/>
      <c r="R1829" s="89"/>
      <c r="S1829" s="89" t="str">
        <f>IF(SUM(StuData!$K1829:$R1829)=0,"",SUM(StuData!$K1829:$R1829))</f>
        <v/>
      </c>
      <c r="T1829" s="92"/>
      <c r="U1829" s="89"/>
      <c r="V1829" s="23"/>
      <c r="W1829" s="23"/>
    </row>
    <row r="1830" ht="15.75" customHeight="1">
      <c r="A1830" s="23"/>
      <c r="B1830" s="89" t="str">
        <f t="shared" si="1"/>
        <v/>
      </c>
      <c r="C1830" s="89" t="str">
        <f>IF('Student Record'!A1828="","",'Student Record'!A1828)</f>
        <v/>
      </c>
      <c r="D1830" s="89" t="str">
        <f>IF('Student Record'!B1828="","",'Student Record'!B1828)</f>
        <v/>
      </c>
      <c r="E1830" s="89" t="str">
        <f>IF('Student Record'!C1828="","",'Student Record'!C1828)</f>
        <v/>
      </c>
      <c r="F1830" s="90" t="str">
        <f>IF('Student Record'!E1828="","",'Student Record'!E1828)</f>
        <v/>
      </c>
      <c r="G1830" s="90" t="str">
        <f>IF('Student Record'!G1828="","",'Student Record'!G1828)</f>
        <v/>
      </c>
      <c r="H1830" s="89" t="str">
        <f>IF('Student Record'!I1828="","",'Student Record'!I1828)</f>
        <v/>
      </c>
      <c r="I1830" s="91" t="str">
        <f>IF('Student Record'!J1828="","",'Student Record'!J1828)</f>
        <v/>
      </c>
      <c r="J1830" s="89" t="str">
        <f>IF('Student Record'!O1828="","",'Student Record'!O1828)</f>
        <v/>
      </c>
      <c r="K1830" s="89" t="str">
        <f>IF(StuData!$F1830="","",IF(AND(StuData!$C1830&gt;8,StuData!$C1830&lt;11,StuData!$J1830="GEN"),200,IF(AND(StuData!$C1830&gt;=11,StuData!$J1830="GEN"),300,IF(AND(StuData!$C1830&gt;8,StuData!$C1830&lt;11,StuData!$J1830&lt;&gt;"GEN"),100,IF(AND(StuData!$C1830&gt;=11,StuData!$J1830&lt;&gt;"GEN"),150,"")))))</f>
        <v/>
      </c>
      <c r="L1830" s="89" t="str">
        <f>IF(StuData!$F1830="","",IF(AND(StuData!$C1830&gt;8,StuData!$C1830&lt;11),50,""))</f>
        <v/>
      </c>
      <c r="M1830" s="89" t="str">
        <f>IF(StuData!$F1830="","",IF(AND(StuData!$C1830&gt;=11,'School Fees'!$L$3="Yes"),100,""))</f>
        <v/>
      </c>
      <c r="N1830" s="89" t="str">
        <f>IF(StuData!$F1830="","",IF(AND(StuData!$C1830&gt;8,StuData!$H1830="F"),5,IF(StuData!$C1830&lt;9,"",10)))</f>
        <v/>
      </c>
      <c r="O1830" s="89" t="str">
        <f>IF(StuData!$F1830="","",IF(StuData!$C1830&gt;8,5,""))</f>
        <v/>
      </c>
      <c r="P1830" s="89" t="str">
        <f>IF(StuData!$C1830=9,'School Fees'!$K$6,IF(StuData!$C1830=10,'School Fees'!$K$7,IF(StuData!$C1830=11,'School Fees'!$K$8,IF(StuData!$C1830=12,'School Fees'!$K$9,""))))</f>
        <v/>
      </c>
      <c r="Q1830" s="89"/>
      <c r="R1830" s="89"/>
      <c r="S1830" s="89" t="str">
        <f>IF(SUM(StuData!$K1830:$R1830)=0,"",SUM(StuData!$K1830:$R1830))</f>
        <v/>
      </c>
      <c r="T1830" s="92"/>
      <c r="U1830" s="89"/>
      <c r="V1830" s="23"/>
      <c r="W1830" s="23"/>
    </row>
    <row r="1831" ht="15.75" customHeight="1">
      <c r="A1831" s="23"/>
      <c r="B1831" s="89" t="str">
        <f t="shared" si="1"/>
        <v/>
      </c>
      <c r="C1831" s="89" t="str">
        <f>IF('Student Record'!A1829="","",'Student Record'!A1829)</f>
        <v/>
      </c>
      <c r="D1831" s="89" t="str">
        <f>IF('Student Record'!B1829="","",'Student Record'!B1829)</f>
        <v/>
      </c>
      <c r="E1831" s="89" t="str">
        <f>IF('Student Record'!C1829="","",'Student Record'!C1829)</f>
        <v/>
      </c>
      <c r="F1831" s="90" t="str">
        <f>IF('Student Record'!E1829="","",'Student Record'!E1829)</f>
        <v/>
      </c>
      <c r="G1831" s="90" t="str">
        <f>IF('Student Record'!G1829="","",'Student Record'!G1829)</f>
        <v/>
      </c>
      <c r="H1831" s="89" t="str">
        <f>IF('Student Record'!I1829="","",'Student Record'!I1829)</f>
        <v/>
      </c>
      <c r="I1831" s="91" t="str">
        <f>IF('Student Record'!J1829="","",'Student Record'!J1829)</f>
        <v/>
      </c>
      <c r="J1831" s="89" t="str">
        <f>IF('Student Record'!O1829="","",'Student Record'!O1829)</f>
        <v/>
      </c>
      <c r="K1831" s="89" t="str">
        <f>IF(StuData!$F1831="","",IF(AND(StuData!$C1831&gt;8,StuData!$C1831&lt;11,StuData!$J1831="GEN"),200,IF(AND(StuData!$C1831&gt;=11,StuData!$J1831="GEN"),300,IF(AND(StuData!$C1831&gt;8,StuData!$C1831&lt;11,StuData!$J1831&lt;&gt;"GEN"),100,IF(AND(StuData!$C1831&gt;=11,StuData!$J1831&lt;&gt;"GEN"),150,"")))))</f>
        <v/>
      </c>
      <c r="L1831" s="89" t="str">
        <f>IF(StuData!$F1831="","",IF(AND(StuData!$C1831&gt;8,StuData!$C1831&lt;11),50,""))</f>
        <v/>
      </c>
      <c r="M1831" s="89" t="str">
        <f>IF(StuData!$F1831="","",IF(AND(StuData!$C1831&gt;=11,'School Fees'!$L$3="Yes"),100,""))</f>
        <v/>
      </c>
      <c r="N1831" s="89" t="str">
        <f>IF(StuData!$F1831="","",IF(AND(StuData!$C1831&gt;8,StuData!$H1831="F"),5,IF(StuData!$C1831&lt;9,"",10)))</f>
        <v/>
      </c>
      <c r="O1831" s="89" t="str">
        <f>IF(StuData!$F1831="","",IF(StuData!$C1831&gt;8,5,""))</f>
        <v/>
      </c>
      <c r="P1831" s="89" t="str">
        <f>IF(StuData!$C1831=9,'School Fees'!$K$6,IF(StuData!$C1831=10,'School Fees'!$K$7,IF(StuData!$C1831=11,'School Fees'!$K$8,IF(StuData!$C1831=12,'School Fees'!$K$9,""))))</f>
        <v/>
      </c>
      <c r="Q1831" s="89"/>
      <c r="R1831" s="89"/>
      <c r="S1831" s="89" t="str">
        <f>IF(SUM(StuData!$K1831:$R1831)=0,"",SUM(StuData!$K1831:$R1831))</f>
        <v/>
      </c>
      <c r="T1831" s="92"/>
      <c r="U1831" s="89"/>
      <c r="V1831" s="23"/>
      <c r="W1831" s="23"/>
    </row>
    <row r="1832" ht="15.75" customHeight="1">
      <c r="A1832" s="23"/>
      <c r="B1832" s="89" t="str">
        <f t="shared" si="1"/>
        <v/>
      </c>
      <c r="C1832" s="89" t="str">
        <f>IF('Student Record'!A1830="","",'Student Record'!A1830)</f>
        <v/>
      </c>
      <c r="D1832" s="89" t="str">
        <f>IF('Student Record'!B1830="","",'Student Record'!B1830)</f>
        <v/>
      </c>
      <c r="E1832" s="89" t="str">
        <f>IF('Student Record'!C1830="","",'Student Record'!C1830)</f>
        <v/>
      </c>
      <c r="F1832" s="90" t="str">
        <f>IF('Student Record'!E1830="","",'Student Record'!E1830)</f>
        <v/>
      </c>
      <c r="G1832" s="90" t="str">
        <f>IF('Student Record'!G1830="","",'Student Record'!G1830)</f>
        <v/>
      </c>
      <c r="H1832" s="89" t="str">
        <f>IF('Student Record'!I1830="","",'Student Record'!I1830)</f>
        <v/>
      </c>
      <c r="I1832" s="91" t="str">
        <f>IF('Student Record'!J1830="","",'Student Record'!J1830)</f>
        <v/>
      </c>
      <c r="J1832" s="89" t="str">
        <f>IF('Student Record'!O1830="","",'Student Record'!O1830)</f>
        <v/>
      </c>
      <c r="K1832" s="89" t="str">
        <f>IF(StuData!$F1832="","",IF(AND(StuData!$C1832&gt;8,StuData!$C1832&lt;11,StuData!$J1832="GEN"),200,IF(AND(StuData!$C1832&gt;=11,StuData!$J1832="GEN"),300,IF(AND(StuData!$C1832&gt;8,StuData!$C1832&lt;11,StuData!$J1832&lt;&gt;"GEN"),100,IF(AND(StuData!$C1832&gt;=11,StuData!$J1832&lt;&gt;"GEN"),150,"")))))</f>
        <v/>
      </c>
      <c r="L1832" s="89" t="str">
        <f>IF(StuData!$F1832="","",IF(AND(StuData!$C1832&gt;8,StuData!$C1832&lt;11),50,""))</f>
        <v/>
      </c>
      <c r="M1832" s="89" t="str">
        <f>IF(StuData!$F1832="","",IF(AND(StuData!$C1832&gt;=11,'School Fees'!$L$3="Yes"),100,""))</f>
        <v/>
      </c>
      <c r="N1832" s="89" t="str">
        <f>IF(StuData!$F1832="","",IF(AND(StuData!$C1832&gt;8,StuData!$H1832="F"),5,IF(StuData!$C1832&lt;9,"",10)))</f>
        <v/>
      </c>
      <c r="O1832" s="89" t="str">
        <f>IF(StuData!$F1832="","",IF(StuData!$C1832&gt;8,5,""))</f>
        <v/>
      </c>
      <c r="P1832" s="89" t="str">
        <f>IF(StuData!$C1832=9,'School Fees'!$K$6,IF(StuData!$C1832=10,'School Fees'!$K$7,IF(StuData!$C1832=11,'School Fees'!$K$8,IF(StuData!$C1832=12,'School Fees'!$K$9,""))))</f>
        <v/>
      </c>
      <c r="Q1832" s="89"/>
      <c r="R1832" s="89"/>
      <c r="S1832" s="89" t="str">
        <f>IF(SUM(StuData!$K1832:$R1832)=0,"",SUM(StuData!$K1832:$R1832))</f>
        <v/>
      </c>
      <c r="T1832" s="92"/>
      <c r="U1832" s="89"/>
      <c r="V1832" s="23"/>
      <c r="W1832" s="23"/>
    </row>
    <row r="1833" ht="15.75" customHeight="1">
      <c r="A1833" s="23"/>
      <c r="B1833" s="89" t="str">
        <f t="shared" si="1"/>
        <v/>
      </c>
      <c r="C1833" s="89" t="str">
        <f>IF('Student Record'!A1831="","",'Student Record'!A1831)</f>
        <v/>
      </c>
      <c r="D1833" s="89" t="str">
        <f>IF('Student Record'!B1831="","",'Student Record'!B1831)</f>
        <v/>
      </c>
      <c r="E1833" s="89" t="str">
        <f>IF('Student Record'!C1831="","",'Student Record'!C1831)</f>
        <v/>
      </c>
      <c r="F1833" s="90" t="str">
        <f>IF('Student Record'!E1831="","",'Student Record'!E1831)</f>
        <v/>
      </c>
      <c r="G1833" s="90" t="str">
        <f>IF('Student Record'!G1831="","",'Student Record'!G1831)</f>
        <v/>
      </c>
      <c r="H1833" s="89" t="str">
        <f>IF('Student Record'!I1831="","",'Student Record'!I1831)</f>
        <v/>
      </c>
      <c r="I1833" s="91" t="str">
        <f>IF('Student Record'!J1831="","",'Student Record'!J1831)</f>
        <v/>
      </c>
      <c r="J1833" s="89" t="str">
        <f>IF('Student Record'!O1831="","",'Student Record'!O1831)</f>
        <v/>
      </c>
      <c r="K1833" s="89" t="str">
        <f>IF(StuData!$F1833="","",IF(AND(StuData!$C1833&gt;8,StuData!$C1833&lt;11,StuData!$J1833="GEN"),200,IF(AND(StuData!$C1833&gt;=11,StuData!$J1833="GEN"),300,IF(AND(StuData!$C1833&gt;8,StuData!$C1833&lt;11,StuData!$J1833&lt;&gt;"GEN"),100,IF(AND(StuData!$C1833&gt;=11,StuData!$J1833&lt;&gt;"GEN"),150,"")))))</f>
        <v/>
      </c>
      <c r="L1833" s="89" t="str">
        <f>IF(StuData!$F1833="","",IF(AND(StuData!$C1833&gt;8,StuData!$C1833&lt;11),50,""))</f>
        <v/>
      </c>
      <c r="M1833" s="89" t="str">
        <f>IF(StuData!$F1833="","",IF(AND(StuData!$C1833&gt;=11,'School Fees'!$L$3="Yes"),100,""))</f>
        <v/>
      </c>
      <c r="N1833" s="89" t="str">
        <f>IF(StuData!$F1833="","",IF(AND(StuData!$C1833&gt;8,StuData!$H1833="F"),5,IF(StuData!$C1833&lt;9,"",10)))</f>
        <v/>
      </c>
      <c r="O1833" s="89" t="str">
        <f>IF(StuData!$F1833="","",IF(StuData!$C1833&gt;8,5,""))</f>
        <v/>
      </c>
      <c r="P1833" s="89" t="str">
        <f>IF(StuData!$C1833=9,'School Fees'!$K$6,IF(StuData!$C1833=10,'School Fees'!$K$7,IF(StuData!$C1833=11,'School Fees'!$K$8,IF(StuData!$C1833=12,'School Fees'!$K$9,""))))</f>
        <v/>
      </c>
      <c r="Q1833" s="89"/>
      <c r="R1833" s="89"/>
      <c r="S1833" s="89" t="str">
        <f>IF(SUM(StuData!$K1833:$R1833)=0,"",SUM(StuData!$K1833:$R1833))</f>
        <v/>
      </c>
      <c r="T1833" s="92"/>
      <c r="U1833" s="89"/>
      <c r="V1833" s="23"/>
      <c r="W1833" s="23"/>
    </row>
    <row r="1834" ht="15.75" customHeight="1">
      <c r="A1834" s="23"/>
      <c r="B1834" s="89" t="str">
        <f t="shared" si="1"/>
        <v/>
      </c>
      <c r="C1834" s="89" t="str">
        <f>IF('Student Record'!A1832="","",'Student Record'!A1832)</f>
        <v/>
      </c>
      <c r="D1834" s="89" t="str">
        <f>IF('Student Record'!B1832="","",'Student Record'!B1832)</f>
        <v/>
      </c>
      <c r="E1834" s="89" t="str">
        <f>IF('Student Record'!C1832="","",'Student Record'!C1832)</f>
        <v/>
      </c>
      <c r="F1834" s="90" t="str">
        <f>IF('Student Record'!E1832="","",'Student Record'!E1832)</f>
        <v/>
      </c>
      <c r="G1834" s="90" t="str">
        <f>IF('Student Record'!G1832="","",'Student Record'!G1832)</f>
        <v/>
      </c>
      <c r="H1834" s="89" t="str">
        <f>IF('Student Record'!I1832="","",'Student Record'!I1832)</f>
        <v/>
      </c>
      <c r="I1834" s="91" t="str">
        <f>IF('Student Record'!J1832="","",'Student Record'!J1832)</f>
        <v/>
      </c>
      <c r="J1834" s="89" t="str">
        <f>IF('Student Record'!O1832="","",'Student Record'!O1832)</f>
        <v/>
      </c>
      <c r="K1834" s="89" t="str">
        <f>IF(StuData!$F1834="","",IF(AND(StuData!$C1834&gt;8,StuData!$C1834&lt;11,StuData!$J1834="GEN"),200,IF(AND(StuData!$C1834&gt;=11,StuData!$J1834="GEN"),300,IF(AND(StuData!$C1834&gt;8,StuData!$C1834&lt;11,StuData!$J1834&lt;&gt;"GEN"),100,IF(AND(StuData!$C1834&gt;=11,StuData!$J1834&lt;&gt;"GEN"),150,"")))))</f>
        <v/>
      </c>
      <c r="L1834" s="89" t="str">
        <f>IF(StuData!$F1834="","",IF(AND(StuData!$C1834&gt;8,StuData!$C1834&lt;11),50,""))</f>
        <v/>
      </c>
      <c r="M1834" s="89" t="str">
        <f>IF(StuData!$F1834="","",IF(AND(StuData!$C1834&gt;=11,'School Fees'!$L$3="Yes"),100,""))</f>
        <v/>
      </c>
      <c r="N1834" s="89" t="str">
        <f>IF(StuData!$F1834="","",IF(AND(StuData!$C1834&gt;8,StuData!$H1834="F"),5,IF(StuData!$C1834&lt;9,"",10)))</f>
        <v/>
      </c>
      <c r="O1834" s="89" t="str">
        <f>IF(StuData!$F1834="","",IF(StuData!$C1834&gt;8,5,""))</f>
        <v/>
      </c>
      <c r="P1834" s="89" t="str">
        <f>IF(StuData!$C1834=9,'School Fees'!$K$6,IF(StuData!$C1834=10,'School Fees'!$K$7,IF(StuData!$C1834=11,'School Fees'!$K$8,IF(StuData!$C1834=12,'School Fees'!$K$9,""))))</f>
        <v/>
      </c>
      <c r="Q1834" s="89"/>
      <c r="R1834" s="89"/>
      <c r="S1834" s="89" t="str">
        <f>IF(SUM(StuData!$K1834:$R1834)=0,"",SUM(StuData!$K1834:$R1834))</f>
        <v/>
      </c>
      <c r="T1834" s="92"/>
      <c r="U1834" s="89"/>
      <c r="V1834" s="23"/>
      <c r="W1834" s="23"/>
    </row>
    <row r="1835" ht="15.75" customHeight="1">
      <c r="A1835" s="23"/>
      <c r="B1835" s="89" t="str">
        <f t="shared" si="1"/>
        <v/>
      </c>
      <c r="C1835" s="89" t="str">
        <f>IF('Student Record'!A1833="","",'Student Record'!A1833)</f>
        <v/>
      </c>
      <c r="D1835" s="89" t="str">
        <f>IF('Student Record'!B1833="","",'Student Record'!B1833)</f>
        <v/>
      </c>
      <c r="E1835" s="89" t="str">
        <f>IF('Student Record'!C1833="","",'Student Record'!C1833)</f>
        <v/>
      </c>
      <c r="F1835" s="90" t="str">
        <f>IF('Student Record'!E1833="","",'Student Record'!E1833)</f>
        <v/>
      </c>
      <c r="G1835" s="90" t="str">
        <f>IF('Student Record'!G1833="","",'Student Record'!G1833)</f>
        <v/>
      </c>
      <c r="H1835" s="89" t="str">
        <f>IF('Student Record'!I1833="","",'Student Record'!I1833)</f>
        <v/>
      </c>
      <c r="I1835" s="91" t="str">
        <f>IF('Student Record'!J1833="","",'Student Record'!J1833)</f>
        <v/>
      </c>
      <c r="J1835" s="89" t="str">
        <f>IF('Student Record'!O1833="","",'Student Record'!O1833)</f>
        <v/>
      </c>
      <c r="K1835" s="89" t="str">
        <f>IF(StuData!$F1835="","",IF(AND(StuData!$C1835&gt;8,StuData!$C1835&lt;11,StuData!$J1835="GEN"),200,IF(AND(StuData!$C1835&gt;=11,StuData!$J1835="GEN"),300,IF(AND(StuData!$C1835&gt;8,StuData!$C1835&lt;11,StuData!$J1835&lt;&gt;"GEN"),100,IF(AND(StuData!$C1835&gt;=11,StuData!$J1835&lt;&gt;"GEN"),150,"")))))</f>
        <v/>
      </c>
      <c r="L1835" s="89" t="str">
        <f>IF(StuData!$F1835="","",IF(AND(StuData!$C1835&gt;8,StuData!$C1835&lt;11),50,""))</f>
        <v/>
      </c>
      <c r="M1835" s="89" t="str">
        <f>IF(StuData!$F1835="","",IF(AND(StuData!$C1835&gt;=11,'School Fees'!$L$3="Yes"),100,""))</f>
        <v/>
      </c>
      <c r="N1835" s="89" t="str">
        <f>IF(StuData!$F1835="","",IF(AND(StuData!$C1835&gt;8,StuData!$H1835="F"),5,IF(StuData!$C1835&lt;9,"",10)))</f>
        <v/>
      </c>
      <c r="O1835" s="89" t="str">
        <f>IF(StuData!$F1835="","",IF(StuData!$C1835&gt;8,5,""))</f>
        <v/>
      </c>
      <c r="P1835" s="89" t="str">
        <f>IF(StuData!$C1835=9,'School Fees'!$K$6,IF(StuData!$C1835=10,'School Fees'!$K$7,IF(StuData!$C1835=11,'School Fees'!$K$8,IF(StuData!$C1835=12,'School Fees'!$K$9,""))))</f>
        <v/>
      </c>
      <c r="Q1835" s="89"/>
      <c r="R1835" s="89"/>
      <c r="S1835" s="89" t="str">
        <f>IF(SUM(StuData!$K1835:$R1835)=0,"",SUM(StuData!$K1835:$R1835))</f>
        <v/>
      </c>
      <c r="T1835" s="92"/>
      <c r="U1835" s="89"/>
      <c r="V1835" s="23"/>
      <c r="W1835" s="23"/>
    </row>
    <row r="1836" ht="15.75" customHeight="1">
      <c r="A1836" s="23"/>
      <c r="B1836" s="89" t="str">
        <f t="shared" si="1"/>
        <v/>
      </c>
      <c r="C1836" s="89" t="str">
        <f>IF('Student Record'!A1834="","",'Student Record'!A1834)</f>
        <v/>
      </c>
      <c r="D1836" s="89" t="str">
        <f>IF('Student Record'!B1834="","",'Student Record'!B1834)</f>
        <v/>
      </c>
      <c r="E1836" s="89" t="str">
        <f>IF('Student Record'!C1834="","",'Student Record'!C1834)</f>
        <v/>
      </c>
      <c r="F1836" s="90" t="str">
        <f>IF('Student Record'!E1834="","",'Student Record'!E1834)</f>
        <v/>
      </c>
      <c r="G1836" s="90" t="str">
        <f>IF('Student Record'!G1834="","",'Student Record'!G1834)</f>
        <v/>
      </c>
      <c r="H1836" s="89" t="str">
        <f>IF('Student Record'!I1834="","",'Student Record'!I1834)</f>
        <v/>
      </c>
      <c r="I1836" s="91" t="str">
        <f>IF('Student Record'!J1834="","",'Student Record'!J1834)</f>
        <v/>
      </c>
      <c r="J1836" s="89" t="str">
        <f>IF('Student Record'!O1834="","",'Student Record'!O1834)</f>
        <v/>
      </c>
      <c r="K1836" s="89" t="str">
        <f>IF(StuData!$F1836="","",IF(AND(StuData!$C1836&gt;8,StuData!$C1836&lt;11,StuData!$J1836="GEN"),200,IF(AND(StuData!$C1836&gt;=11,StuData!$J1836="GEN"),300,IF(AND(StuData!$C1836&gt;8,StuData!$C1836&lt;11,StuData!$J1836&lt;&gt;"GEN"),100,IF(AND(StuData!$C1836&gt;=11,StuData!$J1836&lt;&gt;"GEN"),150,"")))))</f>
        <v/>
      </c>
      <c r="L1836" s="89" t="str">
        <f>IF(StuData!$F1836="","",IF(AND(StuData!$C1836&gt;8,StuData!$C1836&lt;11),50,""))</f>
        <v/>
      </c>
      <c r="M1836" s="89" t="str">
        <f>IF(StuData!$F1836="","",IF(AND(StuData!$C1836&gt;=11,'School Fees'!$L$3="Yes"),100,""))</f>
        <v/>
      </c>
      <c r="N1836" s="89" t="str">
        <f>IF(StuData!$F1836="","",IF(AND(StuData!$C1836&gt;8,StuData!$H1836="F"),5,IF(StuData!$C1836&lt;9,"",10)))</f>
        <v/>
      </c>
      <c r="O1836" s="89" t="str">
        <f>IF(StuData!$F1836="","",IF(StuData!$C1836&gt;8,5,""))</f>
        <v/>
      </c>
      <c r="P1836" s="89" t="str">
        <f>IF(StuData!$C1836=9,'School Fees'!$K$6,IF(StuData!$C1836=10,'School Fees'!$K$7,IF(StuData!$C1836=11,'School Fees'!$K$8,IF(StuData!$C1836=12,'School Fees'!$K$9,""))))</f>
        <v/>
      </c>
      <c r="Q1836" s="89"/>
      <c r="R1836" s="89"/>
      <c r="S1836" s="89" t="str">
        <f>IF(SUM(StuData!$K1836:$R1836)=0,"",SUM(StuData!$K1836:$R1836))</f>
        <v/>
      </c>
      <c r="T1836" s="92"/>
      <c r="U1836" s="89"/>
      <c r="V1836" s="23"/>
      <c r="W1836" s="23"/>
    </row>
    <row r="1837" ht="15.75" customHeight="1">
      <c r="A1837" s="23"/>
      <c r="B1837" s="89" t="str">
        <f t="shared" si="1"/>
        <v/>
      </c>
      <c r="C1837" s="89" t="str">
        <f>IF('Student Record'!A1835="","",'Student Record'!A1835)</f>
        <v/>
      </c>
      <c r="D1837" s="89" t="str">
        <f>IF('Student Record'!B1835="","",'Student Record'!B1835)</f>
        <v/>
      </c>
      <c r="E1837" s="89" t="str">
        <f>IF('Student Record'!C1835="","",'Student Record'!C1835)</f>
        <v/>
      </c>
      <c r="F1837" s="90" t="str">
        <f>IF('Student Record'!E1835="","",'Student Record'!E1835)</f>
        <v/>
      </c>
      <c r="G1837" s="90" t="str">
        <f>IF('Student Record'!G1835="","",'Student Record'!G1835)</f>
        <v/>
      </c>
      <c r="H1837" s="89" t="str">
        <f>IF('Student Record'!I1835="","",'Student Record'!I1835)</f>
        <v/>
      </c>
      <c r="I1837" s="91" t="str">
        <f>IF('Student Record'!J1835="","",'Student Record'!J1835)</f>
        <v/>
      </c>
      <c r="J1837" s="89" t="str">
        <f>IF('Student Record'!O1835="","",'Student Record'!O1835)</f>
        <v/>
      </c>
      <c r="K1837" s="89" t="str">
        <f>IF(StuData!$F1837="","",IF(AND(StuData!$C1837&gt;8,StuData!$C1837&lt;11,StuData!$J1837="GEN"),200,IF(AND(StuData!$C1837&gt;=11,StuData!$J1837="GEN"),300,IF(AND(StuData!$C1837&gt;8,StuData!$C1837&lt;11,StuData!$J1837&lt;&gt;"GEN"),100,IF(AND(StuData!$C1837&gt;=11,StuData!$J1837&lt;&gt;"GEN"),150,"")))))</f>
        <v/>
      </c>
      <c r="L1837" s="89" t="str">
        <f>IF(StuData!$F1837="","",IF(AND(StuData!$C1837&gt;8,StuData!$C1837&lt;11),50,""))</f>
        <v/>
      </c>
      <c r="M1837" s="89" t="str">
        <f>IF(StuData!$F1837="","",IF(AND(StuData!$C1837&gt;=11,'School Fees'!$L$3="Yes"),100,""))</f>
        <v/>
      </c>
      <c r="N1837" s="89" t="str">
        <f>IF(StuData!$F1837="","",IF(AND(StuData!$C1837&gt;8,StuData!$H1837="F"),5,IF(StuData!$C1837&lt;9,"",10)))</f>
        <v/>
      </c>
      <c r="O1837" s="89" t="str">
        <f>IF(StuData!$F1837="","",IF(StuData!$C1837&gt;8,5,""))</f>
        <v/>
      </c>
      <c r="P1837" s="89" t="str">
        <f>IF(StuData!$C1837=9,'School Fees'!$K$6,IF(StuData!$C1837=10,'School Fees'!$K$7,IF(StuData!$C1837=11,'School Fees'!$K$8,IF(StuData!$C1837=12,'School Fees'!$K$9,""))))</f>
        <v/>
      </c>
      <c r="Q1837" s="89"/>
      <c r="R1837" s="89"/>
      <c r="S1837" s="89" t="str">
        <f>IF(SUM(StuData!$K1837:$R1837)=0,"",SUM(StuData!$K1837:$R1837))</f>
        <v/>
      </c>
      <c r="T1837" s="92"/>
      <c r="U1837" s="89"/>
      <c r="V1837" s="23"/>
      <c r="W1837" s="23"/>
    </row>
    <row r="1838" ht="15.75" customHeight="1">
      <c r="A1838" s="23"/>
      <c r="B1838" s="89" t="str">
        <f t="shared" si="1"/>
        <v/>
      </c>
      <c r="C1838" s="89" t="str">
        <f>IF('Student Record'!A1836="","",'Student Record'!A1836)</f>
        <v/>
      </c>
      <c r="D1838" s="89" t="str">
        <f>IF('Student Record'!B1836="","",'Student Record'!B1836)</f>
        <v/>
      </c>
      <c r="E1838" s="89" t="str">
        <f>IF('Student Record'!C1836="","",'Student Record'!C1836)</f>
        <v/>
      </c>
      <c r="F1838" s="90" t="str">
        <f>IF('Student Record'!E1836="","",'Student Record'!E1836)</f>
        <v/>
      </c>
      <c r="G1838" s="90" t="str">
        <f>IF('Student Record'!G1836="","",'Student Record'!G1836)</f>
        <v/>
      </c>
      <c r="H1838" s="89" t="str">
        <f>IF('Student Record'!I1836="","",'Student Record'!I1836)</f>
        <v/>
      </c>
      <c r="I1838" s="91" t="str">
        <f>IF('Student Record'!J1836="","",'Student Record'!J1836)</f>
        <v/>
      </c>
      <c r="J1838" s="89" t="str">
        <f>IF('Student Record'!O1836="","",'Student Record'!O1836)</f>
        <v/>
      </c>
      <c r="K1838" s="89" t="str">
        <f>IF(StuData!$F1838="","",IF(AND(StuData!$C1838&gt;8,StuData!$C1838&lt;11,StuData!$J1838="GEN"),200,IF(AND(StuData!$C1838&gt;=11,StuData!$J1838="GEN"),300,IF(AND(StuData!$C1838&gt;8,StuData!$C1838&lt;11,StuData!$J1838&lt;&gt;"GEN"),100,IF(AND(StuData!$C1838&gt;=11,StuData!$J1838&lt;&gt;"GEN"),150,"")))))</f>
        <v/>
      </c>
      <c r="L1838" s="89" t="str">
        <f>IF(StuData!$F1838="","",IF(AND(StuData!$C1838&gt;8,StuData!$C1838&lt;11),50,""))</f>
        <v/>
      </c>
      <c r="M1838" s="89" t="str">
        <f>IF(StuData!$F1838="","",IF(AND(StuData!$C1838&gt;=11,'School Fees'!$L$3="Yes"),100,""))</f>
        <v/>
      </c>
      <c r="N1838" s="89" t="str">
        <f>IF(StuData!$F1838="","",IF(AND(StuData!$C1838&gt;8,StuData!$H1838="F"),5,IF(StuData!$C1838&lt;9,"",10)))</f>
        <v/>
      </c>
      <c r="O1838" s="89" t="str">
        <f>IF(StuData!$F1838="","",IF(StuData!$C1838&gt;8,5,""))</f>
        <v/>
      </c>
      <c r="P1838" s="89" t="str">
        <f>IF(StuData!$C1838=9,'School Fees'!$K$6,IF(StuData!$C1838=10,'School Fees'!$K$7,IF(StuData!$C1838=11,'School Fees'!$K$8,IF(StuData!$C1838=12,'School Fees'!$K$9,""))))</f>
        <v/>
      </c>
      <c r="Q1838" s="89"/>
      <c r="R1838" s="89"/>
      <c r="S1838" s="89" t="str">
        <f>IF(SUM(StuData!$K1838:$R1838)=0,"",SUM(StuData!$K1838:$R1838))</f>
        <v/>
      </c>
      <c r="T1838" s="92"/>
      <c r="U1838" s="89"/>
      <c r="V1838" s="23"/>
      <c r="W1838" s="23"/>
    </row>
    <row r="1839" ht="15.75" customHeight="1">
      <c r="A1839" s="23"/>
      <c r="B1839" s="89" t="str">
        <f t="shared" si="1"/>
        <v/>
      </c>
      <c r="C1839" s="89" t="str">
        <f>IF('Student Record'!A1837="","",'Student Record'!A1837)</f>
        <v/>
      </c>
      <c r="D1839" s="89" t="str">
        <f>IF('Student Record'!B1837="","",'Student Record'!B1837)</f>
        <v/>
      </c>
      <c r="E1839" s="89" t="str">
        <f>IF('Student Record'!C1837="","",'Student Record'!C1837)</f>
        <v/>
      </c>
      <c r="F1839" s="90" t="str">
        <f>IF('Student Record'!E1837="","",'Student Record'!E1837)</f>
        <v/>
      </c>
      <c r="G1839" s="90" t="str">
        <f>IF('Student Record'!G1837="","",'Student Record'!G1837)</f>
        <v/>
      </c>
      <c r="H1839" s="89" t="str">
        <f>IF('Student Record'!I1837="","",'Student Record'!I1837)</f>
        <v/>
      </c>
      <c r="I1839" s="91" t="str">
        <f>IF('Student Record'!J1837="","",'Student Record'!J1837)</f>
        <v/>
      </c>
      <c r="J1839" s="89" t="str">
        <f>IF('Student Record'!O1837="","",'Student Record'!O1837)</f>
        <v/>
      </c>
      <c r="K1839" s="89" t="str">
        <f>IF(StuData!$F1839="","",IF(AND(StuData!$C1839&gt;8,StuData!$C1839&lt;11,StuData!$J1839="GEN"),200,IF(AND(StuData!$C1839&gt;=11,StuData!$J1839="GEN"),300,IF(AND(StuData!$C1839&gt;8,StuData!$C1839&lt;11,StuData!$J1839&lt;&gt;"GEN"),100,IF(AND(StuData!$C1839&gt;=11,StuData!$J1839&lt;&gt;"GEN"),150,"")))))</f>
        <v/>
      </c>
      <c r="L1839" s="89" t="str">
        <f>IF(StuData!$F1839="","",IF(AND(StuData!$C1839&gt;8,StuData!$C1839&lt;11),50,""))</f>
        <v/>
      </c>
      <c r="M1839" s="89" t="str">
        <f>IF(StuData!$F1839="","",IF(AND(StuData!$C1839&gt;=11,'School Fees'!$L$3="Yes"),100,""))</f>
        <v/>
      </c>
      <c r="N1839" s="89" t="str">
        <f>IF(StuData!$F1839="","",IF(AND(StuData!$C1839&gt;8,StuData!$H1839="F"),5,IF(StuData!$C1839&lt;9,"",10)))</f>
        <v/>
      </c>
      <c r="O1839" s="89" t="str">
        <f>IF(StuData!$F1839="","",IF(StuData!$C1839&gt;8,5,""))</f>
        <v/>
      </c>
      <c r="P1839" s="89" t="str">
        <f>IF(StuData!$C1839=9,'School Fees'!$K$6,IF(StuData!$C1839=10,'School Fees'!$K$7,IF(StuData!$C1839=11,'School Fees'!$K$8,IF(StuData!$C1839=12,'School Fees'!$K$9,""))))</f>
        <v/>
      </c>
      <c r="Q1839" s="89"/>
      <c r="R1839" s="89"/>
      <c r="S1839" s="89" t="str">
        <f>IF(SUM(StuData!$K1839:$R1839)=0,"",SUM(StuData!$K1839:$R1839))</f>
        <v/>
      </c>
      <c r="T1839" s="92"/>
      <c r="U1839" s="89"/>
      <c r="V1839" s="23"/>
      <c r="W1839" s="23"/>
    </row>
    <row r="1840" ht="15.75" customHeight="1">
      <c r="A1840" s="23"/>
      <c r="B1840" s="89" t="str">
        <f t="shared" si="1"/>
        <v/>
      </c>
      <c r="C1840" s="89" t="str">
        <f>IF('Student Record'!A1838="","",'Student Record'!A1838)</f>
        <v/>
      </c>
      <c r="D1840" s="89" t="str">
        <f>IF('Student Record'!B1838="","",'Student Record'!B1838)</f>
        <v/>
      </c>
      <c r="E1840" s="89" t="str">
        <f>IF('Student Record'!C1838="","",'Student Record'!C1838)</f>
        <v/>
      </c>
      <c r="F1840" s="90" t="str">
        <f>IF('Student Record'!E1838="","",'Student Record'!E1838)</f>
        <v/>
      </c>
      <c r="G1840" s="90" t="str">
        <f>IF('Student Record'!G1838="","",'Student Record'!G1838)</f>
        <v/>
      </c>
      <c r="H1840" s="89" t="str">
        <f>IF('Student Record'!I1838="","",'Student Record'!I1838)</f>
        <v/>
      </c>
      <c r="I1840" s="91" t="str">
        <f>IF('Student Record'!J1838="","",'Student Record'!J1838)</f>
        <v/>
      </c>
      <c r="J1840" s="89" t="str">
        <f>IF('Student Record'!O1838="","",'Student Record'!O1838)</f>
        <v/>
      </c>
      <c r="K1840" s="89" t="str">
        <f>IF(StuData!$F1840="","",IF(AND(StuData!$C1840&gt;8,StuData!$C1840&lt;11,StuData!$J1840="GEN"),200,IF(AND(StuData!$C1840&gt;=11,StuData!$J1840="GEN"),300,IF(AND(StuData!$C1840&gt;8,StuData!$C1840&lt;11,StuData!$J1840&lt;&gt;"GEN"),100,IF(AND(StuData!$C1840&gt;=11,StuData!$J1840&lt;&gt;"GEN"),150,"")))))</f>
        <v/>
      </c>
      <c r="L1840" s="89" t="str">
        <f>IF(StuData!$F1840="","",IF(AND(StuData!$C1840&gt;8,StuData!$C1840&lt;11),50,""))</f>
        <v/>
      </c>
      <c r="M1840" s="89" t="str">
        <f>IF(StuData!$F1840="","",IF(AND(StuData!$C1840&gt;=11,'School Fees'!$L$3="Yes"),100,""))</f>
        <v/>
      </c>
      <c r="N1840" s="89" t="str">
        <f>IF(StuData!$F1840="","",IF(AND(StuData!$C1840&gt;8,StuData!$H1840="F"),5,IF(StuData!$C1840&lt;9,"",10)))</f>
        <v/>
      </c>
      <c r="O1840" s="89" t="str">
        <f>IF(StuData!$F1840="","",IF(StuData!$C1840&gt;8,5,""))</f>
        <v/>
      </c>
      <c r="P1840" s="89" t="str">
        <f>IF(StuData!$C1840=9,'School Fees'!$K$6,IF(StuData!$C1840=10,'School Fees'!$K$7,IF(StuData!$C1840=11,'School Fees'!$K$8,IF(StuData!$C1840=12,'School Fees'!$K$9,""))))</f>
        <v/>
      </c>
      <c r="Q1840" s="89"/>
      <c r="R1840" s="89"/>
      <c r="S1840" s="89" t="str">
        <f>IF(SUM(StuData!$K1840:$R1840)=0,"",SUM(StuData!$K1840:$R1840))</f>
        <v/>
      </c>
      <c r="T1840" s="92"/>
      <c r="U1840" s="89"/>
      <c r="V1840" s="23"/>
      <c r="W1840" s="23"/>
    </row>
    <row r="1841" ht="15.75" customHeight="1">
      <c r="A1841" s="23"/>
      <c r="B1841" s="89" t="str">
        <f t="shared" si="1"/>
        <v/>
      </c>
      <c r="C1841" s="89" t="str">
        <f>IF('Student Record'!A1839="","",'Student Record'!A1839)</f>
        <v/>
      </c>
      <c r="D1841" s="89" t="str">
        <f>IF('Student Record'!B1839="","",'Student Record'!B1839)</f>
        <v/>
      </c>
      <c r="E1841" s="89" t="str">
        <f>IF('Student Record'!C1839="","",'Student Record'!C1839)</f>
        <v/>
      </c>
      <c r="F1841" s="90" t="str">
        <f>IF('Student Record'!E1839="","",'Student Record'!E1839)</f>
        <v/>
      </c>
      <c r="G1841" s="90" t="str">
        <f>IF('Student Record'!G1839="","",'Student Record'!G1839)</f>
        <v/>
      </c>
      <c r="H1841" s="89" t="str">
        <f>IF('Student Record'!I1839="","",'Student Record'!I1839)</f>
        <v/>
      </c>
      <c r="I1841" s="91" t="str">
        <f>IF('Student Record'!J1839="","",'Student Record'!J1839)</f>
        <v/>
      </c>
      <c r="J1841" s="89" t="str">
        <f>IF('Student Record'!O1839="","",'Student Record'!O1839)</f>
        <v/>
      </c>
      <c r="K1841" s="89" t="str">
        <f>IF(StuData!$F1841="","",IF(AND(StuData!$C1841&gt;8,StuData!$C1841&lt;11,StuData!$J1841="GEN"),200,IF(AND(StuData!$C1841&gt;=11,StuData!$J1841="GEN"),300,IF(AND(StuData!$C1841&gt;8,StuData!$C1841&lt;11,StuData!$J1841&lt;&gt;"GEN"),100,IF(AND(StuData!$C1841&gt;=11,StuData!$J1841&lt;&gt;"GEN"),150,"")))))</f>
        <v/>
      </c>
      <c r="L1841" s="89" t="str">
        <f>IF(StuData!$F1841="","",IF(AND(StuData!$C1841&gt;8,StuData!$C1841&lt;11),50,""))</f>
        <v/>
      </c>
      <c r="M1841" s="89" t="str">
        <f>IF(StuData!$F1841="","",IF(AND(StuData!$C1841&gt;=11,'School Fees'!$L$3="Yes"),100,""))</f>
        <v/>
      </c>
      <c r="N1841" s="89" t="str">
        <f>IF(StuData!$F1841="","",IF(AND(StuData!$C1841&gt;8,StuData!$H1841="F"),5,IF(StuData!$C1841&lt;9,"",10)))</f>
        <v/>
      </c>
      <c r="O1841" s="89" t="str">
        <f>IF(StuData!$F1841="","",IF(StuData!$C1841&gt;8,5,""))</f>
        <v/>
      </c>
      <c r="P1841" s="89" t="str">
        <f>IF(StuData!$C1841=9,'School Fees'!$K$6,IF(StuData!$C1841=10,'School Fees'!$K$7,IF(StuData!$C1841=11,'School Fees'!$K$8,IF(StuData!$C1841=12,'School Fees'!$K$9,""))))</f>
        <v/>
      </c>
      <c r="Q1841" s="89"/>
      <c r="R1841" s="89"/>
      <c r="S1841" s="89" t="str">
        <f>IF(SUM(StuData!$K1841:$R1841)=0,"",SUM(StuData!$K1841:$R1841))</f>
        <v/>
      </c>
      <c r="T1841" s="92"/>
      <c r="U1841" s="89"/>
      <c r="V1841" s="23"/>
      <c r="W1841" s="23"/>
    </row>
    <row r="1842" ht="15.75" customHeight="1">
      <c r="A1842" s="23"/>
      <c r="B1842" s="89" t="str">
        <f t="shared" si="1"/>
        <v/>
      </c>
      <c r="C1842" s="89" t="str">
        <f>IF('Student Record'!A1840="","",'Student Record'!A1840)</f>
        <v/>
      </c>
      <c r="D1842" s="89" t="str">
        <f>IF('Student Record'!B1840="","",'Student Record'!B1840)</f>
        <v/>
      </c>
      <c r="E1842" s="89" t="str">
        <f>IF('Student Record'!C1840="","",'Student Record'!C1840)</f>
        <v/>
      </c>
      <c r="F1842" s="90" t="str">
        <f>IF('Student Record'!E1840="","",'Student Record'!E1840)</f>
        <v/>
      </c>
      <c r="G1842" s="90" t="str">
        <f>IF('Student Record'!G1840="","",'Student Record'!G1840)</f>
        <v/>
      </c>
      <c r="H1842" s="89" t="str">
        <f>IF('Student Record'!I1840="","",'Student Record'!I1840)</f>
        <v/>
      </c>
      <c r="I1842" s="91" t="str">
        <f>IF('Student Record'!J1840="","",'Student Record'!J1840)</f>
        <v/>
      </c>
      <c r="J1842" s="89" t="str">
        <f>IF('Student Record'!O1840="","",'Student Record'!O1840)</f>
        <v/>
      </c>
      <c r="K1842" s="89" t="str">
        <f>IF(StuData!$F1842="","",IF(AND(StuData!$C1842&gt;8,StuData!$C1842&lt;11,StuData!$J1842="GEN"),200,IF(AND(StuData!$C1842&gt;=11,StuData!$J1842="GEN"),300,IF(AND(StuData!$C1842&gt;8,StuData!$C1842&lt;11,StuData!$J1842&lt;&gt;"GEN"),100,IF(AND(StuData!$C1842&gt;=11,StuData!$J1842&lt;&gt;"GEN"),150,"")))))</f>
        <v/>
      </c>
      <c r="L1842" s="89" t="str">
        <f>IF(StuData!$F1842="","",IF(AND(StuData!$C1842&gt;8,StuData!$C1842&lt;11),50,""))</f>
        <v/>
      </c>
      <c r="M1842" s="89" t="str">
        <f>IF(StuData!$F1842="","",IF(AND(StuData!$C1842&gt;=11,'School Fees'!$L$3="Yes"),100,""))</f>
        <v/>
      </c>
      <c r="N1842" s="89" t="str">
        <f>IF(StuData!$F1842="","",IF(AND(StuData!$C1842&gt;8,StuData!$H1842="F"),5,IF(StuData!$C1842&lt;9,"",10)))</f>
        <v/>
      </c>
      <c r="O1842" s="89" t="str">
        <f>IF(StuData!$F1842="","",IF(StuData!$C1842&gt;8,5,""))</f>
        <v/>
      </c>
      <c r="P1842" s="89" t="str">
        <f>IF(StuData!$C1842=9,'School Fees'!$K$6,IF(StuData!$C1842=10,'School Fees'!$K$7,IF(StuData!$C1842=11,'School Fees'!$K$8,IF(StuData!$C1842=12,'School Fees'!$K$9,""))))</f>
        <v/>
      </c>
      <c r="Q1842" s="89"/>
      <c r="R1842" s="89"/>
      <c r="S1842" s="89" t="str">
        <f>IF(SUM(StuData!$K1842:$R1842)=0,"",SUM(StuData!$K1842:$R1842))</f>
        <v/>
      </c>
      <c r="T1842" s="92"/>
      <c r="U1842" s="89"/>
      <c r="V1842" s="23"/>
      <c r="W1842" s="23"/>
    </row>
    <row r="1843" ht="15.75" customHeight="1">
      <c r="A1843" s="23"/>
      <c r="B1843" s="89" t="str">
        <f t="shared" si="1"/>
        <v/>
      </c>
      <c r="C1843" s="89" t="str">
        <f>IF('Student Record'!A1841="","",'Student Record'!A1841)</f>
        <v/>
      </c>
      <c r="D1843" s="89" t="str">
        <f>IF('Student Record'!B1841="","",'Student Record'!B1841)</f>
        <v/>
      </c>
      <c r="E1843" s="89" t="str">
        <f>IF('Student Record'!C1841="","",'Student Record'!C1841)</f>
        <v/>
      </c>
      <c r="F1843" s="90" t="str">
        <f>IF('Student Record'!E1841="","",'Student Record'!E1841)</f>
        <v/>
      </c>
      <c r="G1843" s="90" t="str">
        <f>IF('Student Record'!G1841="","",'Student Record'!G1841)</f>
        <v/>
      </c>
      <c r="H1843" s="89" t="str">
        <f>IF('Student Record'!I1841="","",'Student Record'!I1841)</f>
        <v/>
      </c>
      <c r="I1843" s="91" t="str">
        <f>IF('Student Record'!J1841="","",'Student Record'!J1841)</f>
        <v/>
      </c>
      <c r="J1843" s="89" t="str">
        <f>IF('Student Record'!O1841="","",'Student Record'!O1841)</f>
        <v/>
      </c>
      <c r="K1843" s="89" t="str">
        <f>IF(StuData!$F1843="","",IF(AND(StuData!$C1843&gt;8,StuData!$C1843&lt;11,StuData!$J1843="GEN"),200,IF(AND(StuData!$C1843&gt;=11,StuData!$J1843="GEN"),300,IF(AND(StuData!$C1843&gt;8,StuData!$C1843&lt;11,StuData!$J1843&lt;&gt;"GEN"),100,IF(AND(StuData!$C1843&gt;=11,StuData!$J1843&lt;&gt;"GEN"),150,"")))))</f>
        <v/>
      </c>
      <c r="L1843" s="89" t="str">
        <f>IF(StuData!$F1843="","",IF(AND(StuData!$C1843&gt;8,StuData!$C1843&lt;11),50,""))</f>
        <v/>
      </c>
      <c r="M1843" s="89" t="str">
        <f>IF(StuData!$F1843="","",IF(AND(StuData!$C1843&gt;=11,'School Fees'!$L$3="Yes"),100,""))</f>
        <v/>
      </c>
      <c r="N1843" s="89" t="str">
        <f>IF(StuData!$F1843="","",IF(AND(StuData!$C1843&gt;8,StuData!$H1843="F"),5,IF(StuData!$C1843&lt;9,"",10)))</f>
        <v/>
      </c>
      <c r="O1843" s="89" t="str">
        <f>IF(StuData!$F1843="","",IF(StuData!$C1843&gt;8,5,""))</f>
        <v/>
      </c>
      <c r="P1843" s="89" t="str">
        <f>IF(StuData!$C1843=9,'School Fees'!$K$6,IF(StuData!$C1843=10,'School Fees'!$K$7,IF(StuData!$C1843=11,'School Fees'!$K$8,IF(StuData!$C1843=12,'School Fees'!$K$9,""))))</f>
        <v/>
      </c>
      <c r="Q1843" s="89"/>
      <c r="R1843" s="89"/>
      <c r="S1843" s="89" t="str">
        <f>IF(SUM(StuData!$K1843:$R1843)=0,"",SUM(StuData!$K1843:$R1843))</f>
        <v/>
      </c>
      <c r="T1843" s="92"/>
      <c r="U1843" s="89"/>
      <c r="V1843" s="23"/>
      <c r="W1843" s="23"/>
    </row>
    <row r="1844" ht="15.75" customHeight="1">
      <c r="A1844" s="23"/>
      <c r="B1844" s="89" t="str">
        <f t="shared" si="1"/>
        <v/>
      </c>
      <c r="C1844" s="89" t="str">
        <f>IF('Student Record'!A1842="","",'Student Record'!A1842)</f>
        <v/>
      </c>
      <c r="D1844" s="89" t="str">
        <f>IF('Student Record'!B1842="","",'Student Record'!B1842)</f>
        <v/>
      </c>
      <c r="E1844" s="89" t="str">
        <f>IF('Student Record'!C1842="","",'Student Record'!C1842)</f>
        <v/>
      </c>
      <c r="F1844" s="90" t="str">
        <f>IF('Student Record'!E1842="","",'Student Record'!E1842)</f>
        <v/>
      </c>
      <c r="G1844" s="90" t="str">
        <f>IF('Student Record'!G1842="","",'Student Record'!G1842)</f>
        <v/>
      </c>
      <c r="H1844" s="89" t="str">
        <f>IF('Student Record'!I1842="","",'Student Record'!I1842)</f>
        <v/>
      </c>
      <c r="I1844" s="91" t="str">
        <f>IF('Student Record'!J1842="","",'Student Record'!J1842)</f>
        <v/>
      </c>
      <c r="J1844" s="89" t="str">
        <f>IF('Student Record'!O1842="","",'Student Record'!O1842)</f>
        <v/>
      </c>
      <c r="K1844" s="89" t="str">
        <f>IF(StuData!$F1844="","",IF(AND(StuData!$C1844&gt;8,StuData!$C1844&lt;11,StuData!$J1844="GEN"),200,IF(AND(StuData!$C1844&gt;=11,StuData!$J1844="GEN"),300,IF(AND(StuData!$C1844&gt;8,StuData!$C1844&lt;11,StuData!$J1844&lt;&gt;"GEN"),100,IF(AND(StuData!$C1844&gt;=11,StuData!$J1844&lt;&gt;"GEN"),150,"")))))</f>
        <v/>
      </c>
      <c r="L1844" s="89" t="str">
        <f>IF(StuData!$F1844="","",IF(AND(StuData!$C1844&gt;8,StuData!$C1844&lt;11),50,""))</f>
        <v/>
      </c>
      <c r="M1844" s="89" t="str">
        <f>IF(StuData!$F1844="","",IF(AND(StuData!$C1844&gt;=11,'School Fees'!$L$3="Yes"),100,""))</f>
        <v/>
      </c>
      <c r="N1844" s="89" t="str">
        <f>IF(StuData!$F1844="","",IF(AND(StuData!$C1844&gt;8,StuData!$H1844="F"),5,IF(StuData!$C1844&lt;9,"",10)))</f>
        <v/>
      </c>
      <c r="O1844" s="89" t="str">
        <f>IF(StuData!$F1844="","",IF(StuData!$C1844&gt;8,5,""))</f>
        <v/>
      </c>
      <c r="P1844" s="89" t="str">
        <f>IF(StuData!$C1844=9,'School Fees'!$K$6,IF(StuData!$C1844=10,'School Fees'!$K$7,IF(StuData!$C1844=11,'School Fees'!$K$8,IF(StuData!$C1844=12,'School Fees'!$K$9,""))))</f>
        <v/>
      </c>
      <c r="Q1844" s="89"/>
      <c r="R1844" s="89"/>
      <c r="S1844" s="89" t="str">
        <f>IF(SUM(StuData!$K1844:$R1844)=0,"",SUM(StuData!$K1844:$R1844))</f>
        <v/>
      </c>
      <c r="T1844" s="92"/>
      <c r="U1844" s="89"/>
      <c r="V1844" s="23"/>
      <c r="W1844" s="23"/>
    </row>
    <row r="1845" ht="15.75" customHeight="1">
      <c r="A1845" s="23"/>
      <c r="B1845" s="89" t="str">
        <f t="shared" si="1"/>
        <v/>
      </c>
      <c r="C1845" s="89" t="str">
        <f>IF('Student Record'!A1843="","",'Student Record'!A1843)</f>
        <v/>
      </c>
      <c r="D1845" s="89" t="str">
        <f>IF('Student Record'!B1843="","",'Student Record'!B1843)</f>
        <v/>
      </c>
      <c r="E1845" s="89" t="str">
        <f>IF('Student Record'!C1843="","",'Student Record'!C1843)</f>
        <v/>
      </c>
      <c r="F1845" s="90" t="str">
        <f>IF('Student Record'!E1843="","",'Student Record'!E1843)</f>
        <v/>
      </c>
      <c r="G1845" s="90" t="str">
        <f>IF('Student Record'!G1843="","",'Student Record'!G1843)</f>
        <v/>
      </c>
      <c r="H1845" s="89" t="str">
        <f>IF('Student Record'!I1843="","",'Student Record'!I1843)</f>
        <v/>
      </c>
      <c r="I1845" s="91" t="str">
        <f>IF('Student Record'!J1843="","",'Student Record'!J1843)</f>
        <v/>
      </c>
      <c r="J1845" s="89" t="str">
        <f>IF('Student Record'!O1843="","",'Student Record'!O1843)</f>
        <v/>
      </c>
      <c r="K1845" s="89" t="str">
        <f>IF(StuData!$F1845="","",IF(AND(StuData!$C1845&gt;8,StuData!$C1845&lt;11,StuData!$J1845="GEN"),200,IF(AND(StuData!$C1845&gt;=11,StuData!$J1845="GEN"),300,IF(AND(StuData!$C1845&gt;8,StuData!$C1845&lt;11,StuData!$J1845&lt;&gt;"GEN"),100,IF(AND(StuData!$C1845&gt;=11,StuData!$J1845&lt;&gt;"GEN"),150,"")))))</f>
        <v/>
      </c>
      <c r="L1845" s="89" t="str">
        <f>IF(StuData!$F1845="","",IF(AND(StuData!$C1845&gt;8,StuData!$C1845&lt;11),50,""))</f>
        <v/>
      </c>
      <c r="M1845" s="89" t="str">
        <f>IF(StuData!$F1845="","",IF(AND(StuData!$C1845&gt;=11,'School Fees'!$L$3="Yes"),100,""))</f>
        <v/>
      </c>
      <c r="N1845" s="89" t="str">
        <f>IF(StuData!$F1845="","",IF(AND(StuData!$C1845&gt;8,StuData!$H1845="F"),5,IF(StuData!$C1845&lt;9,"",10)))</f>
        <v/>
      </c>
      <c r="O1845" s="89" t="str">
        <f>IF(StuData!$F1845="","",IF(StuData!$C1845&gt;8,5,""))</f>
        <v/>
      </c>
      <c r="P1845" s="89" t="str">
        <f>IF(StuData!$C1845=9,'School Fees'!$K$6,IF(StuData!$C1845=10,'School Fees'!$K$7,IF(StuData!$C1845=11,'School Fees'!$K$8,IF(StuData!$C1845=12,'School Fees'!$K$9,""))))</f>
        <v/>
      </c>
      <c r="Q1845" s="89"/>
      <c r="R1845" s="89"/>
      <c r="S1845" s="89" t="str">
        <f>IF(SUM(StuData!$K1845:$R1845)=0,"",SUM(StuData!$K1845:$R1845))</f>
        <v/>
      </c>
      <c r="T1845" s="92"/>
      <c r="U1845" s="89"/>
      <c r="V1845" s="23"/>
      <c r="W1845" s="23"/>
    </row>
    <row r="1846" ht="15.75" customHeight="1">
      <c r="A1846" s="23"/>
      <c r="B1846" s="89" t="str">
        <f t="shared" si="1"/>
        <v/>
      </c>
      <c r="C1846" s="89" t="str">
        <f>IF('Student Record'!A1844="","",'Student Record'!A1844)</f>
        <v/>
      </c>
      <c r="D1846" s="89" t="str">
        <f>IF('Student Record'!B1844="","",'Student Record'!B1844)</f>
        <v/>
      </c>
      <c r="E1846" s="89" t="str">
        <f>IF('Student Record'!C1844="","",'Student Record'!C1844)</f>
        <v/>
      </c>
      <c r="F1846" s="90" t="str">
        <f>IF('Student Record'!E1844="","",'Student Record'!E1844)</f>
        <v/>
      </c>
      <c r="G1846" s="90" t="str">
        <f>IF('Student Record'!G1844="","",'Student Record'!G1844)</f>
        <v/>
      </c>
      <c r="H1846" s="89" t="str">
        <f>IF('Student Record'!I1844="","",'Student Record'!I1844)</f>
        <v/>
      </c>
      <c r="I1846" s="91" t="str">
        <f>IF('Student Record'!J1844="","",'Student Record'!J1844)</f>
        <v/>
      </c>
      <c r="J1846" s="89" t="str">
        <f>IF('Student Record'!O1844="","",'Student Record'!O1844)</f>
        <v/>
      </c>
      <c r="K1846" s="89" t="str">
        <f>IF(StuData!$F1846="","",IF(AND(StuData!$C1846&gt;8,StuData!$C1846&lt;11,StuData!$J1846="GEN"),200,IF(AND(StuData!$C1846&gt;=11,StuData!$J1846="GEN"),300,IF(AND(StuData!$C1846&gt;8,StuData!$C1846&lt;11,StuData!$J1846&lt;&gt;"GEN"),100,IF(AND(StuData!$C1846&gt;=11,StuData!$J1846&lt;&gt;"GEN"),150,"")))))</f>
        <v/>
      </c>
      <c r="L1846" s="89" t="str">
        <f>IF(StuData!$F1846="","",IF(AND(StuData!$C1846&gt;8,StuData!$C1846&lt;11),50,""))</f>
        <v/>
      </c>
      <c r="M1846" s="89" t="str">
        <f>IF(StuData!$F1846="","",IF(AND(StuData!$C1846&gt;=11,'School Fees'!$L$3="Yes"),100,""))</f>
        <v/>
      </c>
      <c r="N1846" s="89" t="str">
        <f>IF(StuData!$F1846="","",IF(AND(StuData!$C1846&gt;8,StuData!$H1846="F"),5,IF(StuData!$C1846&lt;9,"",10)))</f>
        <v/>
      </c>
      <c r="O1846" s="89" t="str">
        <f>IF(StuData!$F1846="","",IF(StuData!$C1846&gt;8,5,""))</f>
        <v/>
      </c>
      <c r="P1846" s="89" t="str">
        <f>IF(StuData!$C1846=9,'School Fees'!$K$6,IF(StuData!$C1846=10,'School Fees'!$K$7,IF(StuData!$C1846=11,'School Fees'!$K$8,IF(StuData!$C1846=12,'School Fees'!$K$9,""))))</f>
        <v/>
      </c>
      <c r="Q1846" s="89"/>
      <c r="R1846" s="89"/>
      <c r="S1846" s="89" t="str">
        <f>IF(SUM(StuData!$K1846:$R1846)=0,"",SUM(StuData!$K1846:$R1846))</f>
        <v/>
      </c>
      <c r="T1846" s="92"/>
      <c r="U1846" s="89"/>
      <c r="V1846" s="23"/>
      <c r="W1846" s="23"/>
    </row>
    <row r="1847" ht="15.75" customHeight="1">
      <c r="A1847" s="23"/>
      <c r="B1847" s="89" t="str">
        <f t="shared" si="1"/>
        <v/>
      </c>
      <c r="C1847" s="89" t="str">
        <f>IF('Student Record'!A1845="","",'Student Record'!A1845)</f>
        <v/>
      </c>
      <c r="D1847" s="89" t="str">
        <f>IF('Student Record'!B1845="","",'Student Record'!B1845)</f>
        <v/>
      </c>
      <c r="E1847" s="89" t="str">
        <f>IF('Student Record'!C1845="","",'Student Record'!C1845)</f>
        <v/>
      </c>
      <c r="F1847" s="90" t="str">
        <f>IF('Student Record'!E1845="","",'Student Record'!E1845)</f>
        <v/>
      </c>
      <c r="G1847" s="90" t="str">
        <f>IF('Student Record'!G1845="","",'Student Record'!G1845)</f>
        <v/>
      </c>
      <c r="H1847" s="89" t="str">
        <f>IF('Student Record'!I1845="","",'Student Record'!I1845)</f>
        <v/>
      </c>
      <c r="I1847" s="91" t="str">
        <f>IF('Student Record'!J1845="","",'Student Record'!J1845)</f>
        <v/>
      </c>
      <c r="J1847" s="89" t="str">
        <f>IF('Student Record'!O1845="","",'Student Record'!O1845)</f>
        <v/>
      </c>
      <c r="K1847" s="89" t="str">
        <f>IF(StuData!$F1847="","",IF(AND(StuData!$C1847&gt;8,StuData!$C1847&lt;11,StuData!$J1847="GEN"),200,IF(AND(StuData!$C1847&gt;=11,StuData!$J1847="GEN"),300,IF(AND(StuData!$C1847&gt;8,StuData!$C1847&lt;11,StuData!$J1847&lt;&gt;"GEN"),100,IF(AND(StuData!$C1847&gt;=11,StuData!$J1847&lt;&gt;"GEN"),150,"")))))</f>
        <v/>
      </c>
      <c r="L1847" s="89" t="str">
        <f>IF(StuData!$F1847="","",IF(AND(StuData!$C1847&gt;8,StuData!$C1847&lt;11),50,""))</f>
        <v/>
      </c>
      <c r="M1847" s="89" t="str">
        <f>IF(StuData!$F1847="","",IF(AND(StuData!$C1847&gt;=11,'School Fees'!$L$3="Yes"),100,""))</f>
        <v/>
      </c>
      <c r="N1847" s="89" t="str">
        <f>IF(StuData!$F1847="","",IF(AND(StuData!$C1847&gt;8,StuData!$H1847="F"),5,IF(StuData!$C1847&lt;9,"",10)))</f>
        <v/>
      </c>
      <c r="O1847" s="89" t="str">
        <f>IF(StuData!$F1847="","",IF(StuData!$C1847&gt;8,5,""))</f>
        <v/>
      </c>
      <c r="P1847" s="89" t="str">
        <f>IF(StuData!$C1847=9,'School Fees'!$K$6,IF(StuData!$C1847=10,'School Fees'!$K$7,IF(StuData!$C1847=11,'School Fees'!$K$8,IF(StuData!$C1847=12,'School Fees'!$K$9,""))))</f>
        <v/>
      </c>
      <c r="Q1847" s="89"/>
      <c r="R1847" s="89"/>
      <c r="S1847" s="89" t="str">
        <f>IF(SUM(StuData!$K1847:$R1847)=0,"",SUM(StuData!$K1847:$R1847))</f>
        <v/>
      </c>
      <c r="T1847" s="92"/>
      <c r="U1847" s="89"/>
      <c r="V1847" s="23"/>
      <c r="W1847" s="23"/>
    </row>
    <row r="1848" ht="15.75" customHeight="1">
      <c r="A1848" s="23"/>
      <c r="B1848" s="89" t="str">
        <f t="shared" si="1"/>
        <v/>
      </c>
      <c r="C1848" s="89" t="str">
        <f>IF('Student Record'!A1846="","",'Student Record'!A1846)</f>
        <v/>
      </c>
      <c r="D1848" s="89" t="str">
        <f>IF('Student Record'!B1846="","",'Student Record'!B1846)</f>
        <v/>
      </c>
      <c r="E1848" s="89" t="str">
        <f>IF('Student Record'!C1846="","",'Student Record'!C1846)</f>
        <v/>
      </c>
      <c r="F1848" s="90" t="str">
        <f>IF('Student Record'!E1846="","",'Student Record'!E1846)</f>
        <v/>
      </c>
      <c r="G1848" s="90" t="str">
        <f>IF('Student Record'!G1846="","",'Student Record'!G1846)</f>
        <v/>
      </c>
      <c r="H1848" s="89" t="str">
        <f>IF('Student Record'!I1846="","",'Student Record'!I1846)</f>
        <v/>
      </c>
      <c r="I1848" s="91" t="str">
        <f>IF('Student Record'!J1846="","",'Student Record'!J1846)</f>
        <v/>
      </c>
      <c r="J1848" s="89" t="str">
        <f>IF('Student Record'!O1846="","",'Student Record'!O1846)</f>
        <v/>
      </c>
      <c r="K1848" s="89" t="str">
        <f>IF(StuData!$F1848="","",IF(AND(StuData!$C1848&gt;8,StuData!$C1848&lt;11,StuData!$J1848="GEN"),200,IF(AND(StuData!$C1848&gt;=11,StuData!$J1848="GEN"),300,IF(AND(StuData!$C1848&gt;8,StuData!$C1848&lt;11,StuData!$J1848&lt;&gt;"GEN"),100,IF(AND(StuData!$C1848&gt;=11,StuData!$J1848&lt;&gt;"GEN"),150,"")))))</f>
        <v/>
      </c>
      <c r="L1848" s="89" t="str">
        <f>IF(StuData!$F1848="","",IF(AND(StuData!$C1848&gt;8,StuData!$C1848&lt;11),50,""))</f>
        <v/>
      </c>
      <c r="M1848" s="89" t="str">
        <f>IF(StuData!$F1848="","",IF(AND(StuData!$C1848&gt;=11,'School Fees'!$L$3="Yes"),100,""))</f>
        <v/>
      </c>
      <c r="N1848" s="89" t="str">
        <f>IF(StuData!$F1848="","",IF(AND(StuData!$C1848&gt;8,StuData!$H1848="F"),5,IF(StuData!$C1848&lt;9,"",10)))</f>
        <v/>
      </c>
      <c r="O1848" s="89" t="str">
        <f>IF(StuData!$F1848="","",IF(StuData!$C1848&gt;8,5,""))</f>
        <v/>
      </c>
      <c r="P1848" s="89" t="str">
        <f>IF(StuData!$C1848=9,'School Fees'!$K$6,IF(StuData!$C1848=10,'School Fees'!$K$7,IF(StuData!$C1848=11,'School Fees'!$K$8,IF(StuData!$C1848=12,'School Fees'!$K$9,""))))</f>
        <v/>
      </c>
      <c r="Q1848" s="89"/>
      <c r="R1848" s="89"/>
      <c r="S1848" s="89" t="str">
        <f>IF(SUM(StuData!$K1848:$R1848)=0,"",SUM(StuData!$K1848:$R1848))</f>
        <v/>
      </c>
      <c r="T1848" s="92"/>
      <c r="U1848" s="89"/>
      <c r="V1848" s="23"/>
      <c r="W1848" s="23"/>
    </row>
    <row r="1849" ht="15.75" customHeight="1">
      <c r="A1849" s="23"/>
      <c r="B1849" s="89" t="str">
        <f t="shared" si="1"/>
        <v/>
      </c>
      <c r="C1849" s="89" t="str">
        <f>IF('Student Record'!A1847="","",'Student Record'!A1847)</f>
        <v/>
      </c>
      <c r="D1849" s="89" t="str">
        <f>IF('Student Record'!B1847="","",'Student Record'!B1847)</f>
        <v/>
      </c>
      <c r="E1849" s="89" t="str">
        <f>IF('Student Record'!C1847="","",'Student Record'!C1847)</f>
        <v/>
      </c>
      <c r="F1849" s="90" t="str">
        <f>IF('Student Record'!E1847="","",'Student Record'!E1847)</f>
        <v/>
      </c>
      <c r="G1849" s="90" t="str">
        <f>IF('Student Record'!G1847="","",'Student Record'!G1847)</f>
        <v/>
      </c>
      <c r="H1849" s="89" t="str">
        <f>IF('Student Record'!I1847="","",'Student Record'!I1847)</f>
        <v/>
      </c>
      <c r="I1849" s="91" t="str">
        <f>IF('Student Record'!J1847="","",'Student Record'!J1847)</f>
        <v/>
      </c>
      <c r="J1849" s="89" t="str">
        <f>IF('Student Record'!O1847="","",'Student Record'!O1847)</f>
        <v/>
      </c>
      <c r="K1849" s="89" t="str">
        <f>IF(StuData!$F1849="","",IF(AND(StuData!$C1849&gt;8,StuData!$C1849&lt;11,StuData!$J1849="GEN"),200,IF(AND(StuData!$C1849&gt;=11,StuData!$J1849="GEN"),300,IF(AND(StuData!$C1849&gt;8,StuData!$C1849&lt;11,StuData!$J1849&lt;&gt;"GEN"),100,IF(AND(StuData!$C1849&gt;=11,StuData!$J1849&lt;&gt;"GEN"),150,"")))))</f>
        <v/>
      </c>
      <c r="L1849" s="89" t="str">
        <f>IF(StuData!$F1849="","",IF(AND(StuData!$C1849&gt;8,StuData!$C1849&lt;11),50,""))</f>
        <v/>
      </c>
      <c r="M1849" s="89" t="str">
        <f>IF(StuData!$F1849="","",IF(AND(StuData!$C1849&gt;=11,'School Fees'!$L$3="Yes"),100,""))</f>
        <v/>
      </c>
      <c r="N1849" s="89" t="str">
        <f>IF(StuData!$F1849="","",IF(AND(StuData!$C1849&gt;8,StuData!$H1849="F"),5,IF(StuData!$C1849&lt;9,"",10)))</f>
        <v/>
      </c>
      <c r="O1849" s="89" t="str">
        <f>IF(StuData!$F1849="","",IF(StuData!$C1849&gt;8,5,""))</f>
        <v/>
      </c>
      <c r="P1849" s="89" t="str">
        <f>IF(StuData!$C1849=9,'School Fees'!$K$6,IF(StuData!$C1849=10,'School Fees'!$K$7,IF(StuData!$C1849=11,'School Fees'!$K$8,IF(StuData!$C1849=12,'School Fees'!$K$9,""))))</f>
        <v/>
      </c>
      <c r="Q1849" s="89"/>
      <c r="R1849" s="89"/>
      <c r="S1849" s="89" t="str">
        <f>IF(SUM(StuData!$K1849:$R1849)=0,"",SUM(StuData!$K1849:$R1849))</f>
        <v/>
      </c>
      <c r="T1849" s="92"/>
      <c r="U1849" s="89"/>
      <c r="V1849" s="23"/>
      <c r="W1849" s="23"/>
    </row>
    <row r="1850" ht="15.75" customHeight="1">
      <c r="A1850" s="23"/>
      <c r="B1850" s="89" t="str">
        <f t="shared" si="1"/>
        <v/>
      </c>
      <c r="C1850" s="89" t="str">
        <f>IF('Student Record'!A1848="","",'Student Record'!A1848)</f>
        <v/>
      </c>
      <c r="D1850" s="89" t="str">
        <f>IF('Student Record'!B1848="","",'Student Record'!B1848)</f>
        <v/>
      </c>
      <c r="E1850" s="89" t="str">
        <f>IF('Student Record'!C1848="","",'Student Record'!C1848)</f>
        <v/>
      </c>
      <c r="F1850" s="90" t="str">
        <f>IF('Student Record'!E1848="","",'Student Record'!E1848)</f>
        <v/>
      </c>
      <c r="G1850" s="90" t="str">
        <f>IF('Student Record'!G1848="","",'Student Record'!G1848)</f>
        <v/>
      </c>
      <c r="H1850" s="89" t="str">
        <f>IF('Student Record'!I1848="","",'Student Record'!I1848)</f>
        <v/>
      </c>
      <c r="I1850" s="91" t="str">
        <f>IF('Student Record'!J1848="","",'Student Record'!J1848)</f>
        <v/>
      </c>
      <c r="J1850" s="89" t="str">
        <f>IF('Student Record'!O1848="","",'Student Record'!O1848)</f>
        <v/>
      </c>
      <c r="K1850" s="89" t="str">
        <f>IF(StuData!$F1850="","",IF(AND(StuData!$C1850&gt;8,StuData!$C1850&lt;11,StuData!$J1850="GEN"),200,IF(AND(StuData!$C1850&gt;=11,StuData!$J1850="GEN"),300,IF(AND(StuData!$C1850&gt;8,StuData!$C1850&lt;11,StuData!$J1850&lt;&gt;"GEN"),100,IF(AND(StuData!$C1850&gt;=11,StuData!$J1850&lt;&gt;"GEN"),150,"")))))</f>
        <v/>
      </c>
      <c r="L1850" s="89" t="str">
        <f>IF(StuData!$F1850="","",IF(AND(StuData!$C1850&gt;8,StuData!$C1850&lt;11),50,""))</f>
        <v/>
      </c>
      <c r="M1850" s="89" t="str">
        <f>IF(StuData!$F1850="","",IF(AND(StuData!$C1850&gt;=11,'School Fees'!$L$3="Yes"),100,""))</f>
        <v/>
      </c>
      <c r="N1850" s="89" t="str">
        <f>IF(StuData!$F1850="","",IF(AND(StuData!$C1850&gt;8,StuData!$H1850="F"),5,IF(StuData!$C1850&lt;9,"",10)))</f>
        <v/>
      </c>
      <c r="O1850" s="89" t="str">
        <f>IF(StuData!$F1850="","",IF(StuData!$C1850&gt;8,5,""))</f>
        <v/>
      </c>
      <c r="P1850" s="89" t="str">
        <f>IF(StuData!$C1850=9,'School Fees'!$K$6,IF(StuData!$C1850=10,'School Fees'!$K$7,IF(StuData!$C1850=11,'School Fees'!$K$8,IF(StuData!$C1850=12,'School Fees'!$K$9,""))))</f>
        <v/>
      </c>
      <c r="Q1850" s="89"/>
      <c r="R1850" s="89"/>
      <c r="S1850" s="89" t="str">
        <f>IF(SUM(StuData!$K1850:$R1850)=0,"",SUM(StuData!$K1850:$R1850))</f>
        <v/>
      </c>
      <c r="T1850" s="92"/>
      <c r="U1850" s="89"/>
      <c r="V1850" s="23"/>
      <c r="W1850" s="23"/>
    </row>
    <row r="1851" ht="15.75" customHeight="1">
      <c r="A1851" s="23"/>
      <c r="B1851" s="89" t="str">
        <f t="shared" si="1"/>
        <v/>
      </c>
      <c r="C1851" s="89" t="str">
        <f>IF('Student Record'!A1849="","",'Student Record'!A1849)</f>
        <v/>
      </c>
      <c r="D1851" s="89" t="str">
        <f>IF('Student Record'!B1849="","",'Student Record'!B1849)</f>
        <v/>
      </c>
      <c r="E1851" s="89" t="str">
        <f>IF('Student Record'!C1849="","",'Student Record'!C1849)</f>
        <v/>
      </c>
      <c r="F1851" s="90" t="str">
        <f>IF('Student Record'!E1849="","",'Student Record'!E1849)</f>
        <v/>
      </c>
      <c r="G1851" s="90" t="str">
        <f>IF('Student Record'!G1849="","",'Student Record'!G1849)</f>
        <v/>
      </c>
      <c r="H1851" s="89" t="str">
        <f>IF('Student Record'!I1849="","",'Student Record'!I1849)</f>
        <v/>
      </c>
      <c r="I1851" s="91" t="str">
        <f>IF('Student Record'!J1849="","",'Student Record'!J1849)</f>
        <v/>
      </c>
      <c r="J1851" s="89" t="str">
        <f>IF('Student Record'!O1849="","",'Student Record'!O1849)</f>
        <v/>
      </c>
      <c r="K1851" s="89" t="str">
        <f>IF(StuData!$F1851="","",IF(AND(StuData!$C1851&gt;8,StuData!$C1851&lt;11,StuData!$J1851="GEN"),200,IF(AND(StuData!$C1851&gt;=11,StuData!$J1851="GEN"),300,IF(AND(StuData!$C1851&gt;8,StuData!$C1851&lt;11,StuData!$J1851&lt;&gt;"GEN"),100,IF(AND(StuData!$C1851&gt;=11,StuData!$J1851&lt;&gt;"GEN"),150,"")))))</f>
        <v/>
      </c>
      <c r="L1851" s="89" t="str">
        <f>IF(StuData!$F1851="","",IF(AND(StuData!$C1851&gt;8,StuData!$C1851&lt;11),50,""))</f>
        <v/>
      </c>
      <c r="M1851" s="89" t="str">
        <f>IF(StuData!$F1851="","",IF(AND(StuData!$C1851&gt;=11,'School Fees'!$L$3="Yes"),100,""))</f>
        <v/>
      </c>
      <c r="N1851" s="89" t="str">
        <f>IF(StuData!$F1851="","",IF(AND(StuData!$C1851&gt;8,StuData!$H1851="F"),5,IF(StuData!$C1851&lt;9,"",10)))</f>
        <v/>
      </c>
      <c r="O1851" s="89" t="str">
        <f>IF(StuData!$F1851="","",IF(StuData!$C1851&gt;8,5,""))</f>
        <v/>
      </c>
      <c r="P1851" s="89" t="str">
        <f>IF(StuData!$C1851=9,'School Fees'!$K$6,IF(StuData!$C1851=10,'School Fees'!$K$7,IF(StuData!$C1851=11,'School Fees'!$K$8,IF(StuData!$C1851=12,'School Fees'!$K$9,""))))</f>
        <v/>
      </c>
      <c r="Q1851" s="89"/>
      <c r="R1851" s="89"/>
      <c r="S1851" s="89" t="str">
        <f>IF(SUM(StuData!$K1851:$R1851)=0,"",SUM(StuData!$K1851:$R1851))</f>
        <v/>
      </c>
      <c r="T1851" s="92"/>
      <c r="U1851" s="89"/>
      <c r="V1851" s="23"/>
      <c r="W1851" s="23"/>
    </row>
    <row r="1852" ht="15.75" customHeight="1">
      <c r="A1852" s="23"/>
      <c r="B1852" s="89" t="str">
        <f t="shared" si="1"/>
        <v/>
      </c>
      <c r="C1852" s="89" t="str">
        <f>IF('Student Record'!A1850="","",'Student Record'!A1850)</f>
        <v/>
      </c>
      <c r="D1852" s="89" t="str">
        <f>IF('Student Record'!B1850="","",'Student Record'!B1850)</f>
        <v/>
      </c>
      <c r="E1852" s="89" t="str">
        <f>IF('Student Record'!C1850="","",'Student Record'!C1850)</f>
        <v/>
      </c>
      <c r="F1852" s="90" t="str">
        <f>IF('Student Record'!E1850="","",'Student Record'!E1850)</f>
        <v/>
      </c>
      <c r="G1852" s="90" t="str">
        <f>IF('Student Record'!G1850="","",'Student Record'!G1850)</f>
        <v/>
      </c>
      <c r="H1852" s="89" t="str">
        <f>IF('Student Record'!I1850="","",'Student Record'!I1850)</f>
        <v/>
      </c>
      <c r="I1852" s="91" t="str">
        <f>IF('Student Record'!J1850="","",'Student Record'!J1850)</f>
        <v/>
      </c>
      <c r="J1852" s="89" t="str">
        <f>IF('Student Record'!O1850="","",'Student Record'!O1850)</f>
        <v/>
      </c>
      <c r="K1852" s="89" t="str">
        <f>IF(StuData!$F1852="","",IF(AND(StuData!$C1852&gt;8,StuData!$C1852&lt;11,StuData!$J1852="GEN"),200,IF(AND(StuData!$C1852&gt;=11,StuData!$J1852="GEN"),300,IF(AND(StuData!$C1852&gt;8,StuData!$C1852&lt;11,StuData!$J1852&lt;&gt;"GEN"),100,IF(AND(StuData!$C1852&gt;=11,StuData!$J1852&lt;&gt;"GEN"),150,"")))))</f>
        <v/>
      </c>
      <c r="L1852" s="89" t="str">
        <f>IF(StuData!$F1852="","",IF(AND(StuData!$C1852&gt;8,StuData!$C1852&lt;11),50,""))</f>
        <v/>
      </c>
      <c r="M1852" s="89" t="str">
        <f>IF(StuData!$F1852="","",IF(AND(StuData!$C1852&gt;=11,'School Fees'!$L$3="Yes"),100,""))</f>
        <v/>
      </c>
      <c r="N1852" s="89" t="str">
        <f>IF(StuData!$F1852="","",IF(AND(StuData!$C1852&gt;8,StuData!$H1852="F"),5,IF(StuData!$C1852&lt;9,"",10)))</f>
        <v/>
      </c>
      <c r="O1852" s="89" t="str">
        <f>IF(StuData!$F1852="","",IF(StuData!$C1852&gt;8,5,""))</f>
        <v/>
      </c>
      <c r="P1852" s="89" t="str">
        <f>IF(StuData!$C1852=9,'School Fees'!$K$6,IF(StuData!$C1852=10,'School Fees'!$K$7,IF(StuData!$C1852=11,'School Fees'!$K$8,IF(StuData!$C1852=12,'School Fees'!$K$9,""))))</f>
        <v/>
      </c>
      <c r="Q1852" s="89"/>
      <c r="R1852" s="89"/>
      <c r="S1852" s="89" t="str">
        <f>IF(SUM(StuData!$K1852:$R1852)=0,"",SUM(StuData!$K1852:$R1852))</f>
        <v/>
      </c>
      <c r="T1852" s="92"/>
      <c r="U1852" s="89"/>
      <c r="V1852" s="23"/>
      <c r="W1852" s="23"/>
    </row>
    <row r="1853" ht="15.75" customHeight="1">
      <c r="A1853" s="23"/>
      <c r="B1853" s="89" t="str">
        <f t="shared" si="1"/>
        <v/>
      </c>
      <c r="C1853" s="89" t="str">
        <f>IF('Student Record'!A1851="","",'Student Record'!A1851)</f>
        <v/>
      </c>
      <c r="D1853" s="89" t="str">
        <f>IF('Student Record'!B1851="","",'Student Record'!B1851)</f>
        <v/>
      </c>
      <c r="E1853" s="89" t="str">
        <f>IF('Student Record'!C1851="","",'Student Record'!C1851)</f>
        <v/>
      </c>
      <c r="F1853" s="90" t="str">
        <f>IF('Student Record'!E1851="","",'Student Record'!E1851)</f>
        <v/>
      </c>
      <c r="G1853" s="90" t="str">
        <f>IF('Student Record'!G1851="","",'Student Record'!G1851)</f>
        <v/>
      </c>
      <c r="H1853" s="89" t="str">
        <f>IF('Student Record'!I1851="","",'Student Record'!I1851)</f>
        <v/>
      </c>
      <c r="I1853" s="91" t="str">
        <f>IF('Student Record'!J1851="","",'Student Record'!J1851)</f>
        <v/>
      </c>
      <c r="J1853" s="89" t="str">
        <f>IF('Student Record'!O1851="","",'Student Record'!O1851)</f>
        <v/>
      </c>
      <c r="K1853" s="89" t="str">
        <f>IF(StuData!$F1853="","",IF(AND(StuData!$C1853&gt;8,StuData!$C1853&lt;11,StuData!$J1853="GEN"),200,IF(AND(StuData!$C1853&gt;=11,StuData!$J1853="GEN"),300,IF(AND(StuData!$C1853&gt;8,StuData!$C1853&lt;11,StuData!$J1853&lt;&gt;"GEN"),100,IF(AND(StuData!$C1853&gt;=11,StuData!$J1853&lt;&gt;"GEN"),150,"")))))</f>
        <v/>
      </c>
      <c r="L1853" s="89" t="str">
        <f>IF(StuData!$F1853="","",IF(AND(StuData!$C1853&gt;8,StuData!$C1853&lt;11),50,""))</f>
        <v/>
      </c>
      <c r="M1853" s="89" t="str">
        <f>IF(StuData!$F1853="","",IF(AND(StuData!$C1853&gt;=11,'School Fees'!$L$3="Yes"),100,""))</f>
        <v/>
      </c>
      <c r="N1853" s="89" t="str">
        <f>IF(StuData!$F1853="","",IF(AND(StuData!$C1853&gt;8,StuData!$H1853="F"),5,IF(StuData!$C1853&lt;9,"",10)))</f>
        <v/>
      </c>
      <c r="O1853" s="89" t="str">
        <f>IF(StuData!$F1853="","",IF(StuData!$C1853&gt;8,5,""))</f>
        <v/>
      </c>
      <c r="P1853" s="89" t="str">
        <f>IF(StuData!$C1853=9,'School Fees'!$K$6,IF(StuData!$C1853=10,'School Fees'!$K$7,IF(StuData!$C1853=11,'School Fees'!$K$8,IF(StuData!$C1853=12,'School Fees'!$K$9,""))))</f>
        <v/>
      </c>
      <c r="Q1853" s="89"/>
      <c r="R1853" s="89"/>
      <c r="S1853" s="89" t="str">
        <f>IF(SUM(StuData!$K1853:$R1853)=0,"",SUM(StuData!$K1853:$R1853))</f>
        <v/>
      </c>
      <c r="T1853" s="92"/>
      <c r="U1853" s="89"/>
      <c r="V1853" s="23"/>
      <c r="W1853" s="23"/>
    </row>
    <row r="1854" ht="15.75" customHeight="1">
      <c r="A1854" s="23"/>
      <c r="B1854" s="89" t="str">
        <f t="shared" si="1"/>
        <v/>
      </c>
      <c r="C1854" s="89" t="str">
        <f>IF('Student Record'!A1852="","",'Student Record'!A1852)</f>
        <v/>
      </c>
      <c r="D1854" s="89" t="str">
        <f>IF('Student Record'!B1852="","",'Student Record'!B1852)</f>
        <v/>
      </c>
      <c r="E1854" s="89" t="str">
        <f>IF('Student Record'!C1852="","",'Student Record'!C1852)</f>
        <v/>
      </c>
      <c r="F1854" s="90" t="str">
        <f>IF('Student Record'!E1852="","",'Student Record'!E1852)</f>
        <v/>
      </c>
      <c r="G1854" s="90" t="str">
        <f>IF('Student Record'!G1852="","",'Student Record'!G1852)</f>
        <v/>
      </c>
      <c r="H1854" s="89" t="str">
        <f>IF('Student Record'!I1852="","",'Student Record'!I1852)</f>
        <v/>
      </c>
      <c r="I1854" s="91" t="str">
        <f>IF('Student Record'!J1852="","",'Student Record'!J1852)</f>
        <v/>
      </c>
      <c r="J1854" s="89" t="str">
        <f>IF('Student Record'!O1852="","",'Student Record'!O1852)</f>
        <v/>
      </c>
      <c r="K1854" s="89" t="str">
        <f>IF(StuData!$F1854="","",IF(AND(StuData!$C1854&gt;8,StuData!$C1854&lt;11,StuData!$J1854="GEN"),200,IF(AND(StuData!$C1854&gt;=11,StuData!$J1854="GEN"),300,IF(AND(StuData!$C1854&gt;8,StuData!$C1854&lt;11,StuData!$J1854&lt;&gt;"GEN"),100,IF(AND(StuData!$C1854&gt;=11,StuData!$J1854&lt;&gt;"GEN"),150,"")))))</f>
        <v/>
      </c>
      <c r="L1854" s="89" t="str">
        <f>IF(StuData!$F1854="","",IF(AND(StuData!$C1854&gt;8,StuData!$C1854&lt;11),50,""))</f>
        <v/>
      </c>
      <c r="M1854" s="89" t="str">
        <f>IF(StuData!$F1854="","",IF(AND(StuData!$C1854&gt;=11,'School Fees'!$L$3="Yes"),100,""))</f>
        <v/>
      </c>
      <c r="N1854" s="89" t="str">
        <f>IF(StuData!$F1854="","",IF(AND(StuData!$C1854&gt;8,StuData!$H1854="F"),5,IF(StuData!$C1854&lt;9,"",10)))</f>
        <v/>
      </c>
      <c r="O1854" s="89" t="str">
        <f>IF(StuData!$F1854="","",IF(StuData!$C1854&gt;8,5,""))</f>
        <v/>
      </c>
      <c r="P1854" s="89" t="str">
        <f>IF(StuData!$C1854=9,'School Fees'!$K$6,IF(StuData!$C1854=10,'School Fees'!$K$7,IF(StuData!$C1854=11,'School Fees'!$K$8,IF(StuData!$C1854=12,'School Fees'!$K$9,""))))</f>
        <v/>
      </c>
      <c r="Q1854" s="89"/>
      <c r="R1854" s="89"/>
      <c r="S1854" s="89" t="str">
        <f>IF(SUM(StuData!$K1854:$R1854)=0,"",SUM(StuData!$K1854:$R1854))</f>
        <v/>
      </c>
      <c r="T1854" s="92"/>
      <c r="U1854" s="89"/>
      <c r="V1854" s="23"/>
      <c r="W1854" s="23"/>
    </row>
    <row r="1855" ht="15.75" customHeight="1">
      <c r="A1855" s="23"/>
      <c r="B1855" s="89" t="str">
        <f t="shared" si="1"/>
        <v/>
      </c>
      <c r="C1855" s="89" t="str">
        <f>IF('Student Record'!A1853="","",'Student Record'!A1853)</f>
        <v/>
      </c>
      <c r="D1855" s="89" t="str">
        <f>IF('Student Record'!B1853="","",'Student Record'!B1853)</f>
        <v/>
      </c>
      <c r="E1855" s="89" t="str">
        <f>IF('Student Record'!C1853="","",'Student Record'!C1853)</f>
        <v/>
      </c>
      <c r="F1855" s="90" t="str">
        <f>IF('Student Record'!E1853="","",'Student Record'!E1853)</f>
        <v/>
      </c>
      <c r="G1855" s="90" t="str">
        <f>IF('Student Record'!G1853="","",'Student Record'!G1853)</f>
        <v/>
      </c>
      <c r="H1855" s="89" t="str">
        <f>IF('Student Record'!I1853="","",'Student Record'!I1853)</f>
        <v/>
      </c>
      <c r="I1855" s="91" t="str">
        <f>IF('Student Record'!J1853="","",'Student Record'!J1853)</f>
        <v/>
      </c>
      <c r="J1855" s="89" t="str">
        <f>IF('Student Record'!O1853="","",'Student Record'!O1853)</f>
        <v/>
      </c>
      <c r="K1855" s="89" t="str">
        <f>IF(StuData!$F1855="","",IF(AND(StuData!$C1855&gt;8,StuData!$C1855&lt;11,StuData!$J1855="GEN"),200,IF(AND(StuData!$C1855&gt;=11,StuData!$J1855="GEN"),300,IF(AND(StuData!$C1855&gt;8,StuData!$C1855&lt;11,StuData!$J1855&lt;&gt;"GEN"),100,IF(AND(StuData!$C1855&gt;=11,StuData!$J1855&lt;&gt;"GEN"),150,"")))))</f>
        <v/>
      </c>
      <c r="L1855" s="89" t="str">
        <f>IF(StuData!$F1855="","",IF(AND(StuData!$C1855&gt;8,StuData!$C1855&lt;11),50,""))</f>
        <v/>
      </c>
      <c r="M1855" s="89" t="str">
        <f>IF(StuData!$F1855="","",IF(AND(StuData!$C1855&gt;=11,'School Fees'!$L$3="Yes"),100,""))</f>
        <v/>
      </c>
      <c r="N1855" s="89" t="str">
        <f>IF(StuData!$F1855="","",IF(AND(StuData!$C1855&gt;8,StuData!$H1855="F"),5,IF(StuData!$C1855&lt;9,"",10)))</f>
        <v/>
      </c>
      <c r="O1855" s="89" t="str">
        <f>IF(StuData!$F1855="","",IF(StuData!$C1855&gt;8,5,""))</f>
        <v/>
      </c>
      <c r="P1855" s="89" t="str">
        <f>IF(StuData!$C1855=9,'School Fees'!$K$6,IF(StuData!$C1855=10,'School Fees'!$K$7,IF(StuData!$C1855=11,'School Fees'!$K$8,IF(StuData!$C1855=12,'School Fees'!$K$9,""))))</f>
        <v/>
      </c>
      <c r="Q1855" s="89"/>
      <c r="R1855" s="89"/>
      <c r="S1855" s="89" t="str">
        <f>IF(SUM(StuData!$K1855:$R1855)=0,"",SUM(StuData!$K1855:$R1855))</f>
        <v/>
      </c>
      <c r="T1855" s="92"/>
      <c r="U1855" s="89"/>
      <c r="V1855" s="23"/>
      <c r="W1855" s="23"/>
    </row>
    <row r="1856" ht="15.75" customHeight="1">
      <c r="A1856" s="23"/>
      <c r="B1856" s="89" t="str">
        <f t="shared" si="1"/>
        <v/>
      </c>
      <c r="C1856" s="89" t="str">
        <f>IF('Student Record'!A1854="","",'Student Record'!A1854)</f>
        <v/>
      </c>
      <c r="D1856" s="89" t="str">
        <f>IF('Student Record'!B1854="","",'Student Record'!B1854)</f>
        <v/>
      </c>
      <c r="E1856" s="89" t="str">
        <f>IF('Student Record'!C1854="","",'Student Record'!C1854)</f>
        <v/>
      </c>
      <c r="F1856" s="90" t="str">
        <f>IF('Student Record'!E1854="","",'Student Record'!E1854)</f>
        <v/>
      </c>
      <c r="G1856" s="90" t="str">
        <f>IF('Student Record'!G1854="","",'Student Record'!G1854)</f>
        <v/>
      </c>
      <c r="H1856" s="89" t="str">
        <f>IF('Student Record'!I1854="","",'Student Record'!I1854)</f>
        <v/>
      </c>
      <c r="I1856" s="91" t="str">
        <f>IF('Student Record'!J1854="","",'Student Record'!J1854)</f>
        <v/>
      </c>
      <c r="J1856" s="89" t="str">
        <f>IF('Student Record'!O1854="","",'Student Record'!O1854)</f>
        <v/>
      </c>
      <c r="K1856" s="89" t="str">
        <f>IF(StuData!$F1856="","",IF(AND(StuData!$C1856&gt;8,StuData!$C1856&lt;11,StuData!$J1856="GEN"),200,IF(AND(StuData!$C1856&gt;=11,StuData!$J1856="GEN"),300,IF(AND(StuData!$C1856&gt;8,StuData!$C1856&lt;11,StuData!$J1856&lt;&gt;"GEN"),100,IF(AND(StuData!$C1856&gt;=11,StuData!$J1856&lt;&gt;"GEN"),150,"")))))</f>
        <v/>
      </c>
      <c r="L1856" s="89" t="str">
        <f>IF(StuData!$F1856="","",IF(AND(StuData!$C1856&gt;8,StuData!$C1856&lt;11),50,""))</f>
        <v/>
      </c>
      <c r="M1856" s="89" t="str">
        <f>IF(StuData!$F1856="","",IF(AND(StuData!$C1856&gt;=11,'School Fees'!$L$3="Yes"),100,""))</f>
        <v/>
      </c>
      <c r="N1856" s="89" t="str">
        <f>IF(StuData!$F1856="","",IF(AND(StuData!$C1856&gt;8,StuData!$H1856="F"),5,IF(StuData!$C1856&lt;9,"",10)))</f>
        <v/>
      </c>
      <c r="O1856" s="89" t="str">
        <f>IF(StuData!$F1856="","",IF(StuData!$C1856&gt;8,5,""))</f>
        <v/>
      </c>
      <c r="P1856" s="89" t="str">
        <f>IF(StuData!$C1856=9,'School Fees'!$K$6,IF(StuData!$C1856=10,'School Fees'!$K$7,IF(StuData!$C1856=11,'School Fees'!$K$8,IF(StuData!$C1856=12,'School Fees'!$K$9,""))))</f>
        <v/>
      </c>
      <c r="Q1856" s="89"/>
      <c r="R1856" s="89"/>
      <c r="S1856" s="89" t="str">
        <f>IF(SUM(StuData!$K1856:$R1856)=0,"",SUM(StuData!$K1856:$R1856))</f>
        <v/>
      </c>
      <c r="T1856" s="92"/>
      <c r="U1856" s="89"/>
      <c r="V1856" s="23"/>
      <c r="W1856" s="23"/>
    </row>
    <row r="1857" ht="15.75" customHeight="1">
      <c r="A1857" s="23"/>
      <c r="B1857" s="89" t="str">
        <f t="shared" si="1"/>
        <v/>
      </c>
      <c r="C1857" s="89" t="str">
        <f>IF('Student Record'!A1855="","",'Student Record'!A1855)</f>
        <v/>
      </c>
      <c r="D1857" s="89" t="str">
        <f>IF('Student Record'!B1855="","",'Student Record'!B1855)</f>
        <v/>
      </c>
      <c r="E1857" s="89" t="str">
        <f>IF('Student Record'!C1855="","",'Student Record'!C1855)</f>
        <v/>
      </c>
      <c r="F1857" s="90" t="str">
        <f>IF('Student Record'!E1855="","",'Student Record'!E1855)</f>
        <v/>
      </c>
      <c r="G1857" s="90" t="str">
        <f>IF('Student Record'!G1855="","",'Student Record'!G1855)</f>
        <v/>
      </c>
      <c r="H1857" s="89" t="str">
        <f>IF('Student Record'!I1855="","",'Student Record'!I1855)</f>
        <v/>
      </c>
      <c r="I1857" s="91" t="str">
        <f>IF('Student Record'!J1855="","",'Student Record'!J1855)</f>
        <v/>
      </c>
      <c r="J1857" s="89" t="str">
        <f>IF('Student Record'!O1855="","",'Student Record'!O1855)</f>
        <v/>
      </c>
      <c r="K1857" s="89" t="str">
        <f>IF(StuData!$F1857="","",IF(AND(StuData!$C1857&gt;8,StuData!$C1857&lt;11,StuData!$J1857="GEN"),200,IF(AND(StuData!$C1857&gt;=11,StuData!$J1857="GEN"),300,IF(AND(StuData!$C1857&gt;8,StuData!$C1857&lt;11,StuData!$J1857&lt;&gt;"GEN"),100,IF(AND(StuData!$C1857&gt;=11,StuData!$J1857&lt;&gt;"GEN"),150,"")))))</f>
        <v/>
      </c>
      <c r="L1857" s="89" t="str">
        <f>IF(StuData!$F1857="","",IF(AND(StuData!$C1857&gt;8,StuData!$C1857&lt;11),50,""))</f>
        <v/>
      </c>
      <c r="M1857" s="89" t="str">
        <f>IF(StuData!$F1857="","",IF(AND(StuData!$C1857&gt;=11,'School Fees'!$L$3="Yes"),100,""))</f>
        <v/>
      </c>
      <c r="N1857" s="89" t="str">
        <f>IF(StuData!$F1857="","",IF(AND(StuData!$C1857&gt;8,StuData!$H1857="F"),5,IF(StuData!$C1857&lt;9,"",10)))</f>
        <v/>
      </c>
      <c r="O1857" s="89" t="str">
        <f>IF(StuData!$F1857="","",IF(StuData!$C1857&gt;8,5,""))</f>
        <v/>
      </c>
      <c r="P1857" s="89" t="str">
        <f>IF(StuData!$C1857=9,'School Fees'!$K$6,IF(StuData!$C1857=10,'School Fees'!$K$7,IF(StuData!$C1857=11,'School Fees'!$K$8,IF(StuData!$C1857=12,'School Fees'!$K$9,""))))</f>
        <v/>
      </c>
      <c r="Q1857" s="89"/>
      <c r="R1857" s="89"/>
      <c r="S1857" s="89" t="str">
        <f>IF(SUM(StuData!$K1857:$R1857)=0,"",SUM(StuData!$K1857:$R1857))</f>
        <v/>
      </c>
      <c r="T1857" s="92"/>
      <c r="U1857" s="89"/>
      <c r="V1857" s="23"/>
      <c r="W1857" s="23"/>
    </row>
    <row r="1858" ht="15.75" customHeight="1">
      <c r="A1858" s="23"/>
      <c r="B1858" s="89" t="str">
        <f t="shared" si="1"/>
        <v/>
      </c>
      <c r="C1858" s="89" t="str">
        <f>IF('Student Record'!A1856="","",'Student Record'!A1856)</f>
        <v/>
      </c>
      <c r="D1858" s="89" t="str">
        <f>IF('Student Record'!B1856="","",'Student Record'!B1856)</f>
        <v/>
      </c>
      <c r="E1858" s="89" t="str">
        <f>IF('Student Record'!C1856="","",'Student Record'!C1856)</f>
        <v/>
      </c>
      <c r="F1858" s="90" t="str">
        <f>IF('Student Record'!E1856="","",'Student Record'!E1856)</f>
        <v/>
      </c>
      <c r="G1858" s="90" t="str">
        <f>IF('Student Record'!G1856="","",'Student Record'!G1856)</f>
        <v/>
      </c>
      <c r="H1858" s="89" t="str">
        <f>IF('Student Record'!I1856="","",'Student Record'!I1856)</f>
        <v/>
      </c>
      <c r="I1858" s="91" t="str">
        <f>IF('Student Record'!J1856="","",'Student Record'!J1856)</f>
        <v/>
      </c>
      <c r="J1858" s="89" t="str">
        <f>IF('Student Record'!O1856="","",'Student Record'!O1856)</f>
        <v/>
      </c>
      <c r="K1858" s="89" t="str">
        <f>IF(StuData!$F1858="","",IF(AND(StuData!$C1858&gt;8,StuData!$C1858&lt;11,StuData!$J1858="GEN"),200,IF(AND(StuData!$C1858&gt;=11,StuData!$J1858="GEN"),300,IF(AND(StuData!$C1858&gt;8,StuData!$C1858&lt;11,StuData!$J1858&lt;&gt;"GEN"),100,IF(AND(StuData!$C1858&gt;=11,StuData!$J1858&lt;&gt;"GEN"),150,"")))))</f>
        <v/>
      </c>
      <c r="L1858" s="89" t="str">
        <f>IF(StuData!$F1858="","",IF(AND(StuData!$C1858&gt;8,StuData!$C1858&lt;11),50,""))</f>
        <v/>
      </c>
      <c r="M1858" s="89" t="str">
        <f>IF(StuData!$F1858="","",IF(AND(StuData!$C1858&gt;=11,'School Fees'!$L$3="Yes"),100,""))</f>
        <v/>
      </c>
      <c r="N1858" s="89" t="str">
        <f>IF(StuData!$F1858="","",IF(AND(StuData!$C1858&gt;8,StuData!$H1858="F"),5,IF(StuData!$C1858&lt;9,"",10)))</f>
        <v/>
      </c>
      <c r="O1858" s="89" t="str">
        <f>IF(StuData!$F1858="","",IF(StuData!$C1858&gt;8,5,""))</f>
        <v/>
      </c>
      <c r="P1858" s="89" t="str">
        <f>IF(StuData!$C1858=9,'School Fees'!$K$6,IF(StuData!$C1858=10,'School Fees'!$K$7,IF(StuData!$C1858=11,'School Fees'!$K$8,IF(StuData!$C1858=12,'School Fees'!$K$9,""))))</f>
        <v/>
      </c>
      <c r="Q1858" s="89"/>
      <c r="R1858" s="89"/>
      <c r="S1858" s="89" t="str">
        <f>IF(SUM(StuData!$K1858:$R1858)=0,"",SUM(StuData!$K1858:$R1858))</f>
        <v/>
      </c>
      <c r="T1858" s="92"/>
      <c r="U1858" s="89"/>
      <c r="V1858" s="23"/>
      <c r="W1858" s="23"/>
    </row>
    <row r="1859" ht="15.75" customHeight="1">
      <c r="A1859" s="23"/>
      <c r="B1859" s="89" t="str">
        <f t="shared" si="1"/>
        <v/>
      </c>
      <c r="C1859" s="89" t="str">
        <f>IF('Student Record'!A1857="","",'Student Record'!A1857)</f>
        <v/>
      </c>
      <c r="D1859" s="89" t="str">
        <f>IF('Student Record'!B1857="","",'Student Record'!B1857)</f>
        <v/>
      </c>
      <c r="E1859" s="89" t="str">
        <f>IF('Student Record'!C1857="","",'Student Record'!C1857)</f>
        <v/>
      </c>
      <c r="F1859" s="90" t="str">
        <f>IF('Student Record'!E1857="","",'Student Record'!E1857)</f>
        <v/>
      </c>
      <c r="G1859" s="90" t="str">
        <f>IF('Student Record'!G1857="","",'Student Record'!G1857)</f>
        <v/>
      </c>
      <c r="H1859" s="89" t="str">
        <f>IF('Student Record'!I1857="","",'Student Record'!I1857)</f>
        <v/>
      </c>
      <c r="I1859" s="91" t="str">
        <f>IF('Student Record'!J1857="","",'Student Record'!J1857)</f>
        <v/>
      </c>
      <c r="J1859" s="89" t="str">
        <f>IF('Student Record'!O1857="","",'Student Record'!O1857)</f>
        <v/>
      </c>
      <c r="K1859" s="89" t="str">
        <f>IF(StuData!$F1859="","",IF(AND(StuData!$C1859&gt;8,StuData!$C1859&lt;11,StuData!$J1859="GEN"),200,IF(AND(StuData!$C1859&gt;=11,StuData!$J1859="GEN"),300,IF(AND(StuData!$C1859&gt;8,StuData!$C1859&lt;11,StuData!$J1859&lt;&gt;"GEN"),100,IF(AND(StuData!$C1859&gt;=11,StuData!$J1859&lt;&gt;"GEN"),150,"")))))</f>
        <v/>
      </c>
      <c r="L1859" s="89" t="str">
        <f>IF(StuData!$F1859="","",IF(AND(StuData!$C1859&gt;8,StuData!$C1859&lt;11),50,""))</f>
        <v/>
      </c>
      <c r="M1859" s="89" t="str">
        <f>IF(StuData!$F1859="","",IF(AND(StuData!$C1859&gt;=11,'School Fees'!$L$3="Yes"),100,""))</f>
        <v/>
      </c>
      <c r="N1859" s="89" t="str">
        <f>IF(StuData!$F1859="","",IF(AND(StuData!$C1859&gt;8,StuData!$H1859="F"),5,IF(StuData!$C1859&lt;9,"",10)))</f>
        <v/>
      </c>
      <c r="O1859" s="89" t="str">
        <f>IF(StuData!$F1859="","",IF(StuData!$C1859&gt;8,5,""))</f>
        <v/>
      </c>
      <c r="P1859" s="89" t="str">
        <f>IF(StuData!$C1859=9,'School Fees'!$K$6,IF(StuData!$C1859=10,'School Fees'!$K$7,IF(StuData!$C1859=11,'School Fees'!$K$8,IF(StuData!$C1859=12,'School Fees'!$K$9,""))))</f>
        <v/>
      </c>
      <c r="Q1859" s="89"/>
      <c r="R1859" s="89"/>
      <c r="S1859" s="89" t="str">
        <f>IF(SUM(StuData!$K1859:$R1859)=0,"",SUM(StuData!$K1859:$R1859))</f>
        <v/>
      </c>
      <c r="T1859" s="92"/>
      <c r="U1859" s="89"/>
      <c r="V1859" s="23"/>
      <c r="W1859" s="23"/>
    </row>
    <row r="1860" ht="15.75" customHeight="1">
      <c r="A1860" s="23"/>
      <c r="B1860" s="89" t="str">
        <f t="shared" si="1"/>
        <v/>
      </c>
      <c r="C1860" s="89" t="str">
        <f>IF('Student Record'!A1858="","",'Student Record'!A1858)</f>
        <v/>
      </c>
      <c r="D1860" s="89" t="str">
        <f>IF('Student Record'!B1858="","",'Student Record'!B1858)</f>
        <v/>
      </c>
      <c r="E1860" s="89" t="str">
        <f>IF('Student Record'!C1858="","",'Student Record'!C1858)</f>
        <v/>
      </c>
      <c r="F1860" s="90" t="str">
        <f>IF('Student Record'!E1858="","",'Student Record'!E1858)</f>
        <v/>
      </c>
      <c r="G1860" s="90" t="str">
        <f>IF('Student Record'!G1858="","",'Student Record'!G1858)</f>
        <v/>
      </c>
      <c r="H1860" s="89" t="str">
        <f>IF('Student Record'!I1858="","",'Student Record'!I1858)</f>
        <v/>
      </c>
      <c r="I1860" s="91" t="str">
        <f>IF('Student Record'!J1858="","",'Student Record'!J1858)</f>
        <v/>
      </c>
      <c r="J1860" s="89" t="str">
        <f>IF('Student Record'!O1858="","",'Student Record'!O1858)</f>
        <v/>
      </c>
      <c r="K1860" s="89" t="str">
        <f>IF(StuData!$F1860="","",IF(AND(StuData!$C1860&gt;8,StuData!$C1860&lt;11,StuData!$J1860="GEN"),200,IF(AND(StuData!$C1860&gt;=11,StuData!$J1860="GEN"),300,IF(AND(StuData!$C1860&gt;8,StuData!$C1860&lt;11,StuData!$J1860&lt;&gt;"GEN"),100,IF(AND(StuData!$C1860&gt;=11,StuData!$J1860&lt;&gt;"GEN"),150,"")))))</f>
        <v/>
      </c>
      <c r="L1860" s="89" t="str">
        <f>IF(StuData!$F1860="","",IF(AND(StuData!$C1860&gt;8,StuData!$C1860&lt;11),50,""))</f>
        <v/>
      </c>
      <c r="M1860" s="89" t="str">
        <f>IF(StuData!$F1860="","",IF(AND(StuData!$C1860&gt;=11,'School Fees'!$L$3="Yes"),100,""))</f>
        <v/>
      </c>
      <c r="N1860" s="89" t="str">
        <f>IF(StuData!$F1860="","",IF(AND(StuData!$C1860&gt;8,StuData!$H1860="F"),5,IF(StuData!$C1860&lt;9,"",10)))</f>
        <v/>
      </c>
      <c r="O1860" s="89" t="str">
        <f>IF(StuData!$F1860="","",IF(StuData!$C1860&gt;8,5,""))</f>
        <v/>
      </c>
      <c r="P1860" s="89" t="str">
        <f>IF(StuData!$C1860=9,'School Fees'!$K$6,IF(StuData!$C1860=10,'School Fees'!$K$7,IF(StuData!$C1860=11,'School Fees'!$K$8,IF(StuData!$C1860=12,'School Fees'!$K$9,""))))</f>
        <v/>
      </c>
      <c r="Q1860" s="89"/>
      <c r="R1860" s="89"/>
      <c r="S1860" s="89" t="str">
        <f>IF(SUM(StuData!$K1860:$R1860)=0,"",SUM(StuData!$K1860:$R1860))</f>
        <v/>
      </c>
      <c r="T1860" s="92"/>
      <c r="U1860" s="89"/>
      <c r="V1860" s="23"/>
      <c r="W1860" s="23"/>
    </row>
    <row r="1861" ht="15.75" customHeight="1">
      <c r="A1861" s="23"/>
      <c r="B1861" s="89" t="str">
        <f t="shared" si="1"/>
        <v/>
      </c>
      <c r="C1861" s="89" t="str">
        <f>IF('Student Record'!A1859="","",'Student Record'!A1859)</f>
        <v/>
      </c>
      <c r="D1861" s="89" t="str">
        <f>IF('Student Record'!B1859="","",'Student Record'!B1859)</f>
        <v/>
      </c>
      <c r="E1861" s="89" t="str">
        <f>IF('Student Record'!C1859="","",'Student Record'!C1859)</f>
        <v/>
      </c>
      <c r="F1861" s="90" t="str">
        <f>IF('Student Record'!E1859="","",'Student Record'!E1859)</f>
        <v/>
      </c>
      <c r="G1861" s="90" t="str">
        <f>IF('Student Record'!G1859="","",'Student Record'!G1859)</f>
        <v/>
      </c>
      <c r="H1861" s="89" t="str">
        <f>IF('Student Record'!I1859="","",'Student Record'!I1859)</f>
        <v/>
      </c>
      <c r="I1861" s="91" t="str">
        <f>IF('Student Record'!J1859="","",'Student Record'!J1859)</f>
        <v/>
      </c>
      <c r="J1861" s="89" t="str">
        <f>IF('Student Record'!O1859="","",'Student Record'!O1859)</f>
        <v/>
      </c>
      <c r="K1861" s="89" t="str">
        <f>IF(StuData!$F1861="","",IF(AND(StuData!$C1861&gt;8,StuData!$C1861&lt;11,StuData!$J1861="GEN"),200,IF(AND(StuData!$C1861&gt;=11,StuData!$J1861="GEN"),300,IF(AND(StuData!$C1861&gt;8,StuData!$C1861&lt;11,StuData!$J1861&lt;&gt;"GEN"),100,IF(AND(StuData!$C1861&gt;=11,StuData!$J1861&lt;&gt;"GEN"),150,"")))))</f>
        <v/>
      </c>
      <c r="L1861" s="89" t="str">
        <f>IF(StuData!$F1861="","",IF(AND(StuData!$C1861&gt;8,StuData!$C1861&lt;11),50,""))</f>
        <v/>
      </c>
      <c r="M1861" s="89" t="str">
        <f>IF(StuData!$F1861="","",IF(AND(StuData!$C1861&gt;=11,'School Fees'!$L$3="Yes"),100,""))</f>
        <v/>
      </c>
      <c r="N1861" s="89" t="str">
        <f>IF(StuData!$F1861="","",IF(AND(StuData!$C1861&gt;8,StuData!$H1861="F"),5,IF(StuData!$C1861&lt;9,"",10)))</f>
        <v/>
      </c>
      <c r="O1861" s="89" t="str">
        <f>IF(StuData!$F1861="","",IF(StuData!$C1861&gt;8,5,""))</f>
        <v/>
      </c>
      <c r="P1861" s="89" t="str">
        <f>IF(StuData!$C1861=9,'School Fees'!$K$6,IF(StuData!$C1861=10,'School Fees'!$K$7,IF(StuData!$C1861=11,'School Fees'!$K$8,IF(StuData!$C1861=12,'School Fees'!$K$9,""))))</f>
        <v/>
      </c>
      <c r="Q1861" s="89"/>
      <c r="R1861" s="89"/>
      <c r="S1861" s="89" t="str">
        <f>IF(SUM(StuData!$K1861:$R1861)=0,"",SUM(StuData!$K1861:$R1861))</f>
        <v/>
      </c>
      <c r="T1861" s="92"/>
      <c r="U1861" s="89"/>
      <c r="V1861" s="23"/>
      <c r="W1861" s="23"/>
    </row>
    <row r="1862" ht="15.75" customHeight="1">
      <c r="A1862" s="23"/>
      <c r="B1862" s="89" t="str">
        <f t="shared" si="1"/>
        <v/>
      </c>
      <c r="C1862" s="89" t="str">
        <f>IF('Student Record'!A1860="","",'Student Record'!A1860)</f>
        <v/>
      </c>
      <c r="D1862" s="89" t="str">
        <f>IF('Student Record'!B1860="","",'Student Record'!B1860)</f>
        <v/>
      </c>
      <c r="E1862" s="89" t="str">
        <f>IF('Student Record'!C1860="","",'Student Record'!C1860)</f>
        <v/>
      </c>
      <c r="F1862" s="90" t="str">
        <f>IF('Student Record'!E1860="","",'Student Record'!E1860)</f>
        <v/>
      </c>
      <c r="G1862" s="90" t="str">
        <f>IF('Student Record'!G1860="","",'Student Record'!G1860)</f>
        <v/>
      </c>
      <c r="H1862" s="89" t="str">
        <f>IF('Student Record'!I1860="","",'Student Record'!I1860)</f>
        <v/>
      </c>
      <c r="I1862" s="91" t="str">
        <f>IF('Student Record'!J1860="","",'Student Record'!J1860)</f>
        <v/>
      </c>
      <c r="J1862" s="89" t="str">
        <f>IF('Student Record'!O1860="","",'Student Record'!O1860)</f>
        <v/>
      </c>
      <c r="K1862" s="89" t="str">
        <f>IF(StuData!$F1862="","",IF(AND(StuData!$C1862&gt;8,StuData!$C1862&lt;11,StuData!$J1862="GEN"),200,IF(AND(StuData!$C1862&gt;=11,StuData!$J1862="GEN"),300,IF(AND(StuData!$C1862&gt;8,StuData!$C1862&lt;11,StuData!$J1862&lt;&gt;"GEN"),100,IF(AND(StuData!$C1862&gt;=11,StuData!$J1862&lt;&gt;"GEN"),150,"")))))</f>
        <v/>
      </c>
      <c r="L1862" s="89" t="str">
        <f>IF(StuData!$F1862="","",IF(AND(StuData!$C1862&gt;8,StuData!$C1862&lt;11),50,""))</f>
        <v/>
      </c>
      <c r="M1862" s="89" t="str">
        <f>IF(StuData!$F1862="","",IF(AND(StuData!$C1862&gt;=11,'School Fees'!$L$3="Yes"),100,""))</f>
        <v/>
      </c>
      <c r="N1862" s="89" t="str">
        <f>IF(StuData!$F1862="","",IF(AND(StuData!$C1862&gt;8,StuData!$H1862="F"),5,IF(StuData!$C1862&lt;9,"",10)))</f>
        <v/>
      </c>
      <c r="O1862" s="89" t="str">
        <f>IF(StuData!$F1862="","",IF(StuData!$C1862&gt;8,5,""))</f>
        <v/>
      </c>
      <c r="P1862" s="89" t="str">
        <f>IF(StuData!$C1862=9,'School Fees'!$K$6,IF(StuData!$C1862=10,'School Fees'!$K$7,IF(StuData!$C1862=11,'School Fees'!$K$8,IF(StuData!$C1862=12,'School Fees'!$K$9,""))))</f>
        <v/>
      </c>
      <c r="Q1862" s="89"/>
      <c r="R1862" s="89"/>
      <c r="S1862" s="89" t="str">
        <f>IF(SUM(StuData!$K1862:$R1862)=0,"",SUM(StuData!$K1862:$R1862))</f>
        <v/>
      </c>
      <c r="T1862" s="92"/>
      <c r="U1862" s="89"/>
      <c r="V1862" s="23"/>
      <c r="W1862" s="23"/>
    </row>
    <row r="1863" ht="15.75" customHeight="1">
      <c r="A1863" s="23"/>
      <c r="B1863" s="89" t="str">
        <f t="shared" si="1"/>
        <v/>
      </c>
      <c r="C1863" s="89" t="str">
        <f>IF('Student Record'!A1861="","",'Student Record'!A1861)</f>
        <v/>
      </c>
      <c r="D1863" s="89" t="str">
        <f>IF('Student Record'!B1861="","",'Student Record'!B1861)</f>
        <v/>
      </c>
      <c r="E1863" s="89" t="str">
        <f>IF('Student Record'!C1861="","",'Student Record'!C1861)</f>
        <v/>
      </c>
      <c r="F1863" s="90" t="str">
        <f>IF('Student Record'!E1861="","",'Student Record'!E1861)</f>
        <v/>
      </c>
      <c r="G1863" s="90" t="str">
        <f>IF('Student Record'!G1861="","",'Student Record'!G1861)</f>
        <v/>
      </c>
      <c r="H1863" s="89" t="str">
        <f>IF('Student Record'!I1861="","",'Student Record'!I1861)</f>
        <v/>
      </c>
      <c r="I1863" s="91" t="str">
        <f>IF('Student Record'!J1861="","",'Student Record'!J1861)</f>
        <v/>
      </c>
      <c r="J1863" s="89" t="str">
        <f>IF('Student Record'!O1861="","",'Student Record'!O1861)</f>
        <v/>
      </c>
      <c r="K1863" s="89" t="str">
        <f>IF(StuData!$F1863="","",IF(AND(StuData!$C1863&gt;8,StuData!$C1863&lt;11,StuData!$J1863="GEN"),200,IF(AND(StuData!$C1863&gt;=11,StuData!$J1863="GEN"),300,IF(AND(StuData!$C1863&gt;8,StuData!$C1863&lt;11,StuData!$J1863&lt;&gt;"GEN"),100,IF(AND(StuData!$C1863&gt;=11,StuData!$J1863&lt;&gt;"GEN"),150,"")))))</f>
        <v/>
      </c>
      <c r="L1863" s="89" t="str">
        <f>IF(StuData!$F1863="","",IF(AND(StuData!$C1863&gt;8,StuData!$C1863&lt;11),50,""))</f>
        <v/>
      </c>
      <c r="M1863" s="89" t="str">
        <f>IF(StuData!$F1863="","",IF(AND(StuData!$C1863&gt;=11,'School Fees'!$L$3="Yes"),100,""))</f>
        <v/>
      </c>
      <c r="N1863" s="89" t="str">
        <f>IF(StuData!$F1863="","",IF(AND(StuData!$C1863&gt;8,StuData!$H1863="F"),5,IF(StuData!$C1863&lt;9,"",10)))</f>
        <v/>
      </c>
      <c r="O1863" s="89" t="str">
        <f>IF(StuData!$F1863="","",IF(StuData!$C1863&gt;8,5,""))</f>
        <v/>
      </c>
      <c r="P1863" s="89" t="str">
        <f>IF(StuData!$C1863=9,'School Fees'!$K$6,IF(StuData!$C1863=10,'School Fees'!$K$7,IF(StuData!$C1863=11,'School Fees'!$K$8,IF(StuData!$C1863=12,'School Fees'!$K$9,""))))</f>
        <v/>
      </c>
      <c r="Q1863" s="89"/>
      <c r="R1863" s="89"/>
      <c r="S1863" s="89" t="str">
        <f>IF(SUM(StuData!$K1863:$R1863)=0,"",SUM(StuData!$K1863:$R1863))</f>
        <v/>
      </c>
      <c r="T1863" s="92"/>
      <c r="U1863" s="89"/>
      <c r="V1863" s="23"/>
      <c r="W1863" s="23"/>
    </row>
    <row r="1864" ht="15.75" customHeight="1">
      <c r="A1864" s="23"/>
      <c r="B1864" s="89" t="str">
        <f t="shared" si="1"/>
        <v/>
      </c>
      <c r="C1864" s="89" t="str">
        <f>IF('Student Record'!A1862="","",'Student Record'!A1862)</f>
        <v/>
      </c>
      <c r="D1864" s="89" t="str">
        <f>IF('Student Record'!B1862="","",'Student Record'!B1862)</f>
        <v/>
      </c>
      <c r="E1864" s="89" t="str">
        <f>IF('Student Record'!C1862="","",'Student Record'!C1862)</f>
        <v/>
      </c>
      <c r="F1864" s="90" t="str">
        <f>IF('Student Record'!E1862="","",'Student Record'!E1862)</f>
        <v/>
      </c>
      <c r="G1864" s="90" t="str">
        <f>IF('Student Record'!G1862="","",'Student Record'!G1862)</f>
        <v/>
      </c>
      <c r="H1864" s="89" t="str">
        <f>IF('Student Record'!I1862="","",'Student Record'!I1862)</f>
        <v/>
      </c>
      <c r="I1864" s="91" t="str">
        <f>IF('Student Record'!J1862="","",'Student Record'!J1862)</f>
        <v/>
      </c>
      <c r="J1864" s="89" t="str">
        <f>IF('Student Record'!O1862="","",'Student Record'!O1862)</f>
        <v/>
      </c>
      <c r="K1864" s="89" t="str">
        <f>IF(StuData!$F1864="","",IF(AND(StuData!$C1864&gt;8,StuData!$C1864&lt;11,StuData!$J1864="GEN"),200,IF(AND(StuData!$C1864&gt;=11,StuData!$J1864="GEN"),300,IF(AND(StuData!$C1864&gt;8,StuData!$C1864&lt;11,StuData!$J1864&lt;&gt;"GEN"),100,IF(AND(StuData!$C1864&gt;=11,StuData!$J1864&lt;&gt;"GEN"),150,"")))))</f>
        <v/>
      </c>
      <c r="L1864" s="89" t="str">
        <f>IF(StuData!$F1864="","",IF(AND(StuData!$C1864&gt;8,StuData!$C1864&lt;11),50,""))</f>
        <v/>
      </c>
      <c r="M1864" s="89" t="str">
        <f>IF(StuData!$F1864="","",IF(AND(StuData!$C1864&gt;=11,'School Fees'!$L$3="Yes"),100,""))</f>
        <v/>
      </c>
      <c r="N1864" s="89" t="str">
        <f>IF(StuData!$F1864="","",IF(AND(StuData!$C1864&gt;8,StuData!$H1864="F"),5,IF(StuData!$C1864&lt;9,"",10)))</f>
        <v/>
      </c>
      <c r="O1864" s="89" t="str">
        <f>IF(StuData!$F1864="","",IF(StuData!$C1864&gt;8,5,""))</f>
        <v/>
      </c>
      <c r="P1864" s="89" t="str">
        <f>IF(StuData!$C1864=9,'School Fees'!$K$6,IF(StuData!$C1864=10,'School Fees'!$K$7,IF(StuData!$C1864=11,'School Fees'!$K$8,IF(StuData!$C1864=12,'School Fees'!$K$9,""))))</f>
        <v/>
      </c>
      <c r="Q1864" s="89"/>
      <c r="R1864" s="89"/>
      <c r="S1864" s="89" t="str">
        <f>IF(SUM(StuData!$K1864:$R1864)=0,"",SUM(StuData!$K1864:$R1864))</f>
        <v/>
      </c>
      <c r="T1864" s="92"/>
      <c r="U1864" s="89"/>
      <c r="V1864" s="23"/>
      <c r="W1864" s="23"/>
    </row>
    <row r="1865" ht="15.75" customHeight="1">
      <c r="A1865" s="23"/>
      <c r="B1865" s="89" t="str">
        <f t="shared" si="1"/>
        <v/>
      </c>
      <c r="C1865" s="89" t="str">
        <f>IF('Student Record'!A1863="","",'Student Record'!A1863)</f>
        <v/>
      </c>
      <c r="D1865" s="89" t="str">
        <f>IF('Student Record'!B1863="","",'Student Record'!B1863)</f>
        <v/>
      </c>
      <c r="E1865" s="89" t="str">
        <f>IF('Student Record'!C1863="","",'Student Record'!C1863)</f>
        <v/>
      </c>
      <c r="F1865" s="90" t="str">
        <f>IF('Student Record'!E1863="","",'Student Record'!E1863)</f>
        <v/>
      </c>
      <c r="G1865" s="90" t="str">
        <f>IF('Student Record'!G1863="","",'Student Record'!G1863)</f>
        <v/>
      </c>
      <c r="H1865" s="89" t="str">
        <f>IF('Student Record'!I1863="","",'Student Record'!I1863)</f>
        <v/>
      </c>
      <c r="I1865" s="91" t="str">
        <f>IF('Student Record'!J1863="","",'Student Record'!J1863)</f>
        <v/>
      </c>
      <c r="J1865" s="89" t="str">
        <f>IF('Student Record'!O1863="","",'Student Record'!O1863)</f>
        <v/>
      </c>
      <c r="K1865" s="89" t="str">
        <f>IF(StuData!$F1865="","",IF(AND(StuData!$C1865&gt;8,StuData!$C1865&lt;11,StuData!$J1865="GEN"),200,IF(AND(StuData!$C1865&gt;=11,StuData!$J1865="GEN"),300,IF(AND(StuData!$C1865&gt;8,StuData!$C1865&lt;11,StuData!$J1865&lt;&gt;"GEN"),100,IF(AND(StuData!$C1865&gt;=11,StuData!$J1865&lt;&gt;"GEN"),150,"")))))</f>
        <v/>
      </c>
      <c r="L1865" s="89" t="str">
        <f>IF(StuData!$F1865="","",IF(AND(StuData!$C1865&gt;8,StuData!$C1865&lt;11),50,""))</f>
        <v/>
      </c>
      <c r="M1865" s="89" t="str">
        <f>IF(StuData!$F1865="","",IF(AND(StuData!$C1865&gt;=11,'School Fees'!$L$3="Yes"),100,""))</f>
        <v/>
      </c>
      <c r="N1865" s="89" t="str">
        <f>IF(StuData!$F1865="","",IF(AND(StuData!$C1865&gt;8,StuData!$H1865="F"),5,IF(StuData!$C1865&lt;9,"",10)))</f>
        <v/>
      </c>
      <c r="O1865" s="89" t="str">
        <f>IF(StuData!$F1865="","",IF(StuData!$C1865&gt;8,5,""))</f>
        <v/>
      </c>
      <c r="P1865" s="89" t="str">
        <f>IF(StuData!$C1865=9,'School Fees'!$K$6,IF(StuData!$C1865=10,'School Fees'!$K$7,IF(StuData!$C1865=11,'School Fees'!$K$8,IF(StuData!$C1865=12,'School Fees'!$K$9,""))))</f>
        <v/>
      </c>
      <c r="Q1865" s="89"/>
      <c r="R1865" s="89"/>
      <c r="S1865" s="89" t="str">
        <f>IF(SUM(StuData!$K1865:$R1865)=0,"",SUM(StuData!$K1865:$R1865))</f>
        <v/>
      </c>
      <c r="T1865" s="92"/>
      <c r="U1865" s="89"/>
      <c r="V1865" s="23"/>
      <c r="W1865" s="23"/>
    </row>
    <row r="1866" ht="15.75" customHeight="1">
      <c r="A1866" s="23"/>
      <c r="B1866" s="89" t="str">
        <f t="shared" si="1"/>
        <v/>
      </c>
      <c r="C1866" s="89" t="str">
        <f>IF('Student Record'!A1864="","",'Student Record'!A1864)</f>
        <v/>
      </c>
      <c r="D1866" s="89" t="str">
        <f>IF('Student Record'!B1864="","",'Student Record'!B1864)</f>
        <v/>
      </c>
      <c r="E1866" s="89" t="str">
        <f>IF('Student Record'!C1864="","",'Student Record'!C1864)</f>
        <v/>
      </c>
      <c r="F1866" s="90" t="str">
        <f>IF('Student Record'!E1864="","",'Student Record'!E1864)</f>
        <v/>
      </c>
      <c r="G1866" s="90" t="str">
        <f>IF('Student Record'!G1864="","",'Student Record'!G1864)</f>
        <v/>
      </c>
      <c r="H1866" s="89" t="str">
        <f>IF('Student Record'!I1864="","",'Student Record'!I1864)</f>
        <v/>
      </c>
      <c r="I1866" s="91" t="str">
        <f>IF('Student Record'!J1864="","",'Student Record'!J1864)</f>
        <v/>
      </c>
      <c r="J1866" s="89" t="str">
        <f>IF('Student Record'!O1864="","",'Student Record'!O1864)</f>
        <v/>
      </c>
      <c r="K1866" s="89" t="str">
        <f>IF(StuData!$F1866="","",IF(AND(StuData!$C1866&gt;8,StuData!$C1866&lt;11,StuData!$J1866="GEN"),200,IF(AND(StuData!$C1866&gt;=11,StuData!$J1866="GEN"),300,IF(AND(StuData!$C1866&gt;8,StuData!$C1866&lt;11,StuData!$J1866&lt;&gt;"GEN"),100,IF(AND(StuData!$C1866&gt;=11,StuData!$J1866&lt;&gt;"GEN"),150,"")))))</f>
        <v/>
      </c>
      <c r="L1866" s="89" t="str">
        <f>IF(StuData!$F1866="","",IF(AND(StuData!$C1866&gt;8,StuData!$C1866&lt;11),50,""))</f>
        <v/>
      </c>
      <c r="M1866" s="89" t="str">
        <f>IF(StuData!$F1866="","",IF(AND(StuData!$C1866&gt;=11,'School Fees'!$L$3="Yes"),100,""))</f>
        <v/>
      </c>
      <c r="N1866" s="89" t="str">
        <f>IF(StuData!$F1866="","",IF(AND(StuData!$C1866&gt;8,StuData!$H1866="F"),5,IF(StuData!$C1866&lt;9,"",10)))</f>
        <v/>
      </c>
      <c r="O1866" s="89" t="str">
        <f>IF(StuData!$F1866="","",IF(StuData!$C1866&gt;8,5,""))</f>
        <v/>
      </c>
      <c r="P1866" s="89" t="str">
        <f>IF(StuData!$C1866=9,'School Fees'!$K$6,IF(StuData!$C1866=10,'School Fees'!$K$7,IF(StuData!$C1866=11,'School Fees'!$K$8,IF(StuData!$C1866=12,'School Fees'!$K$9,""))))</f>
        <v/>
      </c>
      <c r="Q1866" s="89"/>
      <c r="R1866" s="89"/>
      <c r="S1866" s="89" t="str">
        <f>IF(SUM(StuData!$K1866:$R1866)=0,"",SUM(StuData!$K1866:$R1866))</f>
        <v/>
      </c>
      <c r="T1866" s="92"/>
      <c r="U1866" s="89"/>
      <c r="V1866" s="23"/>
      <c r="W1866" s="23"/>
    </row>
    <row r="1867" ht="15.75" customHeight="1">
      <c r="A1867" s="23"/>
      <c r="B1867" s="89" t="str">
        <f t="shared" si="1"/>
        <v/>
      </c>
      <c r="C1867" s="89" t="str">
        <f>IF('Student Record'!A1865="","",'Student Record'!A1865)</f>
        <v/>
      </c>
      <c r="D1867" s="89" t="str">
        <f>IF('Student Record'!B1865="","",'Student Record'!B1865)</f>
        <v/>
      </c>
      <c r="E1867" s="89" t="str">
        <f>IF('Student Record'!C1865="","",'Student Record'!C1865)</f>
        <v/>
      </c>
      <c r="F1867" s="90" t="str">
        <f>IF('Student Record'!E1865="","",'Student Record'!E1865)</f>
        <v/>
      </c>
      <c r="G1867" s="90" t="str">
        <f>IF('Student Record'!G1865="","",'Student Record'!G1865)</f>
        <v/>
      </c>
      <c r="H1867" s="89" t="str">
        <f>IF('Student Record'!I1865="","",'Student Record'!I1865)</f>
        <v/>
      </c>
      <c r="I1867" s="91" t="str">
        <f>IF('Student Record'!J1865="","",'Student Record'!J1865)</f>
        <v/>
      </c>
      <c r="J1867" s="89" t="str">
        <f>IF('Student Record'!O1865="","",'Student Record'!O1865)</f>
        <v/>
      </c>
      <c r="K1867" s="89" t="str">
        <f>IF(StuData!$F1867="","",IF(AND(StuData!$C1867&gt;8,StuData!$C1867&lt;11,StuData!$J1867="GEN"),200,IF(AND(StuData!$C1867&gt;=11,StuData!$J1867="GEN"),300,IF(AND(StuData!$C1867&gt;8,StuData!$C1867&lt;11,StuData!$J1867&lt;&gt;"GEN"),100,IF(AND(StuData!$C1867&gt;=11,StuData!$J1867&lt;&gt;"GEN"),150,"")))))</f>
        <v/>
      </c>
      <c r="L1867" s="89" t="str">
        <f>IF(StuData!$F1867="","",IF(AND(StuData!$C1867&gt;8,StuData!$C1867&lt;11),50,""))</f>
        <v/>
      </c>
      <c r="M1867" s="89" t="str">
        <f>IF(StuData!$F1867="","",IF(AND(StuData!$C1867&gt;=11,'School Fees'!$L$3="Yes"),100,""))</f>
        <v/>
      </c>
      <c r="N1867" s="89" t="str">
        <f>IF(StuData!$F1867="","",IF(AND(StuData!$C1867&gt;8,StuData!$H1867="F"),5,IF(StuData!$C1867&lt;9,"",10)))</f>
        <v/>
      </c>
      <c r="O1867" s="89" t="str">
        <f>IF(StuData!$F1867="","",IF(StuData!$C1867&gt;8,5,""))</f>
        <v/>
      </c>
      <c r="P1867" s="89" t="str">
        <f>IF(StuData!$C1867=9,'School Fees'!$K$6,IF(StuData!$C1867=10,'School Fees'!$K$7,IF(StuData!$C1867=11,'School Fees'!$K$8,IF(StuData!$C1867=12,'School Fees'!$K$9,""))))</f>
        <v/>
      </c>
      <c r="Q1867" s="89"/>
      <c r="R1867" s="89"/>
      <c r="S1867" s="89" t="str">
        <f>IF(SUM(StuData!$K1867:$R1867)=0,"",SUM(StuData!$K1867:$R1867))</f>
        <v/>
      </c>
      <c r="T1867" s="92"/>
      <c r="U1867" s="89"/>
      <c r="V1867" s="23"/>
      <c r="W1867" s="23"/>
    </row>
    <row r="1868" ht="15.75" customHeight="1">
      <c r="A1868" s="23"/>
      <c r="B1868" s="89" t="str">
        <f t="shared" si="1"/>
        <v/>
      </c>
      <c r="C1868" s="89" t="str">
        <f>IF('Student Record'!A1866="","",'Student Record'!A1866)</f>
        <v/>
      </c>
      <c r="D1868" s="89" t="str">
        <f>IF('Student Record'!B1866="","",'Student Record'!B1866)</f>
        <v/>
      </c>
      <c r="E1868" s="89" t="str">
        <f>IF('Student Record'!C1866="","",'Student Record'!C1866)</f>
        <v/>
      </c>
      <c r="F1868" s="90" t="str">
        <f>IF('Student Record'!E1866="","",'Student Record'!E1866)</f>
        <v/>
      </c>
      <c r="G1868" s="90" t="str">
        <f>IF('Student Record'!G1866="","",'Student Record'!G1866)</f>
        <v/>
      </c>
      <c r="H1868" s="89" t="str">
        <f>IF('Student Record'!I1866="","",'Student Record'!I1866)</f>
        <v/>
      </c>
      <c r="I1868" s="91" t="str">
        <f>IF('Student Record'!J1866="","",'Student Record'!J1866)</f>
        <v/>
      </c>
      <c r="J1868" s="89" t="str">
        <f>IF('Student Record'!O1866="","",'Student Record'!O1866)</f>
        <v/>
      </c>
      <c r="K1868" s="89" t="str">
        <f>IF(StuData!$F1868="","",IF(AND(StuData!$C1868&gt;8,StuData!$C1868&lt;11,StuData!$J1868="GEN"),200,IF(AND(StuData!$C1868&gt;=11,StuData!$J1868="GEN"),300,IF(AND(StuData!$C1868&gt;8,StuData!$C1868&lt;11,StuData!$J1868&lt;&gt;"GEN"),100,IF(AND(StuData!$C1868&gt;=11,StuData!$J1868&lt;&gt;"GEN"),150,"")))))</f>
        <v/>
      </c>
      <c r="L1868" s="89" t="str">
        <f>IF(StuData!$F1868="","",IF(AND(StuData!$C1868&gt;8,StuData!$C1868&lt;11),50,""))</f>
        <v/>
      </c>
      <c r="M1868" s="89" t="str">
        <f>IF(StuData!$F1868="","",IF(AND(StuData!$C1868&gt;=11,'School Fees'!$L$3="Yes"),100,""))</f>
        <v/>
      </c>
      <c r="N1868" s="89" t="str">
        <f>IF(StuData!$F1868="","",IF(AND(StuData!$C1868&gt;8,StuData!$H1868="F"),5,IF(StuData!$C1868&lt;9,"",10)))</f>
        <v/>
      </c>
      <c r="O1868" s="89" t="str">
        <f>IF(StuData!$F1868="","",IF(StuData!$C1868&gt;8,5,""))</f>
        <v/>
      </c>
      <c r="P1868" s="89" t="str">
        <f>IF(StuData!$C1868=9,'School Fees'!$K$6,IF(StuData!$C1868=10,'School Fees'!$K$7,IF(StuData!$C1868=11,'School Fees'!$K$8,IF(StuData!$C1868=12,'School Fees'!$K$9,""))))</f>
        <v/>
      </c>
      <c r="Q1868" s="89"/>
      <c r="R1868" s="89"/>
      <c r="S1868" s="89" t="str">
        <f>IF(SUM(StuData!$K1868:$R1868)=0,"",SUM(StuData!$K1868:$R1868))</f>
        <v/>
      </c>
      <c r="T1868" s="92"/>
      <c r="U1868" s="89"/>
      <c r="V1868" s="23"/>
      <c r="W1868" s="23"/>
    </row>
    <row r="1869" ht="15.75" customHeight="1">
      <c r="A1869" s="23"/>
      <c r="B1869" s="89" t="str">
        <f t="shared" si="1"/>
        <v/>
      </c>
      <c r="C1869" s="89" t="str">
        <f>IF('Student Record'!A1867="","",'Student Record'!A1867)</f>
        <v/>
      </c>
      <c r="D1869" s="89" t="str">
        <f>IF('Student Record'!B1867="","",'Student Record'!B1867)</f>
        <v/>
      </c>
      <c r="E1869" s="89" t="str">
        <f>IF('Student Record'!C1867="","",'Student Record'!C1867)</f>
        <v/>
      </c>
      <c r="F1869" s="90" t="str">
        <f>IF('Student Record'!E1867="","",'Student Record'!E1867)</f>
        <v/>
      </c>
      <c r="G1869" s="90" t="str">
        <f>IF('Student Record'!G1867="","",'Student Record'!G1867)</f>
        <v/>
      </c>
      <c r="H1869" s="89" t="str">
        <f>IF('Student Record'!I1867="","",'Student Record'!I1867)</f>
        <v/>
      </c>
      <c r="I1869" s="91" t="str">
        <f>IF('Student Record'!J1867="","",'Student Record'!J1867)</f>
        <v/>
      </c>
      <c r="J1869" s="89" t="str">
        <f>IF('Student Record'!O1867="","",'Student Record'!O1867)</f>
        <v/>
      </c>
      <c r="K1869" s="89" t="str">
        <f>IF(StuData!$F1869="","",IF(AND(StuData!$C1869&gt;8,StuData!$C1869&lt;11,StuData!$J1869="GEN"),200,IF(AND(StuData!$C1869&gt;=11,StuData!$J1869="GEN"),300,IF(AND(StuData!$C1869&gt;8,StuData!$C1869&lt;11,StuData!$J1869&lt;&gt;"GEN"),100,IF(AND(StuData!$C1869&gt;=11,StuData!$J1869&lt;&gt;"GEN"),150,"")))))</f>
        <v/>
      </c>
      <c r="L1869" s="89" t="str">
        <f>IF(StuData!$F1869="","",IF(AND(StuData!$C1869&gt;8,StuData!$C1869&lt;11),50,""))</f>
        <v/>
      </c>
      <c r="M1869" s="89" t="str">
        <f>IF(StuData!$F1869="","",IF(AND(StuData!$C1869&gt;=11,'School Fees'!$L$3="Yes"),100,""))</f>
        <v/>
      </c>
      <c r="N1869" s="89" t="str">
        <f>IF(StuData!$F1869="","",IF(AND(StuData!$C1869&gt;8,StuData!$H1869="F"),5,IF(StuData!$C1869&lt;9,"",10)))</f>
        <v/>
      </c>
      <c r="O1869" s="89" t="str">
        <f>IF(StuData!$F1869="","",IF(StuData!$C1869&gt;8,5,""))</f>
        <v/>
      </c>
      <c r="P1869" s="89" t="str">
        <f>IF(StuData!$C1869=9,'School Fees'!$K$6,IF(StuData!$C1869=10,'School Fees'!$K$7,IF(StuData!$C1869=11,'School Fees'!$K$8,IF(StuData!$C1869=12,'School Fees'!$K$9,""))))</f>
        <v/>
      </c>
      <c r="Q1869" s="89"/>
      <c r="R1869" s="89"/>
      <c r="S1869" s="89" t="str">
        <f>IF(SUM(StuData!$K1869:$R1869)=0,"",SUM(StuData!$K1869:$R1869))</f>
        <v/>
      </c>
      <c r="T1869" s="92"/>
      <c r="U1869" s="89"/>
      <c r="V1869" s="23"/>
      <c r="W1869" s="23"/>
    </row>
    <row r="1870" ht="15.75" customHeight="1">
      <c r="A1870" s="23"/>
      <c r="B1870" s="89" t="str">
        <f t="shared" si="1"/>
        <v/>
      </c>
      <c r="C1870" s="89" t="str">
        <f>IF('Student Record'!A1868="","",'Student Record'!A1868)</f>
        <v/>
      </c>
      <c r="D1870" s="89" t="str">
        <f>IF('Student Record'!B1868="","",'Student Record'!B1868)</f>
        <v/>
      </c>
      <c r="E1870" s="89" t="str">
        <f>IF('Student Record'!C1868="","",'Student Record'!C1868)</f>
        <v/>
      </c>
      <c r="F1870" s="90" t="str">
        <f>IF('Student Record'!E1868="","",'Student Record'!E1868)</f>
        <v/>
      </c>
      <c r="G1870" s="90" t="str">
        <f>IF('Student Record'!G1868="","",'Student Record'!G1868)</f>
        <v/>
      </c>
      <c r="H1870" s="89" t="str">
        <f>IF('Student Record'!I1868="","",'Student Record'!I1868)</f>
        <v/>
      </c>
      <c r="I1870" s="91" t="str">
        <f>IF('Student Record'!J1868="","",'Student Record'!J1868)</f>
        <v/>
      </c>
      <c r="J1870" s="89" t="str">
        <f>IF('Student Record'!O1868="","",'Student Record'!O1868)</f>
        <v/>
      </c>
      <c r="K1870" s="89" t="str">
        <f>IF(StuData!$F1870="","",IF(AND(StuData!$C1870&gt;8,StuData!$C1870&lt;11,StuData!$J1870="GEN"),200,IF(AND(StuData!$C1870&gt;=11,StuData!$J1870="GEN"),300,IF(AND(StuData!$C1870&gt;8,StuData!$C1870&lt;11,StuData!$J1870&lt;&gt;"GEN"),100,IF(AND(StuData!$C1870&gt;=11,StuData!$J1870&lt;&gt;"GEN"),150,"")))))</f>
        <v/>
      </c>
      <c r="L1870" s="89" t="str">
        <f>IF(StuData!$F1870="","",IF(AND(StuData!$C1870&gt;8,StuData!$C1870&lt;11),50,""))</f>
        <v/>
      </c>
      <c r="M1870" s="89" t="str">
        <f>IF(StuData!$F1870="","",IF(AND(StuData!$C1870&gt;=11,'School Fees'!$L$3="Yes"),100,""))</f>
        <v/>
      </c>
      <c r="N1870" s="89" t="str">
        <f>IF(StuData!$F1870="","",IF(AND(StuData!$C1870&gt;8,StuData!$H1870="F"),5,IF(StuData!$C1870&lt;9,"",10)))</f>
        <v/>
      </c>
      <c r="O1870" s="89" t="str">
        <f>IF(StuData!$F1870="","",IF(StuData!$C1870&gt;8,5,""))</f>
        <v/>
      </c>
      <c r="P1870" s="89" t="str">
        <f>IF(StuData!$C1870=9,'School Fees'!$K$6,IF(StuData!$C1870=10,'School Fees'!$K$7,IF(StuData!$C1870=11,'School Fees'!$K$8,IF(StuData!$C1870=12,'School Fees'!$K$9,""))))</f>
        <v/>
      </c>
      <c r="Q1870" s="89"/>
      <c r="R1870" s="89"/>
      <c r="S1870" s="89" t="str">
        <f>IF(SUM(StuData!$K1870:$R1870)=0,"",SUM(StuData!$K1870:$R1870))</f>
        <v/>
      </c>
      <c r="T1870" s="92"/>
      <c r="U1870" s="89"/>
      <c r="V1870" s="23"/>
      <c r="W1870" s="23"/>
    </row>
    <row r="1871" ht="15.75" customHeight="1">
      <c r="A1871" s="23"/>
      <c r="B1871" s="89" t="str">
        <f t="shared" si="1"/>
        <v/>
      </c>
      <c r="C1871" s="89" t="str">
        <f>IF('Student Record'!A1869="","",'Student Record'!A1869)</f>
        <v/>
      </c>
      <c r="D1871" s="89" t="str">
        <f>IF('Student Record'!B1869="","",'Student Record'!B1869)</f>
        <v/>
      </c>
      <c r="E1871" s="89" t="str">
        <f>IF('Student Record'!C1869="","",'Student Record'!C1869)</f>
        <v/>
      </c>
      <c r="F1871" s="90" t="str">
        <f>IF('Student Record'!E1869="","",'Student Record'!E1869)</f>
        <v/>
      </c>
      <c r="G1871" s="90" t="str">
        <f>IF('Student Record'!G1869="","",'Student Record'!G1869)</f>
        <v/>
      </c>
      <c r="H1871" s="89" t="str">
        <f>IF('Student Record'!I1869="","",'Student Record'!I1869)</f>
        <v/>
      </c>
      <c r="I1871" s="91" t="str">
        <f>IF('Student Record'!J1869="","",'Student Record'!J1869)</f>
        <v/>
      </c>
      <c r="J1871" s="89" t="str">
        <f>IF('Student Record'!O1869="","",'Student Record'!O1869)</f>
        <v/>
      </c>
      <c r="K1871" s="89" t="str">
        <f>IF(StuData!$F1871="","",IF(AND(StuData!$C1871&gt;8,StuData!$C1871&lt;11,StuData!$J1871="GEN"),200,IF(AND(StuData!$C1871&gt;=11,StuData!$J1871="GEN"),300,IF(AND(StuData!$C1871&gt;8,StuData!$C1871&lt;11,StuData!$J1871&lt;&gt;"GEN"),100,IF(AND(StuData!$C1871&gt;=11,StuData!$J1871&lt;&gt;"GEN"),150,"")))))</f>
        <v/>
      </c>
      <c r="L1871" s="89" t="str">
        <f>IF(StuData!$F1871="","",IF(AND(StuData!$C1871&gt;8,StuData!$C1871&lt;11),50,""))</f>
        <v/>
      </c>
      <c r="M1871" s="89" t="str">
        <f>IF(StuData!$F1871="","",IF(AND(StuData!$C1871&gt;=11,'School Fees'!$L$3="Yes"),100,""))</f>
        <v/>
      </c>
      <c r="N1871" s="89" t="str">
        <f>IF(StuData!$F1871="","",IF(AND(StuData!$C1871&gt;8,StuData!$H1871="F"),5,IF(StuData!$C1871&lt;9,"",10)))</f>
        <v/>
      </c>
      <c r="O1871" s="89" t="str">
        <f>IF(StuData!$F1871="","",IF(StuData!$C1871&gt;8,5,""))</f>
        <v/>
      </c>
      <c r="P1871" s="89" t="str">
        <f>IF(StuData!$C1871=9,'School Fees'!$K$6,IF(StuData!$C1871=10,'School Fees'!$K$7,IF(StuData!$C1871=11,'School Fees'!$K$8,IF(StuData!$C1871=12,'School Fees'!$K$9,""))))</f>
        <v/>
      </c>
      <c r="Q1871" s="89"/>
      <c r="R1871" s="89"/>
      <c r="S1871" s="89" t="str">
        <f>IF(SUM(StuData!$K1871:$R1871)=0,"",SUM(StuData!$K1871:$R1871))</f>
        <v/>
      </c>
      <c r="T1871" s="92"/>
      <c r="U1871" s="89"/>
      <c r="V1871" s="23"/>
      <c r="W1871" s="23"/>
    </row>
    <row r="1872" ht="15.75" customHeight="1">
      <c r="A1872" s="23"/>
      <c r="B1872" s="89" t="str">
        <f t="shared" si="1"/>
        <v/>
      </c>
      <c r="C1872" s="89" t="str">
        <f>IF('Student Record'!A1870="","",'Student Record'!A1870)</f>
        <v/>
      </c>
      <c r="D1872" s="89" t="str">
        <f>IF('Student Record'!B1870="","",'Student Record'!B1870)</f>
        <v/>
      </c>
      <c r="E1872" s="89" t="str">
        <f>IF('Student Record'!C1870="","",'Student Record'!C1870)</f>
        <v/>
      </c>
      <c r="F1872" s="90" t="str">
        <f>IF('Student Record'!E1870="","",'Student Record'!E1870)</f>
        <v/>
      </c>
      <c r="G1872" s="90" t="str">
        <f>IF('Student Record'!G1870="","",'Student Record'!G1870)</f>
        <v/>
      </c>
      <c r="H1872" s="89" t="str">
        <f>IF('Student Record'!I1870="","",'Student Record'!I1870)</f>
        <v/>
      </c>
      <c r="I1872" s="91" t="str">
        <f>IF('Student Record'!J1870="","",'Student Record'!J1870)</f>
        <v/>
      </c>
      <c r="J1872" s="89" t="str">
        <f>IF('Student Record'!O1870="","",'Student Record'!O1870)</f>
        <v/>
      </c>
      <c r="K1872" s="89" t="str">
        <f>IF(StuData!$F1872="","",IF(AND(StuData!$C1872&gt;8,StuData!$C1872&lt;11,StuData!$J1872="GEN"),200,IF(AND(StuData!$C1872&gt;=11,StuData!$J1872="GEN"),300,IF(AND(StuData!$C1872&gt;8,StuData!$C1872&lt;11,StuData!$J1872&lt;&gt;"GEN"),100,IF(AND(StuData!$C1872&gt;=11,StuData!$J1872&lt;&gt;"GEN"),150,"")))))</f>
        <v/>
      </c>
      <c r="L1872" s="89" t="str">
        <f>IF(StuData!$F1872="","",IF(AND(StuData!$C1872&gt;8,StuData!$C1872&lt;11),50,""))</f>
        <v/>
      </c>
      <c r="M1872" s="89" t="str">
        <f>IF(StuData!$F1872="","",IF(AND(StuData!$C1872&gt;=11,'School Fees'!$L$3="Yes"),100,""))</f>
        <v/>
      </c>
      <c r="N1872" s="89" t="str">
        <f>IF(StuData!$F1872="","",IF(AND(StuData!$C1872&gt;8,StuData!$H1872="F"),5,IF(StuData!$C1872&lt;9,"",10)))</f>
        <v/>
      </c>
      <c r="O1872" s="89" t="str">
        <f>IF(StuData!$F1872="","",IF(StuData!$C1872&gt;8,5,""))</f>
        <v/>
      </c>
      <c r="P1872" s="89" t="str">
        <f>IF(StuData!$C1872=9,'School Fees'!$K$6,IF(StuData!$C1872=10,'School Fees'!$K$7,IF(StuData!$C1872=11,'School Fees'!$K$8,IF(StuData!$C1872=12,'School Fees'!$K$9,""))))</f>
        <v/>
      </c>
      <c r="Q1872" s="89"/>
      <c r="R1872" s="89"/>
      <c r="S1872" s="89" t="str">
        <f>IF(SUM(StuData!$K1872:$R1872)=0,"",SUM(StuData!$K1872:$R1872))</f>
        <v/>
      </c>
      <c r="T1872" s="92"/>
      <c r="U1872" s="89"/>
      <c r="V1872" s="23"/>
      <c r="W1872" s="23"/>
    </row>
    <row r="1873" ht="15.75" customHeight="1">
      <c r="A1873" s="23"/>
      <c r="B1873" s="89" t="str">
        <f t="shared" si="1"/>
        <v/>
      </c>
      <c r="C1873" s="89" t="str">
        <f>IF('Student Record'!A1871="","",'Student Record'!A1871)</f>
        <v/>
      </c>
      <c r="D1873" s="89" t="str">
        <f>IF('Student Record'!B1871="","",'Student Record'!B1871)</f>
        <v/>
      </c>
      <c r="E1873" s="89" t="str">
        <f>IF('Student Record'!C1871="","",'Student Record'!C1871)</f>
        <v/>
      </c>
      <c r="F1873" s="90" t="str">
        <f>IF('Student Record'!E1871="","",'Student Record'!E1871)</f>
        <v/>
      </c>
      <c r="G1873" s="90" t="str">
        <f>IF('Student Record'!G1871="","",'Student Record'!G1871)</f>
        <v/>
      </c>
      <c r="H1873" s="89" t="str">
        <f>IF('Student Record'!I1871="","",'Student Record'!I1871)</f>
        <v/>
      </c>
      <c r="I1873" s="91" t="str">
        <f>IF('Student Record'!J1871="","",'Student Record'!J1871)</f>
        <v/>
      </c>
      <c r="J1873" s="89" t="str">
        <f>IF('Student Record'!O1871="","",'Student Record'!O1871)</f>
        <v/>
      </c>
      <c r="K1873" s="89" t="str">
        <f>IF(StuData!$F1873="","",IF(AND(StuData!$C1873&gt;8,StuData!$C1873&lt;11,StuData!$J1873="GEN"),200,IF(AND(StuData!$C1873&gt;=11,StuData!$J1873="GEN"),300,IF(AND(StuData!$C1873&gt;8,StuData!$C1873&lt;11,StuData!$J1873&lt;&gt;"GEN"),100,IF(AND(StuData!$C1873&gt;=11,StuData!$J1873&lt;&gt;"GEN"),150,"")))))</f>
        <v/>
      </c>
      <c r="L1873" s="89" t="str">
        <f>IF(StuData!$F1873="","",IF(AND(StuData!$C1873&gt;8,StuData!$C1873&lt;11),50,""))</f>
        <v/>
      </c>
      <c r="M1873" s="89" t="str">
        <f>IF(StuData!$F1873="","",IF(AND(StuData!$C1873&gt;=11,'School Fees'!$L$3="Yes"),100,""))</f>
        <v/>
      </c>
      <c r="N1873" s="89" t="str">
        <f>IF(StuData!$F1873="","",IF(AND(StuData!$C1873&gt;8,StuData!$H1873="F"),5,IF(StuData!$C1873&lt;9,"",10)))</f>
        <v/>
      </c>
      <c r="O1873" s="89" t="str">
        <f>IF(StuData!$F1873="","",IF(StuData!$C1873&gt;8,5,""))</f>
        <v/>
      </c>
      <c r="P1873" s="89" t="str">
        <f>IF(StuData!$C1873=9,'School Fees'!$K$6,IF(StuData!$C1873=10,'School Fees'!$K$7,IF(StuData!$C1873=11,'School Fees'!$K$8,IF(StuData!$C1873=12,'School Fees'!$K$9,""))))</f>
        <v/>
      </c>
      <c r="Q1873" s="89"/>
      <c r="R1873" s="89"/>
      <c r="S1873" s="89" t="str">
        <f>IF(SUM(StuData!$K1873:$R1873)=0,"",SUM(StuData!$K1873:$R1873))</f>
        <v/>
      </c>
      <c r="T1873" s="92"/>
      <c r="U1873" s="89"/>
      <c r="V1873" s="23"/>
      <c r="W1873" s="23"/>
    </row>
    <row r="1874" ht="15.75" customHeight="1">
      <c r="A1874" s="23"/>
      <c r="B1874" s="89" t="str">
        <f t="shared" si="1"/>
        <v/>
      </c>
      <c r="C1874" s="89" t="str">
        <f>IF('Student Record'!A1872="","",'Student Record'!A1872)</f>
        <v/>
      </c>
      <c r="D1874" s="89" t="str">
        <f>IF('Student Record'!B1872="","",'Student Record'!B1872)</f>
        <v/>
      </c>
      <c r="E1874" s="89" t="str">
        <f>IF('Student Record'!C1872="","",'Student Record'!C1872)</f>
        <v/>
      </c>
      <c r="F1874" s="90" t="str">
        <f>IF('Student Record'!E1872="","",'Student Record'!E1872)</f>
        <v/>
      </c>
      <c r="G1874" s="90" t="str">
        <f>IF('Student Record'!G1872="","",'Student Record'!G1872)</f>
        <v/>
      </c>
      <c r="H1874" s="89" t="str">
        <f>IF('Student Record'!I1872="","",'Student Record'!I1872)</f>
        <v/>
      </c>
      <c r="I1874" s="91" t="str">
        <f>IF('Student Record'!J1872="","",'Student Record'!J1872)</f>
        <v/>
      </c>
      <c r="J1874" s="89" t="str">
        <f>IF('Student Record'!O1872="","",'Student Record'!O1872)</f>
        <v/>
      </c>
      <c r="K1874" s="89" t="str">
        <f>IF(StuData!$F1874="","",IF(AND(StuData!$C1874&gt;8,StuData!$C1874&lt;11,StuData!$J1874="GEN"),200,IF(AND(StuData!$C1874&gt;=11,StuData!$J1874="GEN"),300,IF(AND(StuData!$C1874&gt;8,StuData!$C1874&lt;11,StuData!$J1874&lt;&gt;"GEN"),100,IF(AND(StuData!$C1874&gt;=11,StuData!$J1874&lt;&gt;"GEN"),150,"")))))</f>
        <v/>
      </c>
      <c r="L1874" s="89" t="str">
        <f>IF(StuData!$F1874="","",IF(AND(StuData!$C1874&gt;8,StuData!$C1874&lt;11),50,""))</f>
        <v/>
      </c>
      <c r="M1874" s="89" t="str">
        <f>IF(StuData!$F1874="","",IF(AND(StuData!$C1874&gt;=11,'School Fees'!$L$3="Yes"),100,""))</f>
        <v/>
      </c>
      <c r="N1874" s="89" t="str">
        <f>IF(StuData!$F1874="","",IF(AND(StuData!$C1874&gt;8,StuData!$H1874="F"),5,IF(StuData!$C1874&lt;9,"",10)))</f>
        <v/>
      </c>
      <c r="O1874" s="89" t="str">
        <f>IF(StuData!$F1874="","",IF(StuData!$C1874&gt;8,5,""))</f>
        <v/>
      </c>
      <c r="P1874" s="89" t="str">
        <f>IF(StuData!$C1874=9,'School Fees'!$K$6,IF(StuData!$C1874=10,'School Fees'!$K$7,IF(StuData!$C1874=11,'School Fees'!$K$8,IF(StuData!$C1874=12,'School Fees'!$K$9,""))))</f>
        <v/>
      </c>
      <c r="Q1874" s="89"/>
      <c r="R1874" s="89"/>
      <c r="S1874" s="89" t="str">
        <f>IF(SUM(StuData!$K1874:$R1874)=0,"",SUM(StuData!$K1874:$R1874))</f>
        <v/>
      </c>
      <c r="T1874" s="92"/>
      <c r="U1874" s="89"/>
      <c r="V1874" s="23"/>
      <c r="W1874" s="23"/>
    </row>
    <row r="1875" ht="15.75" customHeight="1">
      <c r="A1875" s="23"/>
      <c r="B1875" s="89" t="str">
        <f t="shared" si="1"/>
        <v/>
      </c>
      <c r="C1875" s="89" t="str">
        <f>IF('Student Record'!A1873="","",'Student Record'!A1873)</f>
        <v/>
      </c>
      <c r="D1875" s="89" t="str">
        <f>IF('Student Record'!B1873="","",'Student Record'!B1873)</f>
        <v/>
      </c>
      <c r="E1875" s="89" t="str">
        <f>IF('Student Record'!C1873="","",'Student Record'!C1873)</f>
        <v/>
      </c>
      <c r="F1875" s="90" t="str">
        <f>IF('Student Record'!E1873="","",'Student Record'!E1873)</f>
        <v/>
      </c>
      <c r="G1875" s="90" t="str">
        <f>IF('Student Record'!G1873="","",'Student Record'!G1873)</f>
        <v/>
      </c>
      <c r="H1875" s="89" t="str">
        <f>IF('Student Record'!I1873="","",'Student Record'!I1873)</f>
        <v/>
      </c>
      <c r="I1875" s="91" t="str">
        <f>IF('Student Record'!J1873="","",'Student Record'!J1873)</f>
        <v/>
      </c>
      <c r="J1875" s="89" t="str">
        <f>IF('Student Record'!O1873="","",'Student Record'!O1873)</f>
        <v/>
      </c>
      <c r="K1875" s="89" t="str">
        <f>IF(StuData!$F1875="","",IF(AND(StuData!$C1875&gt;8,StuData!$C1875&lt;11,StuData!$J1875="GEN"),200,IF(AND(StuData!$C1875&gt;=11,StuData!$J1875="GEN"),300,IF(AND(StuData!$C1875&gt;8,StuData!$C1875&lt;11,StuData!$J1875&lt;&gt;"GEN"),100,IF(AND(StuData!$C1875&gt;=11,StuData!$J1875&lt;&gt;"GEN"),150,"")))))</f>
        <v/>
      </c>
      <c r="L1875" s="89" t="str">
        <f>IF(StuData!$F1875="","",IF(AND(StuData!$C1875&gt;8,StuData!$C1875&lt;11),50,""))</f>
        <v/>
      </c>
      <c r="M1875" s="89" t="str">
        <f>IF(StuData!$F1875="","",IF(AND(StuData!$C1875&gt;=11,'School Fees'!$L$3="Yes"),100,""))</f>
        <v/>
      </c>
      <c r="N1875" s="89" t="str">
        <f>IF(StuData!$F1875="","",IF(AND(StuData!$C1875&gt;8,StuData!$H1875="F"),5,IF(StuData!$C1875&lt;9,"",10)))</f>
        <v/>
      </c>
      <c r="O1875" s="89" t="str">
        <f>IF(StuData!$F1875="","",IF(StuData!$C1875&gt;8,5,""))</f>
        <v/>
      </c>
      <c r="P1875" s="89" t="str">
        <f>IF(StuData!$C1875=9,'School Fees'!$K$6,IF(StuData!$C1875=10,'School Fees'!$K$7,IF(StuData!$C1875=11,'School Fees'!$K$8,IF(StuData!$C1875=12,'School Fees'!$K$9,""))))</f>
        <v/>
      </c>
      <c r="Q1875" s="89"/>
      <c r="R1875" s="89"/>
      <c r="S1875" s="89" t="str">
        <f>IF(SUM(StuData!$K1875:$R1875)=0,"",SUM(StuData!$K1875:$R1875))</f>
        <v/>
      </c>
      <c r="T1875" s="92"/>
      <c r="U1875" s="89"/>
      <c r="V1875" s="23"/>
      <c r="W1875" s="23"/>
    </row>
    <row r="1876" ht="15.75" customHeight="1">
      <c r="A1876" s="23"/>
      <c r="B1876" s="89" t="str">
        <f t="shared" si="1"/>
        <v/>
      </c>
      <c r="C1876" s="89" t="str">
        <f>IF('Student Record'!A1874="","",'Student Record'!A1874)</f>
        <v/>
      </c>
      <c r="D1876" s="89" t="str">
        <f>IF('Student Record'!B1874="","",'Student Record'!B1874)</f>
        <v/>
      </c>
      <c r="E1876" s="89" t="str">
        <f>IF('Student Record'!C1874="","",'Student Record'!C1874)</f>
        <v/>
      </c>
      <c r="F1876" s="90" t="str">
        <f>IF('Student Record'!E1874="","",'Student Record'!E1874)</f>
        <v/>
      </c>
      <c r="G1876" s="90" t="str">
        <f>IF('Student Record'!G1874="","",'Student Record'!G1874)</f>
        <v/>
      </c>
      <c r="H1876" s="89" t="str">
        <f>IF('Student Record'!I1874="","",'Student Record'!I1874)</f>
        <v/>
      </c>
      <c r="I1876" s="91" t="str">
        <f>IF('Student Record'!J1874="","",'Student Record'!J1874)</f>
        <v/>
      </c>
      <c r="J1876" s="89" t="str">
        <f>IF('Student Record'!O1874="","",'Student Record'!O1874)</f>
        <v/>
      </c>
      <c r="K1876" s="89" t="str">
        <f>IF(StuData!$F1876="","",IF(AND(StuData!$C1876&gt;8,StuData!$C1876&lt;11,StuData!$J1876="GEN"),200,IF(AND(StuData!$C1876&gt;=11,StuData!$J1876="GEN"),300,IF(AND(StuData!$C1876&gt;8,StuData!$C1876&lt;11,StuData!$J1876&lt;&gt;"GEN"),100,IF(AND(StuData!$C1876&gt;=11,StuData!$J1876&lt;&gt;"GEN"),150,"")))))</f>
        <v/>
      </c>
      <c r="L1876" s="89" t="str">
        <f>IF(StuData!$F1876="","",IF(AND(StuData!$C1876&gt;8,StuData!$C1876&lt;11),50,""))</f>
        <v/>
      </c>
      <c r="M1876" s="89" t="str">
        <f>IF(StuData!$F1876="","",IF(AND(StuData!$C1876&gt;=11,'School Fees'!$L$3="Yes"),100,""))</f>
        <v/>
      </c>
      <c r="N1876" s="89" t="str">
        <f>IF(StuData!$F1876="","",IF(AND(StuData!$C1876&gt;8,StuData!$H1876="F"),5,IF(StuData!$C1876&lt;9,"",10)))</f>
        <v/>
      </c>
      <c r="O1876" s="89" t="str">
        <f>IF(StuData!$F1876="","",IF(StuData!$C1876&gt;8,5,""))</f>
        <v/>
      </c>
      <c r="P1876" s="89" t="str">
        <f>IF(StuData!$C1876=9,'School Fees'!$K$6,IF(StuData!$C1876=10,'School Fees'!$K$7,IF(StuData!$C1876=11,'School Fees'!$K$8,IF(StuData!$C1876=12,'School Fees'!$K$9,""))))</f>
        <v/>
      </c>
      <c r="Q1876" s="89"/>
      <c r="R1876" s="89"/>
      <c r="S1876" s="89" t="str">
        <f>IF(SUM(StuData!$K1876:$R1876)=0,"",SUM(StuData!$K1876:$R1876))</f>
        <v/>
      </c>
      <c r="T1876" s="92"/>
      <c r="U1876" s="89"/>
      <c r="V1876" s="23"/>
      <c r="W1876" s="23"/>
    </row>
    <row r="1877" ht="15.75" customHeight="1">
      <c r="A1877" s="23"/>
      <c r="B1877" s="89" t="str">
        <f t="shared" si="1"/>
        <v/>
      </c>
      <c r="C1877" s="89" t="str">
        <f>IF('Student Record'!A1875="","",'Student Record'!A1875)</f>
        <v/>
      </c>
      <c r="D1877" s="89" t="str">
        <f>IF('Student Record'!B1875="","",'Student Record'!B1875)</f>
        <v/>
      </c>
      <c r="E1877" s="89" t="str">
        <f>IF('Student Record'!C1875="","",'Student Record'!C1875)</f>
        <v/>
      </c>
      <c r="F1877" s="90" t="str">
        <f>IF('Student Record'!E1875="","",'Student Record'!E1875)</f>
        <v/>
      </c>
      <c r="G1877" s="90" t="str">
        <f>IF('Student Record'!G1875="","",'Student Record'!G1875)</f>
        <v/>
      </c>
      <c r="H1877" s="89" t="str">
        <f>IF('Student Record'!I1875="","",'Student Record'!I1875)</f>
        <v/>
      </c>
      <c r="I1877" s="91" t="str">
        <f>IF('Student Record'!J1875="","",'Student Record'!J1875)</f>
        <v/>
      </c>
      <c r="J1877" s="89" t="str">
        <f>IF('Student Record'!O1875="","",'Student Record'!O1875)</f>
        <v/>
      </c>
      <c r="K1877" s="89" t="str">
        <f>IF(StuData!$F1877="","",IF(AND(StuData!$C1877&gt;8,StuData!$C1877&lt;11,StuData!$J1877="GEN"),200,IF(AND(StuData!$C1877&gt;=11,StuData!$J1877="GEN"),300,IF(AND(StuData!$C1877&gt;8,StuData!$C1877&lt;11,StuData!$J1877&lt;&gt;"GEN"),100,IF(AND(StuData!$C1877&gt;=11,StuData!$J1877&lt;&gt;"GEN"),150,"")))))</f>
        <v/>
      </c>
      <c r="L1877" s="89" t="str">
        <f>IF(StuData!$F1877="","",IF(AND(StuData!$C1877&gt;8,StuData!$C1877&lt;11),50,""))</f>
        <v/>
      </c>
      <c r="M1877" s="89" t="str">
        <f>IF(StuData!$F1877="","",IF(AND(StuData!$C1877&gt;=11,'School Fees'!$L$3="Yes"),100,""))</f>
        <v/>
      </c>
      <c r="N1877" s="89" t="str">
        <f>IF(StuData!$F1877="","",IF(AND(StuData!$C1877&gt;8,StuData!$H1877="F"),5,IF(StuData!$C1877&lt;9,"",10)))</f>
        <v/>
      </c>
      <c r="O1877" s="89" t="str">
        <f>IF(StuData!$F1877="","",IF(StuData!$C1877&gt;8,5,""))</f>
        <v/>
      </c>
      <c r="P1877" s="89" t="str">
        <f>IF(StuData!$C1877=9,'School Fees'!$K$6,IF(StuData!$C1877=10,'School Fees'!$K$7,IF(StuData!$C1877=11,'School Fees'!$K$8,IF(StuData!$C1877=12,'School Fees'!$K$9,""))))</f>
        <v/>
      </c>
      <c r="Q1877" s="89"/>
      <c r="R1877" s="89"/>
      <c r="S1877" s="89" t="str">
        <f>IF(SUM(StuData!$K1877:$R1877)=0,"",SUM(StuData!$K1877:$R1877))</f>
        <v/>
      </c>
      <c r="T1877" s="92"/>
      <c r="U1877" s="89"/>
      <c r="V1877" s="23"/>
      <c r="W1877" s="23"/>
    </row>
    <row r="1878" ht="15.75" customHeight="1">
      <c r="A1878" s="23"/>
      <c r="B1878" s="89" t="str">
        <f t="shared" si="1"/>
        <v/>
      </c>
      <c r="C1878" s="89" t="str">
        <f>IF('Student Record'!A1876="","",'Student Record'!A1876)</f>
        <v/>
      </c>
      <c r="D1878" s="89" t="str">
        <f>IF('Student Record'!B1876="","",'Student Record'!B1876)</f>
        <v/>
      </c>
      <c r="E1878" s="89" t="str">
        <f>IF('Student Record'!C1876="","",'Student Record'!C1876)</f>
        <v/>
      </c>
      <c r="F1878" s="90" t="str">
        <f>IF('Student Record'!E1876="","",'Student Record'!E1876)</f>
        <v/>
      </c>
      <c r="G1878" s="90" t="str">
        <f>IF('Student Record'!G1876="","",'Student Record'!G1876)</f>
        <v/>
      </c>
      <c r="H1878" s="89" t="str">
        <f>IF('Student Record'!I1876="","",'Student Record'!I1876)</f>
        <v/>
      </c>
      <c r="I1878" s="91" t="str">
        <f>IF('Student Record'!J1876="","",'Student Record'!J1876)</f>
        <v/>
      </c>
      <c r="J1878" s="89" t="str">
        <f>IF('Student Record'!O1876="","",'Student Record'!O1876)</f>
        <v/>
      </c>
      <c r="K1878" s="89" t="str">
        <f>IF(StuData!$F1878="","",IF(AND(StuData!$C1878&gt;8,StuData!$C1878&lt;11,StuData!$J1878="GEN"),200,IF(AND(StuData!$C1878&gt;=11,StuData!$J1878="GEN"),300,IF(AND(StuData!$C1878&gt;8,StuData!$C1878&lt;11,StuData!$J1878&lt;&gt;"GEN"),100,IF(AND(StuData!$C1878&gt;=11,StuData!$J1878&lt;&gt;"GEN"),150,"")))))</f>
        <v/>
      </c>
      <c r="L1878" s="89" t="str">
        <f>IF(StuData!$F1878="","",IF(AND(StuData!$C1878&gt;8,StuData!$C1878&lt;11),50,""))</f>
        <v/>
      </c>
      <c r="M1878" s="89" t="str">
        <f>IF(StuData!$F1878="","",IF(AND(StuData!$C1878&gt;=11,'School Fees'!$L$3="Yes"),100,""))</f>
        <v/>
      </c>
      <c r="N1878" s="89" t="str">
        <f>IF(StuData!$F1878="","",IF(AND(StuData!$C1878&gt;8,StuData!$H1878="F"),5,IF(StuData!$C1878&lt;9,"",10)))</f>
        <v/>
      </c>
      <c r="O1878" s="89" t="str">
        <f>IF(StuData!$F1878="","",IF(StuData!$C1878&gt;8,5,""))</f>
        <v/>
      </c>
      <c r="P1878" s="89" t="str">
        <f>IF(StuData!$C1878=9,'School Fees'!$K$6,IF(StuData!$C1878=10,'School Fees'!$K$7,IF(StuData!$C1878=11,'School Fees'!$K$8,IF(StuData!$C1878=12,'School Fees'!$K$9,""))))</f>
        <v/>
      </c>
      <c r="Q1878" s="89"/>
      <c r="R1878" s="89"/>
      <c r="S1878" s="89" t="str">
        <f>IF(SUM(StuData!$K1878:$R1878)=0,"",SUM(StuData!$K1878:$R1878))</f>
        <v/>
      </c>
      <c r="T1878" s="92"/>
      <c r="U1878" s="89"/>
      <c r="V1878" s="23"/>
      <c r="W1878" s="23"/>
    </row>
    <row r="1879" ht="15.75" customHeight="1">
      <c r="A1879" s="23"/>
      <c r="B1879" s="89" t="str">
        <f t="shared" si="1"/>
        <v/>
      </c>
      <c r="C1879" s="89" t="str">
        <f>IF('Student Record'!A1877="","",'Student Record'!A1877)</f>
        <v/>
      </c>
      <c r="D1879" s="89" t="str">
        <f>IF('Student Record'!B1877="","",'Student Record'!B1877)</f>
        <v/>
      </c>
      <c r="E1879" s="89" t="str">
        <f>IF('Student Record'!C1877="","",'Student Record'!C1877)</f>
        <v/>
      </c>
      <c r="F1879" s="90" t="str">
        <f>IF('Student Record'!E1877="","",'Student Record'!E1877)</f>
        <v/>
      </c>
      <c r="G1879" s="90" t="str">
        <f>IF('Student Record'!G1877="","",'Student Record'!G1877)</f>
        <v/>
      </c>
      <c r="H1879" s="89" t="str">
        <f>IF('Student Record'!I1877="","",'Student Record'!I1877)</f>
        <v/>
      </c>
      <c r="I1879" s="91" t="str">
        <f>IF('Student Record'!J1877="","",'Student Record'!J1877)</f>
        <v/>
      </c>
      <c r="J1879" s="89" t="str">
        <f>IF('Student Record'!O1877="","",'Student Record'!O1877)</f>
        <v/>
      </c>
      <c r="K1879" s="89" t="str">
        <f>IF(StuData!$F1879="","",IF(AND(StuData!$C1879&gt;8,StuData!$C1879&lt;11,StuData!$J1879="GEN"),200,IF(AND(StuData!$C1879&gt;=11,StuData!$J1879="GEN"),300,IF(AND(StuData!$C1879&gt;8,StuData!$C1879&lt;11,StuData!$J1879&lt;&gt;"GEN"),100,IF(AND(StuData!$C1879&gt;=11,StuData!$J1879&lt;&gt;"GEN"),150,"")))))</f>
        <v/>
      </c>
      <c r="L1879" s="89" t="str">
        <f>IF(StuData!$F1879="","",IF(AND(StuData!$C1879&gt;8,StuData!$C1879&lt;11),50,""))</f>
        <v/>
      </c>
      <c r="M1879" s="89" t="str">
        <f>IF(StuData!$F1879="","",IF(AND(StuData!$C1879&gt;=11,'School Fees'!$L$3="Yes"),100,""))</f>
        <v/>
      </c>
      <c r="N1879" s="89" t="str">
        <f>IF(StuData!$F1879="","",IF(AND(StuData!$C1879&gt;8,StuData!$H1879="F"),5,IF(StuData!$C1879&lt;9,"",10)))</f>
        <v/>
      </c>
      <c r="O1879" s="89" t="str">
        <f>IF(StuData!$F1879="","",IF(StuData!$C1879&gt;8,5,""))</f>
        <v/>
      </c>
      <c r="P1879" s="89" t="str">
        <f>IF(StuData!$C1879=9,'School Fees'!$K$6,IF(StuData!$C1879=10,'School Fees'!$K$7,IF(StuData!$C1879=11,'School Fees'!$K$8,IF(StuData!$C1879=12,'School Fees'!$K$9,""))))</f>
        <v/>
      </c>
      <c r="Q1879" s="89"/>
      <c r="R1879" s="89"/>
      <c r="S1879" s="89" t="str">
        <f>IF(SUM(StuData!$K1879:$R1879)=0,"",SUM(StuData!$K1879:$R1879))</f>
        <v/>
      </c>
      <c r="T1879" s="92"/>
      <c r="U1879" s="89"/>
      <c r="V1879" s="23"/>
      <c r="W1879" s="23"/>
    </row>
    <row r="1880" ht="15.75" customHeight="1">
      <c r="A1880" s="23"/>
      <c r="B1880" s="89" t="str">
        <f t="shared" si="1"/>
        <v/>
      </c>
      <c r="C1880" s="89" t="str">
        <f>IF('Student Record'!A1878="","",'Student Record'!A1878)</f>
        <v/>
      </c>
      <c r="D1880" s="89" t="str">
        <f>IF('Student Record'!B1878="","",'Student Record'!B1878)</f>
        <v/>
      </c>
      <c r="E1880" s="89" t="str">
        <f>IF('Student Record'!C1878="","",'Student Record'!C1878)</f>
        <v/>
      </c>
      <c r="F1880" s="90" t="str">
        <f>IF('Student Record'!E1878="","",'Student Record'!E1878)</f>
        <v/>
      </c>
      <c r="G1880" s="90" t="str">
        <f>IF('Student Record'!G1878="","",'Student Record'!G1878)</f>
        <v/>
      </c>
      <c r="H1880" s="89" t="str">
        <f>IF('Student Record'!I1878="","",'Student Record'!I1878)</f>
        <v/>
      </c>
      <c r="I1880" s="91" t="str">
        <f>IF('Student Record'!J1878="","",'Student Record'!J1878)</f>
        <v/>
      </c>
      <c r="J1880" s="89" t="str">
        <f>IF('Student Record'!O1878="","",'Student Record'!O1878)</f>
        <v/>
      </c>
      <c r="K1880" s="89" t="str">
        <f>IF(StuData!$F1880="","",IF(AND(StuData!$C1880&gt;8,StuData!$C1880&lt;11,StuData!$J1880="GEN"),200,IF(AND(StuData!$C1880&gt;=11,StuData!$J1880="GEN"),300,IF(AND(StuData!$C1880&gt;8,StuData!$C1880&lt;11,StuData!$J1880&lt;&gt;"GEN"),100,IF(AND(StuData!$C1880&gt;=11,StuData!$J1880&lt;&gt;"GEN"),150,"")))))</f>
        <v/>
      </c>
      <c r="L1880" s="89" t="str">
        <f>IF(StuData!$F1880="","",IF(AND(StuData!$C1880&gt;8,StuData!$C1880&lt;11),50,""))</f>
        <v/>
      </c>
      <c r="M1880" s="89" t="str">
        <f>IF(StuData!$F1880="","",IF(AND(StuData!$C1880&gt;=11,'School Fees'!$L$3="Yes"),100,""))</f>
        <v/>
      </c>
      <c r="N1880" s="89" t="str">
        <f>IF(StuData!$F1880="","",IF(AND(StuData!$C1880&gt;8,StuData!$H1880="F"),5,IF(StuData!$C1880&lt;9,"",10)))</f>
        <v/>
      </c>
      <c r="O1880" s="89" t="str">
        <f>IF(StuData!$F1880="","",IF(StuData!$C1880&gt;8,5,""))</f>
        <v/>
      </c>
      <c r="P1880" s="89" t="str">
        <f>IF(StuData!$C1880=9,'School Fees'!$K$6,IF(StuData!$C1880=10,'School Fees'!$K$7,IF(StuData!$C1880=11,'School Fees'!$K$8,IF(StuData!$C1880=12,'School Fees'!$K$9,""))))</f>
        <v/>
      </c>
      <c r="Q1880" s="89"/>
      <c r="R1880" s="89"/>
      <c r="S1880" s="89" t="str">
        <f>IF(SUM(StuData!$K1880:$R1880)=0,"",SUM(StuData!$K1880:$R1880))</f>
        <v/>
      </c>
      <c r="T1880" s="92"/>
      <c r="U1880" s="89"/>
      <c r="V1880" s="23"/>
      <c r="W1880" s="23"/>
    </row>
    <row r="1881" ht="15.75" customHeight="1">
      <c r="A1881" s="23"/>
      <c r="B1881" s="89" t="str">
        <f t="shared" si="1"/>
        <v/>
      </c>
      <c r="C1881" s="89" t="str">
        <f>IF('Student Record'!A1879="","",'Student Record'!A1879)</f>
        <v/>
      </c>
      <c r="D1881" s="89" t="str">
        <f>IF('Student Record'!B1879="","",'Student Record'!B1879)</f>
        <v/>
      </c>
      <c r="E1881" s="89" t="str">
        <f>IF('Student Record'!C1879="","",'Student Record'!C1879)</f>
        <v/>
      </c>
      <c r="F1881" s="90" t="str">
        <f>IF('Student Record'!E1879="","",'Student Record'!E1879)</f>
        <v/>
      </c>
      <c r="G1881" s="90" t="str">
        <f>IF('Student Record'!G1879="","",'Student Record'!G1879)</f>
        <v/>
      </c>
      <c r="H1881" s="89" t="str">
        <f>IF('Student Record'!I1879="","",'Student Record'!I1879)</f>
        <v/>
      </c>
      <c r="I1881" s="91" t="str">
        <f>IF('Student Record'!J1879="","",'Student Record'!J1879)</f>
        <v/>
      </c>
      <c r="J1881" s="89" t="str">
        <f>IF('Student Record'!O1879="","",'Student Record'!O1879)</f>
        <v/>
      </c>
      <c r="K1881" s="89" t="str">
        <f>IF(StuData!$F1881="","",IF(AND(StuData!$C1881&gt;8,StuData!$C1881&lt;11,StuData!$J1881="GEN"),200,IF(AND(StuData!$C1881&gt;=11,StuData!$J1881="GEN"),300,IF(AND(StuData!$C1881&gt;8,StuData!$C1881&lt;11,StuData!$J1881&lt;&gt;"GEN"),100,IF(AND(StuData!$C1881&gt;=11,StuData!$J1881&lt;&gt;"GEN"),150,"")))))</f>
        <v/>
      </c>
      <c r="L1881" s="89" t="str">
        <f>IF(StuData!$F1881="","",IF(AND(StuData!$C1881&gt;8,StuData!$C1881&lt;11),50,""))</f>
        <v/>
      </c>
      <c r="M1881" s="89" t="str">
        <f>IF(StuData!$F1881="","",IF(AND(StuData!$C1881&gt;=11,'School Fees'!$L$3="Yes"),100,""))</f>
        <v/>
      </c>
      <c r="N1881" s="89" t="str">
        <f>IF(StuData!$F1881="","",IF(AND(StuData!$C1881&gt;8,StuData!$H1881="F"),5,IF(StuData!$C1881&lt;9,"",10)))</f>
        <v/>
      </c>
      <c r="O1881" s="89" t="str">
        <f>IF(StuData!$F1881="","",IF(StuData!$C1881&gt;8,5,""))</f>
        <v/>
      </c>
      <c r="P1881" s="89" t="str">
        <f>IF(StuData!$C1881=9,'School Fees'!$K$6,IF(StuData!$C1881=10,'School Fees'!$K$7,IF(StuData!$C1881=11,'School Fees'!$K$8,IF(StuData!$C1881=12,'School Fees'!$K$9,""))))</f>
        <v/>
      </c>
      <c r="Q1881" s="89"/>
      <c r="R1881" s="89"/>
      <c r="S1881" s="89" t="str">
        <f>IF(SUM(StuData!$K1881:$R1881)=0,"",SUM(StuData!$K1881:$R1881))</f>
        <v/>
      </c>
      <c r="T1881" s="92"/>
      <c r="U1881" s="89"/>
      <c r="V1881" s="23"/>
      <c r="W1881" s="23"/>
    </row>
    <row r="1882" ht="15.75" customHeight="1">
      <c r="A1882" s="23"/>
      <c r="B1882" s="89" t="str">
        <f t="shared" si="1"/>
        <v/>
      </c>
      <c r="C1882" s="89" t="str">
        <f>IF('Student Record'!A1880="","",'Student Record'!A1880)</f>
        <v/>
      </c>
      <c r="D1882" s="89" t="str">
        <f>IF('Student Record'!B1880="","",'Student Record'!B1880)</f>
        <v/>
      </c>
      <c r="E1882" s="89" t="str">
        <f>IF('Student Record'!C1880="","",'Student Record'!C1880)</f>
        <v/>
      </c>
      <c r="F1882" s="90" t="str">
        <f>IF('Student Record'!E1880="","",'Student Record'!E1880)</f>
        <v/>
      </c>
      <c r="G1882" s="90" t="str">
        <f>IF('Student Record'!G1880="","",'Student Record'!G1880)</f>
        <v/>
      </c>
      <c r="H1882" s="89" t="str">
        <f>IF('Student Record'!I1880="","",'Student Record'!I1880)</f>
        <v/>
      </c>
      <c r="I1882" s="91" t="str">
        <f>IF('Student Record'!J1880="","",'Student Record'!J1880)</f>
        <v/>
      </c>
      <c r="J1882" s="89" t="str">
        <f>IF('Student Record'!O1880="","",'Student Record'!O1880)</f>
        <v/>
      </c>
      <c r="K1882" s="89" t="str">
        <f>IF(StuData!$F1882="","",IF(AND(StuData!$C1882&gt;8,StuData!$C1882&lt;11,StuData!$J1882="GEN"),200,IF(AND(StuData!$C1882&gt;=11,StuData!$J1882="GEN"),300,IF(AND(StuData!$C1882&gt;8,StuData!$C1882&lt;11,StuData!$J1882&lt;&gt;"GEN"),100,IF(AND(StuData!$C1882&gt;=11,StuData!$J1882&lt;&gt;"GEN"),150,"")))))</f>
        <v/>
      </c>
      <c r="L1882" s="89" t="str">
        <f>IF(StuData!$F1882="","",IF(AND(StuData!$C1882&gt;8,StuData!$C1882&lt;11),50,""))</f>
        <v/>
      </c>
      <c r="M1882" s="89" t="str">
        <f>IF(StuData!$F1882="","",IF(AND(StuData!$C1882&gt;=11,'School Fees'!$L$3="Yes"),100,""))</f>
        <v/>
      </c>
      <c r="N1882" s="89" t="str">
        <f>IF(StuData!$F1882="","",IF(AND(StuData!$C1882&gt;8,StuData!$H1882="F"),5,IF(StuData!$C1882&lt;9,"",10)))</f>
        <v/>
      </c>
      <c r="O1882" s="89" t="str">
        <f>IF(StuData!$F1882="","",IF(StuData!$C1882&gt;8,5,""))</f>
        <v/>
      </c>
      <c r="P1882" s="89" t="str">
        <f>IF(StuData!$C1882=9,'School Fees'!$K$6,IF(StuData!$C1882=10,'School Fees'!$K$7,IF(StuData!$C1882=11,'School Fees'!$K$8,IF(StuData!$C1882=12,'School Fees'!$K$9,""))))</f>
        <v/>
      </c>
      <c r="Q1882" s="89"/>
      <c r="R1882" s="89"/>
      <c r="S1882" s="89" t="str">
        <f>IF(SUM(StuData!$K1882:$R1882)=0,"",SUM(StuData!$K1882:$R1882))</f>
        <v/>
      </c>
      <c r="T1882" s="92"/>
      <c r="U1882" s="89"/>
      <c r="V1882" s="23"/>
      <c r="W1882" s="23"/>
    </row>
    <row r="1883" ht="15.75" customHeight="1">
      <c r="A1883" s="23"/>
      <c r="B1883" s="89" t="str">
        <f t="shared" si="1"/>
        <v/>
      </c>
      <c r="C1883" s="89" t="str">
        <f>IF('Student Record'!A1881="","",'Student Record'!A1881)</f>
        <v/>
      </c>
      <c r="D1883" s="89" t="str">
        <f>IF('Student Record'!B1881="","",'Student Record'!B1881)</f>
        <v/>
      </c>
      <c r="E1883" s="89" t="str">
        <f>IF('Student Record'!C1881="","",'Student Record'!C1881)</f>
        <v/>
      </c>
      <c r="F1883" s="90" t="str">
        <f>IF('Student Record'!E1881="","",'Student Record'!E1881)</f>
        <v/>
      </c>
      <c r="G1883" s="90" t="str">
        <f>IF('Student Record'!G1881="","",'Student Record'!G1881)</f>
        <v/>
      </c>
      <c r="H1883" s="89" t="str">
        <f>IF('Student Record'!I1881="","",'Student Record'!I1881)</f>
        <v/>
      </c>
      <c r="I1883" s="91" t="str">
        <f>IF('Student Record'!J1881="","",'Student Record'!J1881)</f>
        <v/>
      </c>
      <c r="J1883" s="89" t="str">
        <f>IF('Student Record'!O1881="","",'Student Record'!O1881)</f>
        <v/>
      </c>
      <c r="K1883" s="89" t="str">
        <f>IF(StuData!$F1883="","",IF(AND(StuData!$C1883&gt;8,StuData!$C1883&lt;11,StuData!$J1883="GEN"),200,IF(AND(StuData!$C1883&gt;=11,StuData!$J1883="GEN"),300,IF(AND(StuData!$C1883&gt;8,StuData!$C1883&lt;11,StuData!$J1883&lt;&gt;"GEN"),100,IF(AND(StuData!$C1883&gt;=11,StuData!$J1883&lt;&gt;"GEN"),150,"")))))</f>
        <v/>
      </c>
      <c r="L1883" s="89" t="str">
        <f>IF(StuData!$F1883="","",IF(AND(StuData!$C1883&gt;8,StuData!$C1883&lt;11),50,""))</f>
        <v/>
      </c>
      <c r="M1883" s="89" t="str">
        <f>IF(StuData!$F1883="","",IF(AND(StuData!$C1883&gt;=11,'School Fees'!$L$3="Yes"),100,""))</f>
        <v/>
      </c>
      <c r="N1883" s="89" t="str">
        <f>IF(StuData!$F1883="","",IF(AND(StuData!$C1883&gt;8,StuData!$H1883="F"),5,IF(StuData!$C1883&lt;9,"",10)))</f>
        <v/>
      </c>
      <c r="O1883" s="89" t="str">
        <f>IF(StuData!$F1883="","",IF(StuData!$C1883&gt;8,5,""))</f>
        <v/>
      </c>
      <c r="P1883" s="89" t="str">
        <f>IF(StuData!$C1883=9,'School Fees'!$K$6,IF(StuData!$C1883=10,'School Fees'!$K$7,IF(StuData!$C1883=11,'School Fees'!$K$8,IF(StuData!$C1883=12,'School Fees'!$K$9,""))))</f>
        <v/>
      </c>
      <c r="Q1883" s="89"/>
      <c r="R1883" s="89"/>
      <c r="S1883" s="89" t="str">
        <f>IF(SUM(StuData!$K1883:$R1883)=0,"",SUM(StuData!$K1883:$R1883))</f>
        <v/>
      </c>
      <c r="T1883" s="92"/>
      <c r="U1883" s="89"/>
      <c r="V1883" s="23"/>
      <c r="W1883" s="23"/>
    </row>
    <row r="1884" ht="15.75" customHeight="1">
      <c r="A1884" s="23"/>
      <c r="B1884" s="89" t="str">
        <f t="shared" si="1"/>
        <v/>
      </c>
      <c r="C1884" s="89" t="str">
        <f>IF('Student Record'!A1882="","",'Student Record'!A1882)</f>
        <v/>
      </c>
      <c r="D1884" s="89" t="str">
        <f>IF('Student Record'!B1882="","",'Student Record'!B1882)</f>
        <v/>
      </c>
      <c r="E1884" s="89" t="str">
        <f>IF('Student Record'!C1882="","",'Student Record'!C1882)</f>
        <v/>
      </c>
      <c r="F1884" s="90" t="str">
        <f>IF('Student Record'!E1882="","",'Student Record'!E1882)</f>
        <v/>
      </c>
      <c r="G1884" s="90" t="str">
        <f>IF('Student Record'!G1882="","",'Student Record'!G1882)</f>
        <v/>
      </c>
      <c r="H1884" s="89" t="str">
        <f>IF('Student Record'!I1882="","",'Student Record'!I1882)</f>
        <v/>
      </c>
      <c r="I1884" s="91" t="str">
        <f>IF('Student Record'!J1882="","",'Student Record'!J1882)</f>
        <v/>
      </c>
      <c r="J1884" s="89" t="str">
        <f>IF('Student Record'!O1882="","",'Student Record'!O1882)</f>
        <v/>
      </c>
      <c r="K1884" s="89" t="str">
        <f>IF(StuData!$F1884="","",IF(AND(StuData!$C1884&gt;8,StuData!$C1884&lt;11,StuData!$J1884="GEN"),200,IF(AND(StuData!$C1884&gt;=11,StuData!$J1884="GEN"),300,IF(AND(StuData!$C1884&gt;8,StuData!$C1884&lt;11,StuData!$J1884&lt;&gt;"GEN"),100,IF(AND(StuData!$C1884&gt;=11,StuData!$J1884&lt;&gt;"GEN"),150,"")))))</f>
        <v/>
      </c>
      <c r="L1884" s="89" t="str">
        <f>IF(StuData!$F1884="","",IF(AND(StuData!$C1884&gt;8,StuData!$C1884&lt;11),50,""))</f>
        <v/>
      </c>
      <c r="M1884" s="89" t="str">
        <f>IF(StuData!$F1884="","",IF(AND(StuData!$C1884&gt;=11,'School Fees'!$L$3="Yes"),100,""))</f>
        <v/>
      </c>
      <c r="N1884" s="89" t="str">
        <f>IF(StuData!$F1884="","",IF(AND(StuData!$C1884&gt;8,StuData!$H1884="F"),5,IF(StuData!$C1884&lt;9,"",10)))</f>
        <v/>
      </c>
      <c r="O1884" s="89" t="str">
        <f>IF(StuData!$F1884="","",IF(StuData!$C1884&gt;8,5,""))</f>
        <v/>
      </c>
      <c r="P1884" s="89" t="str">
        <f>IF(StuData!$C1884=9,'School Fees'!$K$6,IF(StuData!$C1884=10,'School Fees'!$K$7,IF(StuData!$C1884=11,'School Fees'!$K$8,IF(StuData!$C1884=12,'School Fees'!$K$9,""))))</f>
        <v/>
      </c>
      <c r="Q1884" s="89"/>
      <c r="R1884" s="89"/>
      <c r="S1884" s="89" t="str">
        <f>IF(SUM(StuData!$K1884:$R1884)=0,"",SUM(StuData!$K1884:$R1884))</f>
        <v/>
      </c>
      <c r="T1884" s="92"/>
      <c r="U1884" s="89"/>
      <c r="V1884" s="23"/>
      <c r="W1884" s="23"/>
    </row>
    <row r="1885" ht="15.75" customHeight="1">
      <c r="A1885" s="23"/>
      <c r="B1885" s="89" t="str">
        <f t="shared" si="1"/>
        <v/>
      </c>
      <c r="C1885" s="89" t="str">
        <f>IF('Student Record'!A1883="","",'Student Record'!A1883)</f>
        <v/>
      </c>
      <c r="D1885" s="89" t="str">
        <f>IF('Student Record'!B1883="","",'Student Record'!B1883)</f>
        <v/>
      </c>
      <c r="E1885" s="89" t="str">
        <f>IF('Student Record'!C1883="","",'Student Record'!C1883)</f>
        <v/>
      </c>
      <c r="F1885" s="90" t="str">
        <f>IF('Student Record'!E1883="","",'Student Record'!E1883)</f>
        <v/>
      </c>
      <c r="G1885" s="90" t="str">
        <f>IF('Student Record'!G1883="","",'Student Record'!G1883)</f>
        <v/>
      </c>
      <c r="H1885" s="89" t="str">
        <f>IF('Student Record'!I1883="","",'Student Record'!I1883)</f>
        <v/>
      </c>
      <c r="I1885" s="91" t="str">
        <f>IF('Student Record'!J1883="","",'Student Record'!J1883)</f>
        <v/>
      </c>
      <c r="J1885" s="89" t="str">
        <f>IF('Student Record'!O1883="","",'Student Record'!O1883)</f>
        <v/>
      </c>
      <c r="K1885" s="89" t="str">
        <f>IF(StuData!$F1885="","",IF(AND(StuData!$C1885&gt;8,StuData!$C1885&lt;11,StuData!$J1885="GEN"),200,IF(AND(StuData!$C1885&gt;=11,StuData!$J1885="GEN"),300,IF(AND(StuData!$C1885&gt;8,StuData!$C1885&lt;11,StuData!$J1885&lt;&gt;"GEN"),100,IF(AND(StuData!$C1885&gt;=11,StuData!$J1885&lt;&gt;"GEN"),150,"")))))</f>
        <v/>
      </c>
      <c r="L1885" s="89" t="str">
        <f>IF(StuData!$F1885="","",IF(AND(StuData!$C1885&gt;8,StuData!$C1885&lt;11),50,""))</f>
        <v/>
      </c>
      <c r="M1885" s="89" t="str">
        <f>IF(StuData!$F1885="","",IF(AND(StuData!$C1885&gt;=11,'School Fees'!$L$3="Yes"),100,""))</f>
        <v/>
      </c>
      <c r="N1885" s="89" t="str">
        <f>IF(StuData!$F1885="","",IF(AND(StuData!$C1885&gt;8,StuData!$H1885="F"),5,IF(StuData!$C1885&lt;9,"",10)))</f>
        <v/>
      </c>
      <c r="O1885" s="89" t="str">
        <f>IF(StuData!$F1885="","",IF(StuData!$C1885&gt;8,5,""))</f>
        <v/>
      </c>
      <c r="P1885" s="89" t="str">
        <f>IF(StuData!$C1885=9,'School Fees'!$K$6,IF(StuData!$C1885=10,'School Fees'!$K$7,IF(StuData!$C1885=11,'School Fees'!$K$8,IF(StuData!$C1885=12,'School Fees'!$K$9,""))))</f>
        <v/>
      </c>
      <c r="Q1885" s="89"/>
      <c r="R1885" s="89"/>
      <c r="S1885" s="89" t="str">
        <f>IF(SUM(StuData!$K1885:$R1885)=0,"",SUM(StuData!$K1885:$R1885))</f>
        <v/>
      </c>
      <c r="T1885" s="92"/>
      <c r="U1885" s="89"/>
      <c r="V1885" s="23"/>
      <c r="W1885" s="23"/>
    </row>
    <row r="1886" ht="15.75" customHeight="1">
      <c r="A1886" s="23"/>
      <c r="B1886" s="89" t="str">
        <f t="shared" si="1"/>
        <v/>
      </c>
      <c r="C1886" s="89" t="str">
        <f>IF('Student Record'!A1884="","",'Student Record'!A1884)</f>
        <v/>
      </c>
      <c r="D1886" s="89" t="str">
        <f>IF('Student Record'!B1884="","",'Student Record'!B1884)</f>
        <v/>
      </c>
      <c r="E1886" s="89" t="str">
        <f>IF('Student Record'!C1884="","",'Student Record'!C1884)</f>
        <v/>
      </c>
      <c r="F1886" s="90" t="str">
        <f>IF('Student Record'!E1884="","",'Student Record'!E1884)</f>
        <v/>
      </c>
      <c r="G1886" s="90" t="str">
        <f>IF('Student Record'!G1884="","",'Student Record'!G1884)</f>
        <v/>
      </c>
      <c r="H1886" s="89" t="str">
        <f>IF('Student Record'!I1884="","",'Student Record'!I1884)</f>
        <v/>
      </c>
      <c r="I1886" s="91" t="str">
        <f>IF('Student Record'!J1884="","",'Student Record'!J1884)</f>
        <v/>
      </c>
      <c r="J1886" s="89" t="str">
        <f>IF('Student Record'!O1884="","",'Student Record'!O1884)</f>
        <v/>
      </c>
      <c r="K1886" s="89" t="str">
        <f>IF(StuData!$F1886="","",IF(AND(StuData!$C1886&gt;8,StuData!$C1886&lt;11,StuData!$J1886="GEN"),200,IF(AND(StuData!$C1886&gt;=11,StuData!$J1886="GEN"),300,IF(AND(StuData!$C1886&gt;8,StuData!$C1886&lt;11,StuData!$J1886&lt;&gt;"GEN"),100,IF(AND(StuData!$C1886&gt;=11,StuData!$J1886&lt;&gt;"GEN"),150,"")))))</f>
        <v/>
      </c>
      <c r="L1886" s="89" t="str">
        <f>IF(StuData!$F1886="","",IF(AND(StuData!$C1886&gt;8,StuData!$C1886&lt;11),50,""))</f>
        <v/>
      </c>
      <c r="M1886" s="89" t="str">
        <f>IF(StuData!$F1886="","",IF(AND(StuData!$C1886&gt;=11,'School Fees'!$L$3="Yes"),100,""))</f>
        <v/>
      </c>
      <c r="N1886" s="89" t="str">
        <f>IF(StuData!$F1886="","",IF(AND(StuData!$C1886&gt;8,StuData!$H1886="F"),5,IF(StuData!$C1886&lt;9,"",10)))</f>
        <v/>
      </c>
      <c r="O1886" s="89" t="str">
        <f>IF(StuData!$F1886="","",IF(StuData!$C1886&gt;8,5,""))</f>
        <v/>
      </c>
      <c r="P1886" s="89" t="str">
        <f>IF(StuData!$C1886=9,'School Fees'!$K$6,IF(StuData!$C1886=10,'School Fees'!$K$7,IF(StuData!$C1886=11,'School Fees'!$K$8,IF(StuData!$C1886=12,'School Fees'!$K$9,""))))</f>
        <v/>
      </c>
      <c r="Q1886" s="89"/>
      <c r="R1886" s="89"/>
      <c r="S1886" s="89" t="str">
        <f>IF(SUM(StuData!$K1886:$R1886)=0,"",SUM(StuData!$K1886:$R1886))</f>
        <v/>
      </c>
      <c r="T1886" s="92"/>
      <c r="U1886" s="89"/>
      <c r="V1886" s="23"/>
      <c r="W1886" s="23"/>
    </row>
    <row r="1887" ht="15.75" customHeight="1">
      <c r="A1887" s="23"/>
      <c r="B1887" s="89" t="str">
        <f t="shared" si="1"/>
        <v/>
      </c>
      <c r="C1887" s="89" t="str">
        <f>IF('Student Record'!A1885="","",'Student Record'!A1885)</f>
        <v/>
      </c>
      <c r="D1887" s="89" t="str">
        <f>IF('Student Record'!B1885="","",'Student Record'!B1885)</f>
        <v/>
      </c>
      <c r="E1887" s="89" t="str">
        <f>IF('Student Record'!C1885="","",'Student Record'!C1885)</f>
        <v/>
      </c>
      <c r="F1887" s="90" t="str">
        <f>IF('Student Record'!E1885="","",'Student Record'!E1885)</f>
        <v/>
      </c>
      <c r="G1887" s="90" t="str">
        <f>IF('Student Record'!G1885="","",'Student Record'!G1885)</f>
        <v/>
      </c>
      <c r="H1887" s="89" t="str">
        <f>IF('Student Record'!I1885="","",'Student Record'!I1885)</f>
        <v/>
      </c>
      <c r="I1887" s="91" t="str">
        <f>IF('Student Record'!J1885="","",'Student Record'!J1885)</f>
        <v/>
      </c>
      <c r="J1887" s="89" t="str">
        <f>IF('Student Record'!O1885="","",'Student Record'!O1885)</f>
        <v/>
      </c>
      <c r="K1887" s="89" t="str">
        <f>IF(StuData!$F1887="","",IF(AND(StuData!$C1887&gt;8,StuData!$C1887&lt;11,StuData!$J1887="GEN"),200,IF(AND(StuData!$C1887&gt;=11,StuData!$J1887="GEN"),300,IF(AND(StuData!$C1887&gt;8,StuData!$C1887&lt;11,StuData!$J1887&lt;&gt;"GEN"),100,IF(AND(StuData!$C1887&gt;=11,StuData!$J1887&lt;&gt;"GEN"),150,"")))))</f>
        <v/>
      </c>
      <c r="L1887" s="89" t="str">
        <f>IF(StuData!$F1887="","",IF(AND(StuData!$C1887&gt;8,StuData!$C1887&lt;11),50,""))</f>
        <v/>
      </c>
      <c r="M1887" s="89" t="str">
        <f>IF(StuData!$F1887="","",IF(AND(StuData!$C1887&gt;=11,'School Fees'!$L$3="Yes"),100,""))</f>
        <v/>
      </c>
      <c r="N1887" s="89" t="str">
        <f>IF(StuData!$F1887="","",IF(AND(StuData!$C1887&gt;8,StuData!$H1887="F"),5,IF(StuData!$C1887&lt;9,"",10)))</f>
        <v/>
      </c>
      <c r="O1887" s="89" t="str">
        <f>IF(StuData!$F1887="","",IF(StuData!$C1887&gt;8,5,""))</f>
        <v/>
      </c>
      <c r="P1887" s="89" t="str">
        <f>IF(StuData!$C1887=9,'School Fees'!$K$6,IF(StuData!$C1887=10,'School Fees'!$K$7,IF(StuData!$C1887=11,'School Fees'!$K$8,IF(StuData!$C1887=12,'School Fees'!$K$9,""))))</f>
        <v/>
      </c>
      <c r="Q1887" s="89"/>
      <c r="R1887" s="89"/>
      <c r="S1887" s="89" t="str">
        <f>IF(SUM(StuData!$K1887:$R1887)=0,"",SUM(StuData!$K1887:$R1887))</f>
        <v/>
      </c>
      <c r="T1887" s="92"/>
      <c r="U1887" s="89"/>
      <c r="V1887" s="23"/>
      <c r="W1887" s="23"/>
    </row>
    <row r="1888" ht="15.75" customHeight="1">
      <c r="A1888" s="23"/>
      <c r="B1888" s="89" t="str">
        <f t="shared" si="1"/>
        <v/>
      </c>
      <c r="C1888" s="89" t="str">
        <f>IF('Student Record'!A1886="","",'Student Record'!A1886)</f>
        <v/>
      </c>
      <c r="D1888" s="89" t="str">
        <f>IF('Student Record'!B1886="","",'Student Record'!B1886)</f>
        <v/>
      </c>
      <c r="E1888" s="89" t="str">
        <f>IF('Student Record'!C1886="","",'Student Record'!C1886)</f>
        <v/>
      </c>
      <c r="F1888" s="90" t="str">
        <f>IF('Student Record'!E1886="","",'Student Record'!E1886)</f>
        <v/>
      </c>
      <c r="G1888" s="90" t="str">
        <f>IF('Student Record'!G1886="","",'Student Record'!G1886)</f>
        <v/>
      </c>
      <c r="H1888" s="89" t="str">
        <f>IF('Student Record'!I1886="","",'Student Record'!I1886)</f>
        <v/>
      </c>
      <c r="I1888" s="91" t="str">
        <f>IF('Student Record'!J1886="","",'Student Record'!J1886)</f>
        <v/>
      </c>
      <c r="J1888" s="89" t="str">
        <f>IF('Student Record'!O1886="","",'Student Record'!O1886)</f>
        <v/>
      </c>
      <c r="K1888" s="89" t="str">
        <f>IF(StuData!$F1888="","",IF(AND(StuData!$C1888&gt;8,StuData!$C1888&lt;11,StuData!$J1888="GEN"),200,IF(AND(StuData!$C1888&gt;=11,StuData!$J1888="GEN"),300,IF(AND(StuData!$C1888&gt;8,StuData!$C1888&lt;11,StuData!$J1888&lt;&gt;"GEN"),100,IF(AND(StuData!$C1888&gt;=11,StuData!$J1888&lt;&gt;"GEN"),150,"")))))</f>
        <v/>
      </c>
      <c r="L1888" s="89" t="str">
        <f>IF(StuData!$F1888="","",IF(AND(StuData!$C1888&gt;8,StuData!$C1888&lt;11),50,""))</f>
        <v/>
      </c>
      <c r="M1888" s="89" t="str">
        <f>IF(StuData!$F1888="","",IF(AND(StuData!$C1888&gt;=11,'School Fees'!$L$3="Yes"),100,""))</f>
        <v/>
      </c>
      <c r="N1888" s="89" t="str">
        <f>IF(StuData!$F1888="","",IF(AND(StuData!$C1888&gt;8,StuData!$H1888="F"),5,IF(StuData!$C1888&lt;9,"",10)))</f>
        <v/>
      </c>
      <c r="O1888" s="89" t="str">
        <f>IF(StuData!$F1888="","",IF(StuData!$C1888&gt;8,5,""))</f>
        <v/>
      </c>
      <c r="P1888" s="89" t="str">
        <f>IF(StuData!$C1888=9,'School Fees'!$K$6,IF(StuData!$C1888=10,'School Fees'!$K$7,IF(StuData!$C1888=11,'School Fees'!$K$8,IF(StuData!$C1888=12,'School Fees'!$K$9,""))))</f>
        <v/>
      </c>
      <c r="Q1888" s="89"/>
      <c r="R1888" s="89"/>
      <c r="S1888" s="89" t="str">
        <f>IF(SUM(StuData!$K1888:$R1888)=0,"",SUM(StuData!$K1888:$R1888))</f>
        <v/>
      </c>
      <c r="T1888" s="92"/>
      <c r="U1888" s="89"/>
      <c r="V1888" s="23"/>
      <c r="W1888" s="23"/>
    </row>
    <row r="1889" ht="15.75" customHeight="1">
      <c r="A1889" s="23"/>
      <c r="B1889" s="89" t="str">
        <f t="shared" si="1"/>
        <v/>
      </c>
      <c r="C1889" s="89" t="str">
        <f>IF('Student Record'!A1887="","",'Student Record'!A1887)</f>
        <v/>
      </c>
      <c r="D1889" s="89" t="str">
        <f>IF('Student Record'!B1887="","",'Student Record'!B1887)</f>
        <v/>
      </c>
      <c r="E1889" s="89" t="str">
        <f>IF('Student Record'!C1887="","",'Student Record'!C1887)</f>
        <v/>
      </c>
      <c r="F1889" s="90" t="str">
        <f>IF('Student Record'!E1887="","",'Student Record'!E1887)</f>
        <v/>
      </c>
      <c r="G1889" s="90" t="str">
        <f>IF('Student Record'!G1887="","",'Student Record'!G1887)</f>
        <v/>
      </c>
      <c r="H1889" s="89" t="str">
        <f>IF('Student Record'!I1887="","",'Student Record'!I1887)</f>
        <v/>
      </c>
      <c r="I1889" s="91" t="str">
        <f>IF('Student Record'!J1887="","",'Student Record'!J1887)</f>
        <v/>
      </c>
      <c r="J1889" s="89" t="str">
        <f>IF('Student Record'!O1887="","",'Student Record'!O1887)</f>
        <v/>
      </c>
      <c r="K1889" s="89" t="str">
        <f>IF(StuData!$F1889="","",IF(AND(StuData!$C1889&gt;8,StuData!$C1889&lt;11,StuData!$J1889="GEN"),200,IF(AND(StuData!$C1889&gt;=11,StuData!$J1889="GEN"),300,IF(AND(StuData!$C1889&gt;8,StuData!$C1889&lt;11,StuData!$J1889&lt;&gt;"GEN"),100,IF(AND(StuData!$C1889&gt;=11,StuData!$J1889&lt;&gt;"GEN"),150,"")))))</f>
        <v/>
      </c>
      <c r="L1889" s="89" t="str">
        <f>IF(StuData!$F1889="","",IF(AND(StuData!$C1889&gt;8,StuData!$C1889&lt;11),50,""))</f>
        <v/>
      </c>
      <c r="M1889" s="89" t="str">
        <f>IF(StuData!$F1889="","",IF(AND(StuData!$C1889&gt;=11,'School Fees'!$L$3="Yes"),100,""))</f>
        <v/>
      </c>
      <c r="N1889" s="89" t="str">
        <f>IF(StuData!$F1889="","",IF(AND(StuData!$C1889&gt;8,StuData!$H1889="F"),5,IF(StuData!$C1889&lt;9,"",10)))</f>
        <v/>
      </c>
      <c r="O1889" s="89" t="str">
        <f>IF(StuData!$F1889="","",IF(StuData!$C1889&gt;8,5,""))</f>
        <v/>
      </c>
      <c r="P1889" s="89" t="str">
        <f>IF(StuData!$C1889=9,'School Fees'!$K$6,IF(StuData!$C1889=10,'School Fees'!$K$7,IF(StuData!$C1889=11,'School Fees'!$K$8,IF(StuData!$C1889=12,'School Fees'!$K$9,""))))</f>
        <v/>
      </c>
      <c r="Q1889" s="89"/>
      <c r="R1889" s="89"/>
      <c r="S1889" s="89" t="str">
        <f>IF(SUM(StuData!$K1889:$R1889)=0,"",SUM(StuData!$K1889:$R1889))</f>
        <v/>
      </c>
      <c r="T1889" s="92"/>
      <c r="U1889" s="89"/>
      <c r="V1889" s="23"/>
      <c r="W1889" s="23"/>
    </row>
    <row r="1890" ht="15.75" customHeight="1">
      <c r="A1890" s="23"/>
      <c r="B1890" s="89" t="str">
        <f t="shared" si="1"/>
        <v/>
      </c>
      <c r="C1890" s="89" t="str">
        <f>IF('Student Record'!A1888="","",'Student Record'!A1888)</f>
        <v/>
      </c>
      <c r="D1890" s="89" t="str">
        <f>IF('Student Record'!B1888="","",'Student Record'!B1888)</f>
        <v/>
      </c>
      <c r="E1890" s="89" t="str">
        <f>IF('Student Record'!C1888="","",'Student Record'!C1888)</f>
        <v/>
      </c>
      <c r="F1890" s="90" t="str">
        <f>IF('Student Record'!E1888="","",'Student Record'!E1888)</f>
        <v/>
      </c>
      <c r="G1890" s="90" t="str">
        <f>IF('Student Record'!G1888="","",'Student Record'!G1888)</f>
        <v/>
      </c>
      <c r="H1890" s="89" t="str">
        <f>IF('Student Record'!I1888="","",'Student Record'!I1888)</f>
        <v/>
      </c>
      <c r="I1890" s="91" t="str">
        <f>IF('Student Record'!J1888="","",'Student Record'!J1888)</f>
        <v/>
      </c>
      <c r="J1890" s="89" t="str">
        <f>IF('Student Record'!O1888="","",'Student Record'!O1888)</f>
        <v/>
      </c>
      <c r="K1890" s="89" t="str">
        <f>IF(StuData!$F1890="","",IF(AND(StuData!$C1890&gt;8,StuData!$C1890&lt;11,StuData!$J1890="GEN"),200,IF(AND(StuData!$C1890&gt;=11,StuData!$J1890="GEN"),300,IF(AND(StuData!$C1890&gt;8,StuData!$C1890&lt;11,StuData!$J1890&lt;&gt;"GEN"),100,IF(AND(StuData!$C1890&gt;=11,StuData!$J1890&lt;&gt;"GEN"),150,"")))))</f>
        <v/>
      </c>
      <c r="L1890" s="89" t="str">
        <f>IF(StuData!$F1890="","",IF(AND(StuData!$C1890&gt;8,StuData!$C1890&lt;11),50,""))</f>
        <v/>
      </c>
      <c r="M1890" s="89" t="str">
        <f>IF(StuData!$F1890="","",IF(AND(StuData!$C1890&gt;=11,'School Fees'!$L$3="Yes"),100,""))</f>
        <v/>
      </c>
      <c r="N1890" s="89" t="str">
        <f>IF(StuData!$F1890="","",IF(AND(StuData!$C1890&gt;8,StuData!$H1890="F"),5,IF(StuData!$C1890&lt;9,"",10)))</f>
        <v/>
      </c>
      <c r="O1890" s="89" t="str">
        <f>IF(StuData!$F1890="","",IF(StuData!$C1890&gt;8,5,""))</f>
        <v/>
      </c>
      <c r="P1890" s="89" t="str">
        <f>IF(StuData!$C1890=9,'School Fees'!$K$6,IF(StuData!$C1890=10,'School Fees'!$K$7,IF(StuData!$C1890=11,'School Fees'!$K$8,IF(StuData!$C1890=12,'School Fees'!$K$9,""))))</f>
        <v/>
      </c>
      <c r="Q1890" s="89"/>
      <c r="R1890" s="89"/>
      <c r="S1890" s="89" t="str">
        <f>IF(SUM(StuData!$K1890:$R1890)=0,"",SUM(StuData!$K1890:$R1890))</f>
        <v/>
      </c>
      <c r="T1890" s="92"/>
      <c r="U1890" s="89"/>
      <c r="V1890" s="23"/>
      <c r="W1890" s="23"/>
    </row>
    <row r="1891" ht="15.75" customHeight="1">
      <c r="A1891" s="23"/>
      <c r="B1891" s="89" t="str">
        <f t="shared" si="1"/>
        <v/>
      </c>
      <c r="C1891" s="89" t="str">
        <f>IF('Student Record'!A1889="","",'Student Record'!A1889)</f>
        <v/>
      </c>
      <c r="D1891" s="89" t="str">
        <f>IF('Student Record'!B1889="","",'Student Record'!B1889)</f>
        <v/>
      </c>
      <c r="E1891" s="89" t="str">
        <f>IF('Student Record'!C1889="","",'Student Record'!C1889)</f>
        <v/>
      </c>
      <c r="F1891" s="90" t="str">
        <f>IF('Student Record'!E1889="","",'Student Record'!E1889)</f>
        <v/>
      </c>
      <c r="G1891" s="90" t="str">
        <f>IF('Student Record'!G1889="","",'Student Record'!G1889)</f>
        <v/>
      </c>
      <c r="H1891" s="89" t="str">
        <f>IF('Student Record'!I1889="","",'Student Record'!I1889)</f>
        <v/>
      </c>
      <c r="I1891" s="91" t="str">
        <f>IF('Student Record'!J1889="","",'Student Record'!J1889)</f>
        <v/>
      </c>
      <c r="J1891" s="89" t="str">
        <f>IF('Student Record'!O1889="","",'Student Record'!O1889)</f>
        <v/>
      </c>
      <c r="K1891" s="89" t="str">
        <f>IF(StuData!$F1891="","",IF(AND(StuData!$C1891&gt;8,StuData!$C1891&lt;11,StuData!$J1891="GEN"),200,IF(AND(StuData!$C1891&gt;=11,StuData!$J1891="GEN"),300,IF(AND(StuData!$C1891&gt;8,StuData!$C1891&lt;11,StuData!$J1891&lt;&gt;"GEN"),100,IF(AND(StuData!$C1891&gt;=11,StuData!$J1891&lt;&gt;"GEN"),150,"")))))</f>
        <v/>
      </c>
      <c r="L1891" s="89" t="str">
        <f>IF(StuData!$F1891="","",IF(AND(StuData!$C1891&gt;8,StuData!$C1891&lt;11),50,""))</f>
        <v/>
      </c>
      <c r="M1891" s="89" t="str">
        <f>IF(StuData!$F1891="","",IF(AND(StuData!$C1891&gt;=11,'School Fees'!$L$3="Yes"),100,""))</f>
        <v/>
      </c>
      <c r="N1891" s="89" t="str">
        <f>IF(StuData!$F1891="","",IF(AND(StuData!$C1891&gt;8,StuData!$H1891="F"),5,IF(StuData!$C1891&lt;9,"",10)))</f>
        <v/>
      </c>
      <c r="O1891" s="89" t="str">
        <f>IF(StuData!$F1891="","",IF(StuData!$C1891&gt;8,5,""))</f>
        <v/>
      </c>
      <c r="P1891" s="89" t="str">
        <f>IF(StuData!$C1891=9,'School Fees'!$K$6,IF(StuData!$C1891=10,'School Fees'!$K$7,IF(StuData!$C1891=11,'School Fees'!$K$8,IF(StuData!$C1891=12,'School Fees'!$K$9,""))))</f>
        <v/>
      </c>
      <c r="Q1891" s="89"/>
      <c r="R1891" s="89"/>
      <c r="S1891" s="89" t="str">
        <f>IF(SUM(StuData!$K1891:$R1891)=0,"",SUM(StuData!$K1891:$R1891))</f>
        <v/>
      </c>
      <c r="T1891" s="92"/>
      <c r="U1891" s="89"/>
      <c r="V1891" s="23"/>
      <c r="W1891" s="23"/>
    </row>
    <row r="1892" ht="15.75" customHeight="1">
      <c r="A1892" s="23"/>
      <c r="B1892" s="89" t="str">
        <f t="shared" si="1"/>
        <v/>
      </c>
      <c r="C1892" s="89" t="str">
        <f>IF('Student Record'!A1890="","",'Student Record'!A1890)</f>
        <v/>
      </c>
      <c r="D1892" s="89" t="str">
        <f>IF('Student Record'!B1890="","",'Student Record'!B1890)</f>
        <v/>
      </c>
      <c r="E1892" s="89" t="str">
        <f>IF('Student Record'!C1890="","",'Student Record'!C1890)</f>
        <v/>
      </c>
      <c r="F1892" s="90" t="str">
        <f>IF('Student Record'!E1890="","",'Student Record'!E1890)</f>
        <v/>
      </c>
      <c r="G1892" s="90" t="str">
        <f>IF('Student Record'!G1890="","",'Student Record'!G1890)</f>
        <v/>
      </c>
      <c r="H1892" s="89" t="str">
        <f>IF('Student Record'!I1890="","",'Student Record'!I1890)</f>
        <v/>
      </c>
      <c r="I1892" s="91" t="str">
        <f>IF('Student Record'!J1890="","",'Student Record'!J1890)</f>
        <v/>
      </c>
      <c r="J1892" s="89" t="str">
        <f>IF('Student Record'!O1890="","",'Student Record'!O1890)</f>
        <v/>
      </c>
      <c r="K1892" s="89" t="str">
        <f>IF(StuData!$F1892="","",IF(AND(StuData!$C1892&gt;8,StuData!$C1892&lt;11,StuData!$J1892="GEN"),200,IF(AND(StuData!$C1892&gt;=11,StuData!$J1892="GEN"),300,IF(AND(StuData!$C1892&gt;8,StuData!$C1892&lt;11,StuData!$J1892&lt;&gt;"GEN"),100,IF(AND(StuData!$C1892&gt;=11,StuData!$J1892&lt;&gt;"GEN"),150,"")))))</f>
        <v/>
      </c>
      <c r="L1892" s="89" t="str">
        <f>IF(StuData!$F1892="","",IF(AND(StuData!$C1892&gt;8,StuData!$C1892&lt;11),50,""))</f>
        <v/>
      </c>
      <c r="M1892" s="89" t="str">
        <f>IF(StuData!$F1892="","",IF(AND(StuData!$C1892&gt;=11,'School Fees'!$L$3="Yes"),100,""))</f>
        <v/>
      </c>
      <c r="N1892" s="89" t="str">
        <f>IF(StuData!$F1892="","",IF(AND(StuData!$C1892&gt;8,StuData!$H1892="F"),5,IF(StuData!$C1892&lt;9,"",10)))</f>
        <v/>
      </c>
      <c r="O1892" s="89" t="str">
        <f>IF(StuData!$F1892="","",IF(StuData!$C1892&gt;8,5,""))</f>
        <v/>
      </c>
      <c r="P1892" s="89" t="str">
        <f>IF(StuData!$C1892=9,'School Fees'!$K$6,IF(StuData!$C1892=10,'School Fees'!$K$7,IF(StuData!$C1892=11,'School Fees'!$K$8,IF(StuData!$C1892=12,'School Fees'!$K$9,""))))</f>
        <v/>
      </c>
      <c r="Q1892" s="89"/>
      <c r="R1892" s="89"/>
      <c r="S1892" s="89" t="str">
        <f>IF(SUM(StuData!$K1892:$R1892)=0,"",SUM(StuData!$K1892:$R1892))</f>
        <v/>
      </c>
      <c r="T1892" s="92"/>
      <c r="U1892" s="89"/>
      <c r="V1892" s="23"/>
      <c r="W1892" s="23"/>
    </row>
    <row r="1893" ht="15.75" customHeight="1">
      <c r="A1893" s="23"/>
      <c r="B1893" s="89" t="str">
        <f t="shared" si="1"/>
        <v/>
      </c>
      <c r="C1893" s="89" t="str">
        <f>IF('Student Record'!A1891="","",'Student Record'!A1891)</f>
        <v/>
      </c>
      <c r="D1893" s="89" t="str">
        <f>IF('Student Record'!B1891="","",'Student Record'!B1891)</f>
        <v/>
      </c>
      <c r="E1893" s="89" t="str">
        <f>IF('Student Record'!C1891="","",'Student Record'!C1891)</f>
        <v/>
      </c>
      <c r="F1893" s="90" t="str">
        <f>IF('Student Record'!E1891="","",'Student Record'!E1891)</f>
        <v/>
      </c>
      <c r="G1893" s="90" t="str">
        <f>IF('Student Record'!G1891="","",'Student Record'!G1891)</f>
        <v/>
      </c>
      <c r="H1893" s="89" t="str">
        <f>IF('Student Record'!I1891="","",'Student Record'!I1891)</f>
        <v/>
      </c>
      <c r="I1893" s="91" t="str">
        <f>IF('Student Record'!J1891="","",'Student Record'!J1891)</f>
        <v/>
      </c>
      <c r="J1893" s="89" t="str">
        <f>IF('Student Record'!O1891="","",'Student Record'!O1891)</f>
        <v/>
      </c>
      <c r="K1893" s="89" t="str">
        <f>IF(StuData!$F1893="","",IF(AND(StuData!$C1893&gt;8,StuData!$C1893&lt;11,StuData!$J1893="GEN"),200,IF(AND(StuData!$C1893&gt;=11,StuData!$J1893="GEN"),300,IF(AND(StuData!$C1893&gt;8,StuData!$C1893&lt;11,StuData!$J1893&lt;&gt;"GEN"),100,IF(AND(StuData!$C1893&gt;=11,StuData!$J1893&lt;&gt;"GEN"),150,"")))))</f>
        <v/>
      </c>
      <c r="L1893" s="89" t="str">
        <f>IF(StuData!$F1893="","",IF(AND(StuData!$C1893&gt;8,StuData!$C1893&lt;11),50,""))</f>
        <v/>
      </c>
      <c r="M1893" s="89" t="str">
        <f>IF(StuData!$F1893="","",IF(AND(StuData!$C1893&gt;=11,'School Fees'!$L$3="Yes"),100,""))</f>
        <v/>
      </c>
      <c r="N1893" s="89" t="str">
        <f>IF(StuData!$F1893="","",IF(AND(StuData!$C1893&gt;8,StuData!$H1893="F"),5,IF(StuData!$C1893&lt;9,"",10)))</f>
        <v/>
      </c>
      <c r="O1893" s="89" t="str">
        <f>IF(StuData!$F1893="","",IF(StuData!$C1893&gt;8,5,""))</f>
        <v/>
      </c>
      <c r="P1893" s="89" t="str">
        <f>IF(StuData!$C1893=9,'School Fees'!$K$6,IF(StuData!$C1893=10,'School Fees'!$K$7,IF(StuData!$C1893=11,'School Fees'!$K$8,IF(StuData!$C1893=12,'School Fees'!$K$9,""))))</f>
        <v/>
      </c>
      <c r="Q1893" s="89"/>
      <c r="R1893" s="89"/>
      <c r="S1893" s="89" t="str">
        <f>IF(SUM(StuData!$K1893:$R1893)=0,"",SUM(StuData!$K1893:$R1893))</f>
        <v/>
      </c>
      <c r="T1893" s="92"/>
      <c r="U1893" s="89"/>
      <c r="V1893" s="23"/>
      <c r="W1893" s="23"/>
    </row>
    <row r="1894" ht="15.75" customHeight="1">
      <c r="A1894" s="23"/>
      <c r="B1894" s="89" t="str">
        <f t="shared" si="1"/>
        <v/>
      </c>
      <c r="C1894" s="89" t="str">
        <f>IF('Student Record'!A1892="","",'Student Record'!A1892)</f>
        <v/>
      </c>
      <c r="D1894" s="89" t="str">
        <f>IF('Student Record'!B1892="","",'Student Record'!B1892)</f>
        <v/>
      </c>
      <c r="E1894" s="89" t="str">
        <f>IF('Student Record'!C1892="","",'Student Record'!C1892)</f>
        <v/>
      </c>
      <c r="F1894" s="90" t="str">
        <f>IF('Student Record'!E1892="","",'Student Record'!E1892)</f>
        <v/>
      </c>
      <c r="G1894" s="90" t="str">
        <f>IF('Student Record'!G1892="","",'Student Record'!G1892)</f>
        <v/>
      </c>
      <c r="H1894" s="89" t="str">
        <f>IF('Student Record'!I1892="","",'Student Record'!I1892)</f>
        <v/>
      </c>
      <c r="I1894" s="91" t="str">
        <f>IF('Student Record'!J1892="","",'Student Record'!J1892)</f>
        <v/>
      </c>
      <c r="J1894" s="89" t="str">
        <f>IF('Student Record'!O1892="","",'Student Record'!O1892)</f>
        <v/>
      </c>
      <c r="K1894" s="89" t="str">
        <f>IF(StuData!$F1894="","",IF(AND(StuData!$C1894&gt;8,StuData!$C1894&lt;11,StuData!$J1894="GEN"),200,IF(AND(StuData!$C1894&gt;=11,StuData!$J1894="GEN"),300,IF(AND(StuData!$C1894&gt;8,StuData!$C1894&lt;11,StuData!$J1894&lt;&gt;"GEN"),100,IF(AND(StuData!$C1894&gt;=11,StuData!$J1894&lt;&gt;"GEN"),150,"")))))</f>
        <v/>
      </c>
      <c r="L1894" s="89" t="str">
        <f>IF(StuData!$F1894="","",IF(AND(StuData!$C1894&gt;8,StuData!$C1894&lt;11),50,""))</f>
        <v/>
      </c>
      <c r="M1894" s="89" t="str">
        <f>IF(StuData!$F1894="","",IF(AND(StuData!$C1894&gt;=11,'School Fees'!$L$3="Yes"),100,""))</f>
        <v/>
      </c>
      <c r="N1894" s="89" t="str">
        <f>IF(StuData!$F1894="","",IF(AND(StuData!$C1894&gt;8,StuData!$H1894="F"),5,IF(StuData!$C1894&lt;9,"",10)))</f>
        <v/>
      </c>
      <c r="O1894" s="89" t="str">
        <f>IF(StuData!$F1894="","",IF(StuData!$C1894&gt;8,5,""))</f>
        <v/>
      </c>
      <c r="P1894" s="89" t="str">
        <f>IF(StuData!$C1894=9,'School Fees'!$K$6,IF(StuData!$C1894=10,'School Fees'!$K$7,IF(StuData!$C1894=11,'School Fees'!$K$8,IF(StuData!$C1894=12,'School Fees'!$K$9,""))))</f>
        <v/>
      </c>
      <c r="Q1894" s="89"/>
      <c r="R1894" s="89"/>
      <c r="S1894" s="89" t="str">
        <f>IF(SUM(StuData!$K1894:$R1894)=0,"",SUM(StuData!$K1894:$R1894))</f>
        <v/>
      </c>
      <c r="T1894" s="92"/>
      <c r="U1894" s="89"/>
      <c r="V1894" s="23"/>
      <c r="W1894" s="23"/>
    </row>
    <row r="1895" ht="15.75" customHeight="1">
      <c r="A1895" s="23"/>
      <c r="B1895" s="89" t="str">
        <f t="shared" si="1"/>
        <v/>
      </c>
      <c r="C1895" s="89" t="str">
        <f>IF('Student Record'!A1893="","",'Student Record'!A1893)</f>
        <v/>
      </c>
      <c r="D1895" s="89" t="str">
        <f>IF('Student Record'!B1893="","",'Student Record'!B1893)</f>
        <v/>
      </c>
      <c r="E1895" s="89" t="str">
        <f>IF('Student Record'!C1893="","",'Student Record'!C1893)</f>
        <v/>
      </c>
      <c r="F1895" s="90" t="str">
        <f>IF('Student Record'!E1893="","",'Student Record'!E1893)</f>
        <v/>
      </c>
      <c r="G1895" s="90" t="str">
        <f>IF('Student Record'!G1893="","",'Student Record'!G1893)</f>
        <v/>
      </c>
      <c r="H1895" s="89" t="str">
        <f>IF('Student Record'!I1893="","",'Student Record'!I1893)</f>
        <v/>
      </c>
      <c r="I1895" s="91" t="str">
        <f>IF('Student Record'!J1893="","",'Student Record'!J1893)</f>
        <v/>
      </c>
      <c r="J1895" s="89" t="str">
        <f>IF('Student Record'!O1893="","",'Student Record'!O1893)</f>
        <v/>
      </c>
      <c r="K1895" s="89" t="str">
        <f>IF(StuData!$F1895="","",IF(AND(StuData!$C1895&gt;8,StuData!$C1895&lt;11,StuData!$J1895="GEN"),200,IF(AND(StuData!$C1895&gt;=11,StuData!$J1895="GEN"),300,IF(AND(StuData!$C1895&gt;8,StuData!$C1895&lt;11,StuData!$J1895&lt;&gt;"GEN"),100,IF(AND(StuData!$C1895&gt;=11,StuData!$J1895&lt;&gt;"GEN"),150,"")))))</f>
        <v/>
      </c>
      <c r="L1895" s="89" t="str">
        <f>IF(StuData!$F1895="","",IF(AND(StuData!$C1895&gt;8,StuData!$C1895&lt;11),50,""))</f>
        <v/>
      </c>
      <c r="M1895" s="89" t="str">
        <f>IF(StuData!$F1895="","",IF(AND(StuData!$C1895&gt;=11,'School Fees'!$L$3="Yes"),100,""))</f>
        <v/>
      </c>
      <c r="N1895" s="89" t="str">
        <f>IF(StuData!$F1895="","",IF(AND(StuData!$C1895&gt;8,StuData!$H1895="F"),5,IF(StuData!$C1895&lt;9,"",10)))</f>
        <v/>
      </c>
      <c r="O1895" s="89" t="str">
        <f>IF(StuData!$F1895="","",IF(StuData!$C1895&gt;8,5,""))</f>
        <v/>
      </c>
      <c r="P1895" s="89" t="str">
        <f>IF(StuData!$C1895=9,'School Fees'!$K$6,IF(StuData!$C1895=10,'School Fees'!$K$7,IF(StuData!$C1895=11,'School Fees'!$K$8,IF(StuData!$C1895=12,'School Fees'!$K$9,""))))</f>
        <v/>
      </c>
      <c r="Q1895" s="89"/>
      <c r="R1895" s="89"/>
      <c r="S1895" s="89" t="str">
        <f>IF(SUM(StuData!$K1895:$R1895)=0,"",SUM(StuData!$K1895:$R1895))</f>
        <v/>
      </c>
      <c r="T1895" s="92"/>
      <c r="U1895" s="89"/>
      <c r="V1895" s="23"/>
      <c r="W1895" s="23"/>
    </row>
    <row r="1896" ht="15.75" customHeight="1">
      <c r="A1896" s="23"/>
      <c r="B1896" s="89" t="str">
        <f t="shared" si="1"/>
        <v/>
      </c>
      <c r="C1896" s="89" t="str">
        <f>IF('Student Record'!A1894="","",'Student Record'!A1894)</f>
        <v/>
      </c>
      <c r="D1896" s="89" t="str">
        <f>IF('Student Record'!B1894="","",'Student Record'!B1894)</f>
        <v/>
      </c>
      <c r="E1896" s="89" t="str">
        <f>IF('Student Record'!C1894="","",'Student Record'!C1894)</f>
        <v/>
      </c>
      <c r="F1896" s="90" t="str">
        <f>IF('Student Record'!E1894="","",'Student Record'!E1894)</f>
        <v/>
      </c>
      <c r="G1896" s="90" t="str">
        <f>IF('Student Record'!G1894="","",'Student Record'!G1894)</f>
        <v/>
      </c>
      <c r="H1896" s="89" t="str">
        <f>IF('Student Record'!I1894="","",'Student Record'!I1894)</f>
        <v/>
      </c>
      <c r="I1896" s="91" t="str">
        <f>IF('Student Record'!J1894="","",'Student Record'!J1894)</f>
        <v/>
      </c>
      <c r="J1896" s="89" t="str">
        <f>IF('Student Record'!O1894="","",'Student Record'!O1894)</f>
        <v/>
      </c>
      <c r="K1896" s="89" t="str">
        <f>IF(StuData!$F1896="","",IF(AND(StuData!$C1896&gt;8,StuData!$C1896&lt;11,StuData!$J1896="GEN"),200,IF(AND(StuData!$C1896&gt;=11,StuData!$J1896="GEN"),300,IF(AND(StuData!$C1896&gt;8,StuData!$C1896&lt;11,StuData!$J1896&lt;&gt;"GEN"),100,IF(AND(StuData!$C1896&gt;=11,StuData!$J1896&lt;&gt;"GEN"),150,"")))))</f>
        <v/>
      </c>
      <c r="L1896" s="89" t="str">
        <f>IF(StuData!$F1896="","",IF(AND(StuData!$C1896&gt;8,StuData!$C1896&lt;11),50,""))</f>
        <v/>
      </c>
      <c r="M1896" s="89" t="str">
        <f>IF(StuData!$F1896="","",IF(AND(StuData!$C1896&gt;=11,'School Fees'!$L$3="Yes"),100,""))</f>
        <v/>
      </c>
      <c r="N1896" s="89" t="str">
        <f>IF(StuData!$F1896="","",IF(AND(StuData!$C1896&gt;8,StuData!$H1896="F"),5,IF(StuData!$C1896&lt;9,"",10)))</f>
        <v/>
      </c>
      <c r="O1896" s="89" t="str">
        <f>IF(StuData!$F1896="","",IF(StuData!$C1896&gt;8,5,""))</f>
        <v/>
      </c>
      <c r="P1896" s="89" t="str">
        <f>IF(StuData!$C1896=9,'School Fees'!$K$6,IF(StuData!$C1896=10,'School Fees'!$K$7,IF(StuData!$C1896=11,'School Fees'!$K$8,IF(StuData!$C1896=12,'School Fees'!$K$9,""))))</f>
        <v/>
      </c>
      <c r="Q1896" s="89"/>
      <c r="R1896" s="89"/>
      <c r="S1896" s="89" t="str">
        <f>IF(SUM(StuData!$K1896:$R1896)=0,"",SUM(StuData!$K1896:$R1896))</f>
        <v/>
      </c>
      <c r="T1896" s="92"/>
      <c r="U1896" s="89"/>
      <c r="V1896" s="23"/>
      <c r="W1896" s="23"/>
    </row>
    <row r="1897" ht="15.75" customHeight="1">
      <c r="A1897" s="23"/>
      <c r="B1897" s="89" t="str">
        <f t="shared" si="1"/>
        <v/>
      </c>
      <c r="C1897" s="89" t="str">
        <f>IF('Student Record'!A1895="","",'Student Record'!A1895)</f>
        <v/>
      </c>
      <c r="D1897" s="89" t="str">
        <f>IF('Student Record'!B1895="","",'Student Record'!B1895)</f>
        <v/>
      </c>
      <c r="E1897" s="89" t="str">
        <f>IF('Student Record'!C1895="","",'Student Record'!C1895)</f>
        <v/>
      </c>
      <c r="F1897" s="90" t="str">
        <f>IF('Student Record'!E1895="","",'Student Record'!E1895)</f>
        <v/>
      </c>
      <c r="G1897" s="90" t="str">
        <f>IF('Student Record'!G1895="","",'Student Record'!G1895)</f>
        <v/>
      </c>
      <c r="H1897" s="89" t="str">
        <f>IF('Student Record'!I1895="","",'Student Record'!I1895)</f>
        <v/>
      </c>
      <c r="I1897" s="91" t="str">
        <f>IF('Student Record'!J1895="","",'Student Record'!J1895)</f>
        <v/>
      </c>
      <c r="J1897" s="89" t="str">
        <f>IF('Student Record'!O1895="","",'Student Record'!O1895)</f>
        <v/>
      </c>
      <c r="K1897" s="89" t="str">
        <f>IF(StuData!$F1897="","",IF(AND(StuData!$C1897&gt;8,StuData!$C1897&lt;11,StuData!$J1897="GEN"),200,IF(AND(StuData!$C1897&gt;=11,StuData!$J1897="GEN"),300,IF(AND(StuData!$C1897&gt;8,StuData!$C1897&lt;11,StuData!$J1897&lt;&gt;"GEN"),100,IF(AND(StuData!$C1897&gt;=11,StuData!$J1897&lt;&gt;"GEN"),150,"")))))</f>
        <v/>
      </c>
      <c r="L1897" s="89" t="str">
        <f>IF(StuData!$F1897="","",IF(AND(StuData!$C1897&gt;8,StuData!$C1897&lt;11),50,""))</f>
        <v/>
      </c>
      <c r="M1897" s="89" t="str">
        <f>IF(StuData!$F1897="","",IF(AND(StuData!$C1897&gt;=11,'School Fees'!$L$3="Yes"),100,""))</f>
        <v/>
      </c>
      <c r="N1897" s="89" t="str">
        <f>IF(StuData!$F1897="","",IF(AND(StuData!$C1897&gt;8,StuData!$H1897="F"),5,IF(StuData!$C1897&lt;9,"",10)))</f>
        <v/>
      </c>
      <c r="O1897" s="89" t="str">
        <f>IF(StuData!$F1897="","",IF(StuData!$C1897&gt;8,5,""))</f>
        <v/>
      </c>
      <c r="P1897" s="89" t="str">
        <f>IF(StuData!$C1897=9,'School Fees'!$K$6,IF(StuData!$C1897=10,'School Fees'!$K$7,IF(StuData!$C1897=11,'School Fees'!$K$8,IF(StuData!$C1897=12,'School Fees'!$K$9,""))))</f>
        <v/>
      </c>
      <c r="Q1897" s="89"/>
      <c r="R1897" s="89"/>
      <c r="S1897" s="89" t="str">
        <f>IF(SUM(StuData!$K1897:$R1897)=0,"",SUM(StuData!$K1897:$R1897))</f>
        <v/>
      </c>
      <c r="T1897" s="92"/>
      <c r="U1897" s="89"/>
      <c r="V1897" s="23"/>
      <c r="W1897" s="23"/>
    </row>
    <row r="1898" ht="15.75" customHeight="1">
      <c r="A1898" s="23"/>
      <c r="B1898" s="89" t="str">
        <f t="shared" si="1"/>
        <v/>
      </c>
      <c r="C1898" s="89" t="str">
        <f>IF('Student Record'!A1896="","",'Student Record'!A1896)</f>
        <v/>
      </c>
      <c r="D1898" s="89" t="str">
        <f>IF('Student Record'!B1896="","",'Student Record'!B1896)</f>
        <v/>
      </c>
      <c r="E1898" s="89" t="str">
        <f>IF('Student Record'!C1896="","",'Student Record'!C1896)</f>
        <v/>
      </c>
      <c r="F1898" s="90" t="str">
        <f>IF('Student Record'!E1896="","",'Student Record'!E1896)</f>
        <v/>
      </c>
      <c r="G1898" s="90" t="str">
        <f>IF('Student Record'!G1896="","",'Student Record'!G1896)</f>
        <v/>
      </c>
      <c r="H1898" s="89" t="str">
        <f>IF('Student Record'!I1896="","",'Student Record'!I1896)</f>
        <v/>
      </c>
      <c r="I1898" s="91" t="str">
        <f>IF('Student Record'!J1896="","",'Student Record'!J1896)</f>
        <v/>
      </c>
      <c r="J1898" s="89" t="str">
        <f>IF('Student Record'!O1896="","",'Student Record'!O1896)</f>
        <v/>
      </c>
      <c r="K1898" s="89" t="str">
        <f>IF(StuData!$F1898="","",IF(AND(StuData!$C1898&gt;8,StuData!$C1898&lt;11,StuData!$J1898="GEN"),200,IF(AND(StuData!$C1898&gt;=11,StuData!$J1898="GEN"),300,IF(AND(StuData!$C1898&gt;8,StuData!$C1898&lt;11,StuData!$J1898&lt;&gt;"GEN"),100,IF(AND(StuData!$C1898&gt;=11,StuData!$J1898&lt;&gt;"GEN"),150,"")))))</f>
        <v/>
      </c>
      <c r="L1898" s="89" t="str">
        <f>IF(StuData!$F1898="","",IF(AND(StuData!$C1898&gt;8,StuData!$C1898&lt;11),50,""))</f>
        <v/>
      </c>
      <c r="M1898" s="89" t="str">
        <f>IF(StuData!$F1898="","",IF(AND(StuData!$C1898&gt;=11,'School Fees'!$L$3="Yes"),100,""))</f>
        <v/>
      </c>
      <c r="N1898" s="89" t="str">
        <f>IF(StuData!$F1898="","",IF(AND(StuData!$C1898&gt;8,StuData!$H1898="F"),5,IF(StuData!$C1898&lt;9,"",10)))</f>
        <v/>
      </c>
      <c r="O1898" s="89" t="str">
        <f>IF(StuData!$F1898="","",IF(StuData!$C1898&gt;8,5,""))</f>
        <v/>
      </c>
      <c r="P1898" s="89" t="str">
        <f>IF(StuData!$C1898=9,'School Fees'!$K$6,IF(StuData!$C1898=10,'School Fees'!$K$7,IF(StuData!$C1898=11,'School Fees'!$K$8,IF(StuData!$C1898=12,'School Fees'!$K$9,""))))</f>
        <v/>
      </c>
      <c r="Q1898" s="89"/>
      <c r="R1898" s="89"/>
      <c r="S1898" s="89" t="str">
        <f>IF(SUM(StuData!$K1898:$R1898)=0,"",SUM(StuData!$K1898:$R1898))</f>
        <v/>
      </c>
      <c r="T1898" s="92"/>
      <c r="U1898" s="89"/>
      <c r="V1898" s="23"/>
      <c r="W1898" s="23"/>
    </row>
    <row r="1899" ht="15.75" customHeight="1">
      <c r="A1899" s="23"/>
      <c r="B1899" s="89" t="str">
        <f t="shared" si="1"/>
        <v/>
      </c>
      <c r="C1899" s="89" t="str">
        <f>IF('Student Record'!A1897="","",'Student Record'!A1897)</f>
        <v/>
      </c>
      <c r="D1899" s="89" t="str">
        <f>IF('Student Record'!B1897="","",'Student Record'!B1897)</f>
        <v/>
      </c>
      <c r="E1899" s="89" t="str">
        <f>IF('Student Record'!C1897="","",'Student Record'!C1897)</f>
        <v/>
      </c>
      <c r="F1899" s="90" t="str">
        <f>IF('Student Record'!E1897="","",'Student Record'!E1897)</f>
        <v/>
      </c>
      <c r="G1899" s="90" t="str">
        <f>IF('Student Record'!G1897="","",'Student Record'!G1897)</f>
        <v/>
      </c>
      <c r="H1899" s="89" t="str">
        <f>IF('Student Record'!I1897="","",'Student Record'!I1897)</f>
        <v/>
      </c>
      <c r="I1899" s="91" t="str">
        <f>IF('Student Record'!J1897="","",'Student Record'!J1897)</f>
        <v/>
      </c>
      <c r="J1899" s="89" t="str">
        <f>IF('Student Record'!O1897="","",'Student Record'!O1897)</f>
        <v/>
      </c>
      <c r="K1899" s="89" t="str">
        <f>IF(StuData!$F1899="","",IF(AND(StuData!$C1899&gt;8,StuData!$C1899&lt;11,StuData!$J1899="GEN"),200,IF(AND(StuData!$C1899&gt;=11,StuData!$J1899="GEN"),300,IF(AND(StuData!$C1899&gt;8,StuData!$C1899&lt;11,StuData!$J1899&lt;&gt;"GEN"),100,IF(AND(StuData!$C1899&gt;=11,StuData!$J1899&lt;&gt;"GEN"),150,"")))))</f>
        <v/>
      </c>
      <c r="L1899" s="89" t="str">
        <f>IF(StuData!$F1899="","",IF(AND(StuData!$C1899&gt;8,StuData!$C1899&lt;11),50,""))</f>
        <v/>
      </c>
      <c r="M1899" s="89" t="str">
        <f>IF(StuData!$F1899="","",IF(AND(StuData!$C1899&gt;=11,'School Fees'!$L$3="Yes"),100,""))</f>
        <v/>
      </c>
      <c r="N1899" s="89" t="str">
        <f>IF(StuData!$F1899="","",IF(AND(StuData!$C1899&gt;8,StuData!$H1899="F"),5,IF(StuData!$C1899&lt;9,"",10)))</f>
        <v/>
      </c>
      <c r="O1899" s="89" t="str">
        <f>IF(StuData!$F1899="","",IF(StuData!$C1899&gt;8,5,""))</f>
        <v/>
      </c>
      <c r="P1899" s="89" t="str">
        <f>IF(StuData!$C1899=9,'School Fees'!$K$6,IF(StuData!$C1899=10,'School Fees'!$K$7,IF(StuData!$C1899=11,'School Fees'!$K$8,IF(StuData!$C1899=12,'School Fees'!$K$9,""))))</f>
        <v/>
      </c>
      <c r="Q1899" s="89"/>
      <c r="R1899" s="89"/>
      <c r="S1899" s="89" t="str">
        <f>IF(SUM(StuData!$K1899:$R1899)=0,"",SUM(StuData!$K1899:$R1899))</f>
        <v/>
      </c>
      <c r="T1899" s="92"/>
      <c r="U1899" s="89"/>
      <c r="V1899" s="23"/>
      <c r="W1899" s="23"/>
    </row>
    <row r="1900" ht="15.75" customHeight="1">
      <c r="A1900" s="23"/>
      <c r="B1900" s="89" t="str">
        <f t="shared" si="1"/>
        <v/>
      </c>
      <c r="C1900" s="89" t="str">
        <f>IF('Student Record'!A1898="","",'Student Record'!A1898)</f>
        <v/>
      </c>
      <c r="D1900" s="89" t="str">
        <f>IF('Student Record'!B1898="","",'Student Record'!B1898)</f>
        <v/>
      </c>
      <c r="E1900" s="89" t="str">
        <f>IF('Student Record'!C1898="","",'Student Record'!C1898)</f>
        <v/>
      </c>
      <c r="F1900" s="90" t="str">
        <f>IF('Student Record'!E1898="","",'Student Record'!E1898)</f>
        <v/>
      </c>
      <c r="G1900" s="90" t="str">
        <f>IF('Student Record'!G1898="","",'Student Record'!G1898)</f>
        <v/>
      </c>
      <c r="H1900" s="89" t="str">
        <f>IF('Student Record'!I1898="","",'Student Record'!I1898)</f>
        <v/>
      </c>
      <c r="I1900" s="91" t="str">
        <f>IF('Student Record'!J1898="","",'Student Record'!J1898)</f>
        <v/>
      </c>
      <c r="J1900" s="89" t="str">
        <f>IF('Student Record'!O1898="","",'Student Record'!O1898)</f>
        <v/>
      </c>
      <c r="K1900" s="89" t="str">
        <f>IF(StuData!$F1900="","",IF(AND(StuData!$C1900&gt;8,StuData!$C1900&lt;11,StuData!$J1900="GEN"),200,IF(AND(StuData!$C1900&gt;=11,StuData!$J1900="GEN"),300,IF(AND(StuData!$C1900&gt;8,StuData!$C1900&lt;11,StuData!$J1900&lt;&gt;"GEN"),100,IF(AND(StuData!$C1900&gt;=11,StuData!$J1900&lt;&gt;"GEN"),150,"")))))</f>
        <v/>
      </c>
      <c r="L1900" s="89" t="str">
        <f>IF(StuData!$F1900="","",IF(AND(StuData!$C1900&gt;8,StuData!$C1900&lt;11),50,""))</f>
        <v/>
      </c>
      <c r="M1900" s="89" t="str">
        <f>IF(StuData!$F1900="","",IF(AND(StuData!$C1900&gt;=11,'School Fees'!$L$3="Yes"),100,""))</f>
        <v/>
      </c>
      <c r="N1900" s="89" t="str">
        <f>IF(StuData!$F1900="","",IF(AND(StuData!$C1900&gt;8,StuData!$H1900="F"),5,IF(StuData!$C1900&lt;9,"",10)))</f>
        <v/>
      </c>
      <c r="O1900" s="89" t="str">
        <f>IF(StuData!$F1900="","",IF(StuData!$C1900&gt;8,5,""))</f>
        <v/>
      </c>
      <c r="P1900" s="89" t="str">
        <f>IF(StuData!$C1900=9,'School Fees'!$K$6,IF(StuData!$C1900=10,'School Fees'!$K$7,IF(StuData!$C1900=11,'School Fees'!$K$8,IF(StuData!$C1900=12,'School Fees'!$K$9,""))))</f>
        <v/>
      </c>
      <c r="Q1900" s="89"/>
      <c r="R1900" s="89"/>
      <c r="S1900" s="89" t="str">
        <f>IF(SUM(StuData!$K1900:$R1900)=0,"",SUM(StuData!$K1900:$R1900))</f>
        <v/>
      </c>
      <c r="T1900" s="92"/>
      <c r="U1900" s="89"/>
      <c r="V1900" s="23"/>
      <c r="W1900" s="23"/>
    </row>
    <row r="1901" ht="15.75" customHeight="1">
      <c r="A1901" s="23"/>
      <c r="B1901" s="89" t="str">
        <f t="shared" si="1"/>
        <v/>
      </c>
      <c r="C1901" s="89" t="str">
        <f>IF('Student Record'!A1899="","",'Student Record'!A1899)</f>
        <v/>
      </c>
      <c r="D1901" s="89" t="str">
        <f>IF('Student Record'!B1899="","",'Student Record'!B1899)</f>
        <v/>
      </c>
      <c r="E1901" s="89" t="str">
        <f>IF('Student Record'!C1899="","",'Student Record'!C1899)</f>
        <v/>
      </c>
      <c r="F1901" s="90" t="str">
        <f>IF('Student Record'!E1899="","",'Student Record'!E1899)</f>
        <v/>
      </c>
      <c r="G1901" s="90" t="str">
        <f>IF('Student Record'!G1899="","",'Student Record'!G1899)</f>
        <v/>
      </c>
      <c r="H1901" s="89" t="str">
        <f>IF('Student Record'!I1899="","",'Student Record'!I1899)</f>
        <v/>
      </c>
      <c r="I1901" s="91" t="str">
        <f>IF('Student Record'!J1899="","",'Student Record'!J1899)</f>
        <v/>
      </c>
      <c r="J1901" s="89" t="str">
        <f>IF('Student Record'!O1899="","",'Student Record'!O1899)</f>
        <v/>
      </c>
      <c r="K1901" s="89" t="str">
        <f>IF(StuData!$F1901="","",IF(AND(StuData!$C1901&gt;8,StuData!$C1901&lt;11,StuData!$J1901="GEN"),200,IF(AND(StuData!$C1901&gt;=11,StuData!$J1901="GEN"),300,IF(AND(StuData!$C1901&gt;8,StuData!$C1901&lt;11,StuData!$J1901&lt;&gt;"GEN"),100,IF(AND(StuData!$C1901&gt;=11,StuData!$J1901&lt;&gt;"GEN"),150,"")))))</f>
        <v/>
      </c>
      <c r="L1901" s="89" t="str">
        <f>IF(StuData!$F1901="","",IF(AND(StuData!$C1901&gt;8,StuData!$C1901&lt;11),50,""))</f>
        <v/>
      </c>
      <c r="M1901" s="89" t="str">
        <f>IF(StuData!$F1901="","",IF(AND(StuData!$C1901&gt;=11,'School Fees'!$L$3="Yes"),100,""))</f>
        <v/>
      </c>
      <c r="N1901" s="89" t="str">
        <f>IF(StuData!$F1901="","",IF(AND(StuData!$C1901&gt;8,StuData!$H1901="F"),5,IF(StuData!$C1901&lt;9,"",10)))</f>
        <v/>
      </c>
      <c r="O1901" s="89" t="str">
        <f>IF(StuData!$F1901="","",IF(StuData!$C1901&gt;8,5,""))</f>
        <v/>
      </c>
      <c r="P1901" s="89" t="str">
        <f>IF(StuData!$C1901=9,'School Fees'!$K$6,IF(StuData!$C1901=10,'School Fees'!$K$7,IF(StuData!$C1901=11,'School Fees'!$K$8,IF(StuData!$C1901=12,'School Fees'!$K$9,""))))</f>
        <v/>
      </c>
      <c r="Q1901" s="89"/>
      <c r="R1901" s="89"/>
      <c r="S1901" s="89" t="str">
        <f>IF(SUM(StuData!$K1901:$R1901)=0,"",SUM(StuData!$K1901:$R1901))</f>
        <v/>
      </c>
      <c r="T1901" s="92"/>
      <c r="U1901" s="89"/>
      <c r="V1901" s="23"/>
      <c r="W1901" s="23"/>
    </row>
    <row r="1902" ht="15.75" customHeight="1">
      <c r="A1902" s="23"/>
      <c r="B1902" s="89" t="str">
        <f t="shared" si="1"/>
        <v/>
      </c>
      <c r="C1902" s="89" t="str">
        <f>IF('Student Record'!A1900="","",'Student Record'!A1900)</f>
        <v/>
      </c>
      <c r="D1902" s="89" t="str">
        <f>IF('Student Record'!B1900="","",'Student Record'!B1900)</f>
        <v/>
      </c>
      <c r="E1902" s="89" t="str">
        <f>IF('Student Record'!C1900="","",'Student Record'!C1900)</f>
        <v/>
      </c>
      <c r="F1902" s="90" t="str">
        <f>IF('Student Record'!E1900="","",'Student Record'!E1900)</f>
        <v/>
      </c>
      <c r="G1902" s="90" t="str">
        <f>IF('Student Record'!G1900="","",'Student Record'!G1900)</f>
        <v/>
      </c>
      <c r="H1902" s="89" t="str">
        <f>IF('Student Record'!I1900="","",'Student Record'!I1900)</f>
        <v/>
      </c>
      <c r="I1902" s="91" t="str">
        <f>IF('Student Record'!J1900="","",'Student Record'!J1900)</f>
        <v/>
      </c>
      <c r="J1902" s="89" t="str">
        <f>IF('Student Record'!O1900="","",'Student Record'!O1900)</f>
        <v/>
      </c>
      <c r="K1902" s="89" t="str">
        <f>IF(StuData!$F1902="","",IF(AND(StuData!$C1902&gt;8,StuData!$C1902&lt;11,StuData!$J1902="GEN"),200,IF(AND(StuData!$C1902&gt;=11,StuData!$J1902="GEN"),300,IF(AND(StuData!$C1902&gt;8,StuData!$C1902&lt;11,StuData!$J1902&lt;&gt;"GEN"),100,IF(AND(StuData!$C1902&gt;=11,StuData!$J1902&lt;&gt;"GEN"),150,"")))))</f>
        <v/>
      </c>
      <c r="L1902" s="89" t="str">
        <f>IF(StuData!$F1902="","",IF(AND(StuData!$C1902&gt;8,StuData!$C1902&lt;11),50,""))</f>
        <v/>
      </c>
      <c r="M1902" s="89" t="str">
        <f>IF(StuData!$F1902="","",IF(AND(StuData!$C1902&gt;=11,'School Fees'!$L$3="Yes"),100,""))</f>
        <v/>
      </c>
      <c r="N1902" s="89" t="str">
        <f>IF(StuData!$F1902="","",IF(AND(StuData!$C1902&gt;8,StuData!$H1902="F"),5,IF(StuData!$C1902&lt;9,"",10)))</f>
        <v/>
      </c>
      <c r="O1902" s="89" t="str">
        <f>IF(StuData!$F1902="","",IF(StuData!$C1902&gt;8,5,""))</f>
        <v/>
      </c>
      <c r="P1902" s="89" t="str">
        <f>IF(StuData!$C1902=9,'School Fees'!$K$6,IF(StuData!$C1902=10,'School Fees'!$K$7,IF(StuData!$C1902=11,'School Fees'!$K$8,IF(StuData!$C1902=12,'School Fees'!$K$9,""))))</f>
        <v/>
      </c>
      <c r="Q1902" s="89"/>
      <c r="R1902" s="89"/>
      <c r="S1902" s="89" t="str">
        <f>IF(SUM(StuData!$K1902:$R1902)=0,"",SUM(StuData!$K1902:$R1902))</f>
        <v/>
      </c>
      <c r="T1902" s="92"/>
      <c r="U1902" s="89"/>
      <c r="V1902" s="23"/>
      <c r="W1902" s="23"/>
    </row>
    <row r="1903" ht="15.75" customHeight="1">
      <c r="A1903" s="23"/>
      <c r="B1903" s="89" t="str">
        <f t="shared" si="1"/>
        <v/>
      </c>
      <c r="C1903" s="89" t="str">
        <f>IF('Student Record'!A1901="","",'Student Record'!A1901)</f>
        <v/>
      </c>
      <c r="D1903" s="89" t="str">
        <f>IF('Student Record'!B1901="","",'Student Record'!B1901)</f>
        <v/>
      </c>
      <c r="E1903" s="89" t="str">
        <f>IF('Student Record'!C1901="","",'Student Record'!C1901)</f>
        <v/>
      </c>
      <c r="F1903" s="90" t="str">
        <f>IF('Student Record'!E1901="","",'Student Record'!E1901)</f>
        <v/>
      </c>
      <c r="G1903" s="90" t="str">
        <f>IF('Student Record'!G1901="","",'Student Record'!G1901)</f>
        <v/>
      </c>
      <c r="H1903" s="89" t="str">
        <f>IF('Student Record'!I1901="","",'Student Record'!I1901)</f>
        <v/>
      </c>
      <c r="I1903" s="91" t="str">
        <f>IF('Student Record'!J1901="","",'Student Record'!J1901)</f>
        <v/>
      </c>
      <c r="J1903" s="89" t="str">
        <f>IF('Student Record'!O1901="","",'Student Record'!O1901)</f>
        <v/>
      </c>
      <c r="K1903" s="89" t="str">
        <f>IF(StuData!$F1903="","",IF(AND(StuData!$C1903&gt;8,StuData!$C1903&lt;11,StuData!$J1903="GEN"),200,IF(AND(StuData!$C1903&gt;=11,StuData!$J1903="GEN"),300,IF(AND(StuData!$C1903&gt;8,StuData!$C1903&lt;11,StuData!$J1903&lt;&gt;"GEN"),100,IF(AND(StuData!$C1903&gt;=11,StuData!$J1903&lt;&gt;"GEN"),150,"")))))</f>
        <v/>
      </c>
      <c r="L1903" s="89" t="str">
        <f>IF(StuData!$F1903="","",IF(AND(StuData!$C1903&gt;8,StuData!$C1903&lt;11),50,""))</f>
        <v/>
      </c>
      <c r="M1903" s="89" t="str">
        <f>IF(StuData!$F1903="","",IF(AND(StuData!$C1903&gt;=11,'School Fees'!$L$3="Yes"),100,""))</f>
        <v/>
      </c>
      <c r="N1903" s="89" t="str">
        <f>IF(StuData!$F1903="","",IF(AND(StuData!$C1903&gt;8,StuData!$H1903="F"),5,IF(StuData!$C1903&lt;9,"",10)))</f>
        <v/>
      </c>
      <c r="O1903" s="89" t="str">
        <f>IF(StuData!$F1903="","",IF(StuData!$C1903&gt;8,5,""))</f>
        <v/>
      </c>
      <c r="P1903" s="89" t="str">
        <f>IF(StuData!$C1903=9,'School Fees'!$K$6,IF(StuData!$C1903=10,'School Fees'!$K$7,IF(StuData!$C1903=11,'School Fees'!$K$8,IF(StuData!$C1903=12,'School Fees'!$K$9,""))))</f>
        <v/>
      </c>
      <c r="Q1903" s="89"/>
      <c r="R1903" s="89"/>
      <c r="S1903" s="89" t="str">
        <f>IF(SUM(StuData!$K1903:$R1903)=0,"",SUM(StuData!$K1903:$R1903))</f>
        <v/>
      </c>
      <c r="T1903" s="92"/>
      <c r="U1903" s="89"/>
      <c r="V1903" s="23"/>
      <c r="W1903" s="23"/>
    </row>
    <row r="1904" ht="15.75" customHeight="1">
      <c r="A1904" s="23"/>
      <c r="B1904" s="89" t="str">
        <f t="shared" si="1"/>
        <v/>
      </c>
      <c r="C1904" s="89" t="str">
        <f>IF('Student Record'!A1902="","",'Student Record'!A1902)</f>
        <v/>
      </c>
      <c r="D1904" s="89" t="str">
        <f>IF('Student Record'!B1902="","",'Student Record'!B1902)</f>
        <v/>
      </c>
      <c r="E1904" s="89" t="str">
        <f>IF('Student Record'!C1902="","",'Student Record'!C1902)</f>
        <v/>
      </c>
      <c r="F1904" s="90" t="str">
        <f>IF('Student Record'!E1902="","",'Student Record'!E1902)</f>
        <v/>
      </c>
      <c r="G1904" s="90" t="str">
        <f>IF('Student Record'!G1902="","",'Student Record'!G1902)</f>
        <v/>
      </c>
      <c r="H1904" s="89" t="str">
        <f>IF('Student Record'!I1902="","",'Student Record'!I1902)</f>
        <v/>
      </c>
      <c r="I1904" s="91" t="str">
        <f>IF('Student Record'!J1902="","",'Student Record'!J1902)</f>
        <v/>
      </c>
      <c r="J1904" s="89" t="str">
        <f>IF('Student Record'!O1902="","",'Student Record'!O1902)</f>
        <v/>
      </c>
      <c r="K1904" s="89" t="str">
        <f>IF(StuData!$F1904="","",IF(AND(StuData!$C1904&gt;8,StuData!$C1904&lt;11,StuData!$J1904="GEN"),200,IF(AND(StuData!$C1904&gt;=11,StuData!$J1904="GEN"),300,IF(AND(StuData!$C1904&gt;8,StuData!$C1904&lt;11,StuData!$J1904&lt;&gt;"GEN"),100,IF(AND(StuData!$C1904&gt;=11,StuData!$J1904&lt;&gt;"GEN"),150,"")))))</f>
        <v/>
      </c>
      <c r="L1904" s="89" t="str">
        <f>IF(StuData!$F1904="","",IF(AND(StuData!$C1904&gt;8,StuData!$C1904&lt;11),50,""))</f>
        <v/>
      </c>
      <c r="M1904" s="89" t="str">
        <f>IF(StuData!$F1904="","",IF(AND(StuData!$C1904&gt;=11,'School Fees'!$L$3="Yes"),100,""))</f>
        <v/>
      </c>
      <c r="N1904" s="89" t="str">
        <f>IF(StuData!$F1904="","",IF(AND(StuData!$C1904&gt;8,StuData!$H1904="F"),5,IF(StuData!$C1904&lt;9,"",10)))</f>
        <v/>
      </c>
      <c r="O1904" s="89" t="str">
        <f>IF(StuData!$F1904="","",IF(StuData!$C1904&gt;8,5,""))</f>
        <v/>
      </c>
      <c r="P1904" s="89" t="str">
        <f>IF(StuData!$C1904=9,'School Fees'!$K$6,IF(StuData!$C1904=10,'School Fees'!$K$7,IF(StuData!$C1904=11,'School Fees'!$K$8,IF(StuData!$C1904=12,'School Fees'!$K$9,""))))</f>
        <v/>
      </c>
      <c r="Q1904" s="89"/>
      <c r="R1904" s="89"/>
      <c r="S1904" s="89" t="str">
        <f>IF(SUM(StuData!$K1904:$R1904)=0,"",SUM(StuData!$K1904:$R1904))</f>
        <v/>
      </c>
      <c r="T1904" s="92"/>
      <c r="U1904" s="89"/>
      <c r="V1904" s="23"/>
      <c r="W1904" s="23"/>
    </row>
    <row r="1905" ht="15.75" customHeight="1">
      <c r="A1905" s="23"/>
      <c r="B1905" s="89" t="str">
        <f t="shared" si="1"/>
        <v/>
      </c>
      <c r="C1905" s="89" t="str">
        <f>IF('Student Record'!A1903="","",'Student Record'!A1903)</f>
        <v/>
      </c>
      <c r="D1905" s="89" t="str">
        <f>IF('Student Record'!B1903="","",'Student Record'!B1903)</f>
        <v/>
      </c>
      <c r="E1905" s="89" t="str">
        <f>IF('Student Record'!C1903="","",'Student Record'!C1903)</f>
        <v/>
      </c>
      <c r="F1905" s="90" t="str">
        <f>IF('Student Record'!E1903="","",'Student Record'!E1903)</f>
        <v/>
      </c>
      <c r="G1905" s="90" t="str">
        <f>IF('Student Record'!G1903="","",'Student Record'!G1903)</f>
        <v/>
      </c>
      <c r="H1905" s="89" t="str">
        <f>IF('Student Record'!I1903="","",'Student Record'!I1903)</f>
        <v/>
      </c>
      <c r="I1905" s="91" t="str">
        <f>IF('Student Record'!J1903="","",'Student Record'!J1903)</f>
        <v/>
      </c>
      <c r="J1905" s="89" t="str">
        <f>IF('Student Record'!O1903="","",'Student Record'!O1903)</f>
        <v/>
      </c>
      <c r="K1905" s="89" t="str">
        <f>IF(StuData!$F1905="","",IF(AND(StuData!$C1905&gt;8,StuData!$C1905&lt;11,StuData!$J1905="GEN"),200,IF(AND(StuData!$C1905&gt;=11,StuData!$J1905="GEN"),300,IF(AND(StuData!$C1905&gt;8,StuData!$C1905&lt;11,StuData!$J1905&lt;&gt;"GEN"),100,IF(AND(StuData!$C1905&gt;=11,StuData!$J1905&lt;&gt;"GEN"),150,"")))))</f>
        <v/>
      </c>
      <c r="L1905" s="89" t="str">
        <f>IF(StuData!$F1905="","",IF(AND(StuData!$C1905&gt;8,StuData!$C1905&lt;11),50,""))</f>
        <v/>
      </c>
      <c r="M1905" s="89" t="str">
        <f>IF(StuData!$F1905="","",IF(AND(StuData!$C1905&gt;=11,'School Fees'!$L$3="Yes"),100,""))</f>
        <v/>
      </c>
      <c r="N1905" s="89" t="str">
        <f>IF(StuData!$F1905="","",IF(AND(StuData!$C1905&gt;8,StuData!$H1905="F"),5,IF(StuData!$C1905&lt;9,"",10)))</f>
        <v/>
      </c>
      <c r="O1905" s="89" t="str">
        <f>IF(StuData!$F1905="","",IF(StuData!$C1905&gt;8,5,""))</f>
        <v/>
      </c>
      <c r="P1905" s="89" t="str">
        <f>IF(StuData!$C1905=9,'School Fees'!$K$6,IF(StuData!$C1905=10,'School Fees'!$K$7,IF(StuData!$C1905=11,'School Fees'!$K$8,IF(StuData!$C1905=12,'School Fees'!$K$9,""))))</f>
        <v/>
      </c>
      <c r="Q1905" s="89"/>
      <c r="R1905" s="89"/>
      <c r="S1905" s="89" t="str">
        <f>IF(SUM(StuData!$K1905:$R1905)=0,"",SUM(StuData!$K1905:$R1905))</f>
        <v/>
      </c>
      <c r="T1905" s="92"/>
      <c r="U1905" s="89"/>
      <c r="V1905" s="23"/>
      <c r="W1905" s="23"/>
    </row>
    <row r="1906" ht="15.75" customHeight="1">
      <c r="A1906" s="23"/>
      <c r="B1906" s="89" t="str">
        <f t="shared" si="1"/>
        <v/>
      </c>
      <c r="C1906" s="89" t="str">
        <f>IF('Student Record'!A1904="","",'Student Record'!A1904)</f>
        <v/>
      </c>
      <c r="D1906" s="89" t="str">
        <f>IF('Student Record'!B1904="","",'Student Record'!B1904)</f>
        <v/>
      </c>
      <c r="E1906" s="89" t="str">
        <f>IF('Student Record'!C1904="","",'Student Record'!C1904)</f>
        <v/>
      </c>
      <c r="F1906" s="90" t="str">
        <f>IF('Student Record'!E1904="","",'Student Record'!E1904)</f>
        <v/>
      </c>
      <c r="G1906" s="90" t="str">
        <f>IF('Student Record'!G1904="","",'Student Record'!G1904)</f>
        <v/>
      </c>
      <c r="H1906" s="89" t="str">
        <f>IF('Student Record'!I1904="","",'Student Record'!I1904)</f>
        <v/>
      </c>
      <c r="I1906" s="91" t="str">
        <f>IF('Student Record'!J1904="","",'Student Record'!J1904)</f>
        <v/>
      </c>
      <c r="J1906" s="89" t="str">
        <f>IF('Student Record'!O1904="","",'Student Record'!O1904)</f>
        <v/>
      </c>
      <c r="K1906" s="89" t="str">
        <f>IF(StuData!$F1906="","",IF(AND(StuData!$C1906&gt;8,StuData!$C1906&lt;11,StuData!$J1906="GEN"),200,IF(AND(StuData!$C1906&gt;=11,StuData!$J1906="GEN"),300,IF(AND(StuData!$C1906&gt;8,StuData!$C1906&lt;11,StuData!$J1906&lt;&gt;"GEN"),100,IF(AND(StuData!$C1906&gt;=11,StuData!$J1906&lt;&gt;"GEN"),150,"")))))</f>
        <v/>
      </c>
      <c r="L1906" s="89" t="str">
        <f>IF(StuData!$F1906="","",IF(AND(StuData!$C1906&gt;8,StuData!$C1906&lt;11),50,""))</f>
        <v/>
      </c>
      <c r="M1906" s="89" t="str">
        <f>IF(StuData!$F1906="","",IF(AND(StuData!$C1906&gt;=11,'School Fees'!$L$3="Yes"),100,""))</f>
        <v/>
      </c>
      <c r="N1906" s="89" t="str">
        <f>IF(StuData!$F1906="","",IF(AND(StuData!$C1906&gt;8,StuData!$H1906="F"),5,IF(StuData!$C1906&lt;9,"",10)))</f>
        <v/>
      </c>
      <c r="O1906" s="89" t="str">
        <f>IF(StuData!$F1906="","",IF(StuData!$C1906&gt;8,5,""))</f>
        <v/>
      </c>
      <c r="P1906" s="89" t="str">
        <f>IF(StuData!$C1906=9,'School Fees'!$K$6,IF(StuData!$C1906=10,'School Fees'!$K$7,IF(StuData!$C1906=11,'School Fees'!$K$8,IF(StuData!$C1906=12,'School Fees'!$K$9,""))))</f>
        <v/>
      </c>
      <c r="Q1906" s="89"/>
      <c r="R1906" s="89"/>
      <c r="S1906" s="89" t="str">
        <f>IF(SUM(StuData!$K1906:$R1906)=0,"",SUM(StuData!$K1906:$R1906))</f>
        <v/>
      </c>
      <c r="T1906" s="92"/>
      <c r="U1906" s="89"/>
      <c r="V1906" s="23"/>
      <c r="W1906" s="23"/>
    </row>
    <row r="1907" ht="15.75" customHeight="1">
      <c r="A1907" s="23"/>
      <c r="B1907" s="89" t="str">
        <f t="shared" si="1"/>
        <v/>
      </c>
      <c r="C1907" s="89" t="str">
        <f>IF('Student Record'!A1905="","",'Student Record'!A1905)</f>
        <v/>
      </c>
      <c r="D1907" s="89" t="str">
        <f>IF('Student Record'!B1905="","",'Student Record'!B1905)</f>
        <v/>
      </c>
      <c r="E1907" s="89" t="str">
        <f>IF('Student Record'!C1905="","",'Student Record'!C1905)</f>
        <v/>
      </c>
      <c r="F1907" s="90" t="str">
        <f>IF('Student Record'!E1905="","",'Student Record'!E1905)</f>
        <v/>
      </c>
      <c r="G1907" s="90" t="str">
        <f>IF('Student Record'!G1905="","",'Student Record'!G1905)</f>
        <v/>
      </c>
      <c r="H1907" s="89" t="str">
        <f>IF('Student Record'!I1905="","",'Student Record'!I1905)</f>
        <v/>
      </c>
      <c r="I1907" s="91" t="str">
        <f>IF('Student Record'!J1905="","",'Student Record'!J1905)</f>
        <v/>
      </c>
      <c r="J1907" s="89" t="str">
        <f>IF('Student Record'!O1905="","",'Student Record'!O1905)</f>
        <v/>
      </c>
      <c r="K1907" s="89" t="str">
        <f>IF(StuData!$F1907="","",IF(AND(StuData!$C1907&gt;8,StuData!$C1907&lt;11,StuData!$J1907="GEN"),200,IF(AND(StuData!$C1907&gt;=11,StuData!$J1907="GEN"),300,IF(AND(StuData!$C1907&gt;8,StuData!$C1907&lt;11,StuData!$J1907&lt;&gt;"GEN"),100,IF(AND(StuData!$C1907&gt;=11,StuData!$J1907&lt;&gt;"GEN"),150,"")))))</f>
        <v/>
      </c>
      <c r="L1907" s="89" t="str">
        <f>IF(StuData!$F1907="","",IF(AND(StuData!$C1907&gt;8,StuData!$C1907&lt;11),50,""))</f>
        <v/>
      </c>
      <c r="M1907" s="89" t="str">
        <f>IF(StuData!$F1907="","",IF(AND(StuData!$C1907&gt;=11,'School Fees'!$L$3="Yes"),100,""))</f>
        <v/>
      </c>
      <c r="N1907" s="89" t="str">
        <f>IF(StuData!$F1907="","",IF(AND(StuData!$C1907&gt;8,StuData!$H1907="F"),5,IF(StuData!$C1907&lt;9,"",10)))</f>
        <v/>
      </c>
      <c r="O1907" s="89" t="str">
        <f>IF(StuData!$F1907="","",IF(StuData!$C1907&gt;8,5,""))</f>
        <v/>
      </c>
      <c r="P1907" s="89" t="str">
        <f>IF(StuData!$C1907=9,'School Fees'!$K$6,IF(StuData!$C1907=10,'School Fees'!$K$7,IF(StuData!$C1907=11,'School Fees'!$K$8,IF(StuData!$C1907=12,'School Fees'!$K$9,""))))</f>
        <v/>
      </c>
      <c r="Q1907" s="89"/>
      <c r="R1907" s="89"/>
      <c r="S1907" s="89" t="str">
        <f>IF(SUM(StuData!$K1907:$R1907)=0,"",SUM(StuData!$K1907:$R1907))</f>
        <v/>
      </c>
      <c r="T1907" s="92"/>
      <c r="U1907" s="89"/>
      <c r="V1907" s="23"/>
      <c r="W1907" s="23"/>
    </row>
    <row r="1908" ht="15.75" customHeight="1">
      <c r="A1908" s="23"/>
      <c r="B1908" s="89" t="str">
        <f t="shared" si="1"/>
        <v/>
      </c>
      <c r="C1908" s="89" t="str">
        <f>IF('Student Record'!A1906="","",'Student Record'!A1906)</f>
        <v/>
      </c>
      <c r="D1908" s="89" t="str">
        <f>IF('Student Record'!B1906="","",'Student Record'!B1906)</f>
        <v/>
      </c>
      <c r="E1908" s="89" t="str">
        <f>IF('Student Record'!C1906="","",'Student Record'!C1906)</f>
        <v/>
      </c>
      <c r="F1908" s="90" t="str">
        <f>IF('Student Record'!E1906="","",'Student Record'!E1906)</f>
        <v/>
      </c>
      <c r="G1908" s="90" t="str">
        <f>IF('Student Record'!G1906="","",'Student Record'!G1906)</f>
        <v/>
      </c>
      <c r="H1908" s="89" t="str">
        <f>IF('Student Record'!I1906="","",'Student Record'!I1906)</f>
        <v/>
      </c>
      <c r="I1908" s="91" t="str">
        <f>IF('Student Record'!J1906="","",'Student Record'!J1906)</f>
        <v/>
      </c>
      <c r="J1908" s="89" t="str">
        <f>IF('Student Record'!O1906="","",'Student Record'!O1906)</f>
        <v/>
      </c>
      <c r="K1908" s="89" t="str">
        <f>IF(StuData!$F1908="","",IF(AND(StuData!$C1908&gt;8,StuData!$C1908&lt;11,StuData!$J1908="GEN"),200,IF(AND(StuData!$C1908&gt;=11,StuData!$J1908="GEN"),300,IF(AND(StuData!$C1908&gt;8,StuData!$C1908&lt;11,StuData!$J1908&lt;&gt;"GEN"),100,IF(AND(StuData!$C1908&gt;=11,StuData!$J1908&lt;&gt;"GEN"),150,"")))))</f>
        <v/>
      </c>
      <c r="L1908" s="89" t="str">
        <f>IF(StuData!$F1908="","",IF(AND(StuData!$C1908&gt;8,StuData!$C1908&lt;11),50,""))</f>
        <v/>
      </c>
      <c r="M1908" s="89" t="str">
        <f>IF(StuData!$F1908="","",IF(AND(StuData!$C1908&gt;=11,'School Fees'!$L$3="Yes"),100,""))</f>
        <v/>
      </c>
      <c r="N1908" s="89" t="str">
        <f>IF(StuData!$F1908="","",IF(AND(StuData!$C1908&gt;8,StuData!$H1908="F"),5,IF(StuData!$C1908&lt;9,"",10)))</f>
        <v/>
      </c>
      <c r="O1908" s="89" t="str">
        <f>IF(StuData!$F1908="","",IF(StuData!$C1908&gt;8,5,""))</f>
        <v/>
      </c>
      <c r="P1908" s="89" t="str">
        <f>IF(StuData!$C1908=9,'School Fees'!$K$6,IF(StuData!$C1908=10,'School Fees'!$K$7,IF(StuData!$C1908=11,'School Fees'!$K$8,IF(StuData!$C1908=12,'School Fees'!$K$9,""))))</f>
        <v/>
      </c>
      <c r="Q1908" s="89"/>
      <c r="R1908" s="89"/>
      <c r="S1908" s="89" t="str">
        <f>IF(SUM(StuData!$K1908:$R1908)=0,"",SUM(StuData!$K1908:$R1908))</f>
        <v/>
      </c>
      <c r="T1908" s="92"/>
      <c r="U1908" s="89"/>
      <c r="V1908" s="23"/>
      <c r="W1908" s="23"/>
    </row>
    <row r="1909" ht="15.75" customHeight="1">
      <c r="A1909" s="23"/>
      <c r="B1909" s="89" t="str">
        <f t="shared" si="1"/>
        <v/>
      </c>
      <c r="C1909" s="89" t="str">
        <f>IF('Student Record'!A1907="","",'Student Record'!A1907)</f>
        <v/>
      </c>
      <c r="D1909" s="89" t="str">
        <f>IF('Student Record'!B1907="","",'Student Record'!B1907)</f>
        <v/>
      </c>
      <c r="E1909" s="89" t="str">
        <f>IF('Student Record'!C1907="","",'Student Record'!C1907)</f>
        <v/>
      </c>
      <c r="F1909" s="90" t="str">
        <f>IF('Student Record'!E1907="","",'Student Record'!E1907)</f>
        <v/>
      </c>
      <c r="G1909" s="90" t="str">
        <f>IF('Student Record'!G1907="","",'Student Record'!G1907)</f>
        <v/>
      </c>
      <c r="H1909" s="89" t="str">
        <f>IF('Student Record'!I1907="","",'Student Record'!I1907)</f>
        <v/>
      </c>
      <c r="I1909" s="91" t="str">
        <f>IF('Student Record'!J1907="","",'Student Record'!J1907)</f>
        <v/>
      </c>
      <c r="J1909" s="89" t="str">
        <f>IF('Student Record'!O1907="","",'Student Record'!O1907)</f>
        <v/>
      </c>
      <c r="K1909" s="89" t="str">
        <f>IF(StuData!$F1909="","",IF(AND(StuData!$C1909&gt;8,StuData!$C1909&lt;11,StuData!$J1909="GEN"),200,IF(AND(StuData!$C1909&gt;=11,StuData!$J1909="GEN"),300,IF(AND(StuData!$C1909&gt;8,StuData!$C1909&lt;11,StuData!$J1909&lt;&gt;"GEN"),100,IF(AND(StuData!$C1909&gt;=11,StuData!$J1909&lt;&gt;"GEN"),150,"")))))</f>
        <v/>
      </c>
      <c r="L1909" s="89" t="str">
        <f>IF(StuData!$F1909="","",IF(AND(StuData!$C1909&gt;8,StuData!$C1909&lt;11),50,""))</f>
        <v/>
      </c>
      <c r="M1909" s="89" t="str">
        <f>IF(StuData!$F1909="","",IF(AND(StuData!$C1909&gt;=11,'School Fees'!$L$3="Yes"),100,""))</f>
        <v/>
      </c>
      <c r="N1909" s="89" t="str">
        <f>IF(StuData!$F1909="","",IF(AND(StuData!$C1909&gt;8,StuData!$H1909="F"),5,IF(StuData!$C1909&lt;9,"",10)))</f>
        <v/>
      </c>
      <c r="O1909" s="89" t="str">
        <f>IF(StuData!$F1909="","",IF(StuData!$C1909&gt;8,5,""))</f>
        <v/>
      </c>
      <c r="P1909" s="89" t="str">
        <f>IF(StuData!$C1909=9,'School Fees'!$K$6,IF(StuData!$C1909=10,'School Fees'!$K$7,IF(StuData!$C1909=11,'School Fees'!$K$8,IF(StuData!$C1909=12,'School Fees'!$K$9,""))))</f>
        <v/>
      </c>
      <c r="Q1909" s="89"/>
      <c r="R1909" s="89"/>
      <c r="S1909" s="89" t="str">
        <f>IF(SUM(StuData!$K1909:$R1909)=0,"",SUM(StuData!$K1909:$R1909))</f>
        <v/>
      </c>
      <c r="T1909" s="92"/>
      <c r="U1909" s="89"/>
      <c r="V1909" s="23"/>
      <c r="W1909" s="23"/>
    </row>
    <row r="1910" ht="15.75" customHeight="1">
      <c r="A1910" s="23"/>
      <c r="B1910" s="89" t="str">
        <f t="shared" si="1"/>
        <v/>
      </c>
      <c r="C1910" s="89" t="str">
        <f>IF('Student Record'!A1908="","",'Student Record'!A1908)</f>
        <v/>
      </c>
      <c r="D1910" s="89" t="str">
        <f>IF('Student Record'!B1908="","",'Student Record'!B1908)</f>
        <v/>
      </c>
      <c r="E1910" s="89" t="str">
        <f>IF('Student Record'!C1908="","",'Student Record'!C1908)</f>
        <v/>
      </c>
      <c r="F1910" s="90" t="str">
        <f>IF('Student Record'!E1908="","",'Student Record'!E1908)</f>
        <v/>
      </c>
      <c r="G1910" s="90" t="str">
        <f>IF('Student Record'!G1908="","",'Student Record'!G1908)</f>
        <v/>
      </c>
      <c r="H1910" s="89" t="str">
        <f>IF('Student Record'!I1908="","",'Student Record'!I1908)</f>
        <v/>
      </c>
      <c r="I1910" s="91" t="str">
        <f>IF('Student Record'!J1908="","",'Student Record'!J1908)</f>
        <v/>
      </c>
      <c r="J1910" s="89" t="str">
        <f>IF('Student Record'!O1908="","",'Student Record'!O1908)</f>
        <v/>
      </c>
      <c r="K1910" s="89" t="str">
        <f>IF(StuData!$F1910="","",IF(AND(StuData!$C1910&gt;8,StuData!$C1910&lt;11,StuData!$J1910="GEN"),200,IF(AND(StuData!$C1910&gt;=11,StuData!$J1910="GEN"),300,IF(AND(StuData!$C1910&gt;8,StuData!$C1910&lt;11,StuData!$J1910&lt;&gt;"GEN"),100,IF(AND(StuData!$C1910&gt;=11,StuData!$J1910&lt;&gt;"GEN"),150,"")))))</f>
        <v/>
      </c>
      <c r="L1910" s="89" t="str">
        <f>IF(StuData!$F1910="","",IF(AND(StuData!$C1910&gt;8,StuData!$C1910&lt;11),50,""))</f>
        <v/>
      </c>
      <c r="M1910" s="89" t="str">
        <f>IF(StuData!$F1910="","",IF(AND(StuData!$C1910&gt;=11,'School Fees'!$L$3="Yes"),100,""))</f>
        <v/>
      </c>
      <c r="N1910" s="89" t="str">
        <f>IF(StuData!$F1910="","",IF(AND(StuData!$C1910&gt;8,StuData!$H1910="F"),5,IF(StuData!$C1910&lt;9,"",10)))</f>
        <v/>
      </c>
      <c r="O1910" s="89" t="str">
        <f>IF(StuData!$F1910="","",IF(StuData!$C1910&gt;8,5,""))</f>
        <v/>
      </c>
      <c r="P1910" s="89" t="str">
        <f>IF(StuData!$C1910=9,'School Fees'!$K$6,IF(StuData!$C1910=10,'School Fees'!$K$7,IF(StuData!$C1910=11,'School Fees'!$K$8,IF(StuData!$C1910=12,'School Fees'!$K$9,""))))</f>
        <v/>
      </c>
      <c r="Q1910" s="89"/>
      <c r="R1910" s="89"/>
      <c r="S1910" s="89" t="str">
        <f>IF(SUM(StuData!$K1910:$R1910)=0,"",SUM(StuData!$K1910:$R1910))</f>
        <v/>
      </c>
      <c r="T1910" s="92"/>
      <c r="U1910" s="89"/>
      <c r="V1910" s="23"/>
      <c r="W1910" s="23"/>
    </row>
    <row r="1911" ht="15.75" customHeight="1">
      <c r="A1911" s="23"/>
      <c r="B1911" s="89" t="str">
        <f t="shared" si="1"/>
        <v/>
      </c>
      <c r="C1911" s="89" t="str">
        <f>IF('Student Record'!A1909="","",'Student Record'!A1909)</f>
        <v/>
      </c>
      <c r="D1911" s="89" t="str">
        <f>IF('Student Record'!B1909="","",'Student Record'!B1909)</f>
        <v/>
      </c>
      <c r="E1911" s="89" t="str">
        <f>IF('Student Record'!C1909="","",'Student Record'!C1909)</f>
        <v/>
      </c>
      <c r="F1911" s="90" t="str">
        <f>IF('Student Record'!E1909="","",'Student Record'!E1909)</f>
        <v/>
      </c>
      <c r="G1911" s="90" t="str">
        <f>IF('Student Record'!G1909="","",'Student Record'!G1909)</f>
        <v/>
      </c>
      <c r="H1911" s="89" t="str">
        <f>IF('Student Record'!I1909="","",'Student Record'!I1909)</f>
        <v/>
      </c>
      <c r="I1911" s="91" t="str">
        <f>IF('Student Record'!J1909="","",'Student Record'!J1909)</f>
        <v/>
      </c>
      <c r="J1911" s="89" t="str">
        <f>IF('Student Record'!O1909="","",'Student Record'!O1909)</f>
        <v/>
      </c>
      <c r="K1911" s="89" t="str">
        <f>IF(StuData!$F1911="","",IF(AND(StuData!$C1911&gt;8,StuData!$C1911&lt;11,StuData!$J1911="GEN"),200,IF(AND(StuData!$C1911&gt;=11,StuData!$J1911="GEN"),300,IF(AND(StuData!$C1911&gt;8,StuData!$C1911&lt;11,StuData!$J1911&lt;&gt;"GEN"),100,IF(AND(StuData!$C1911&gt;=11,StuData!$J1911&lt;&gt;"GEN"),150,"")))))</f>
        <v/>
      </c>
      <c r="L1911" s="89" t="str">
        <f>IF(StuData!$F1911="","",IF(AND(StuData!$C1911&gt;8,StuData!$C1911&lt;11),50,""))</f>
        <v/>
      </c>
      <c r="M1911" s="89" t="str">
        <f>IF(StuData!$F1911="","",IF(AND(StuData!$C1911&gt;=11,'School Fees'!$L$3="Yes"),100,""))</f>
        <v/>
      </c>
      <c r="N1911" s="89" t="str">
        <f>IF(StuData!$F1911="","",IF(AND(StuData!$C1911&gt;8,StuData!$H1911="F"),5,IF(StuData!$C1911&lt;9,"",10)))</f>
        <v/>
      </c>
      <c r="O1911" s="89" t="str">
        <f>IF(StuData!$F1911="","",IF(StuData!$C1911&gt;8,5,""))</f>
        <v/>
      </c>
      <c r="P1911" s="89" t="str">
        <f>IF(StuData!$C1911=9,'School Fees'!$K$6,IF(StuData!$C1911=10,'School Fees'!$K$7,IF(StuData!$C1911=11,'School Fees'!$K$8,IF(StuData!$C1911=12,'School Fees'!$K$9,""))))</f>
        <v/>
      </c>
      <c r="Q1911" s="89"/>
      <c r="R1911" s="89"/>
      <c r="S1911" s="89" t="str">
        <f>IF(SUM(StuData!$K1911:$R1911)=0,"",SUM(StuData!$K1911:$R1911))</f>
        <v/>
      </c>
      <c r="T1911" s="92"/>
      <c r="U1911" s="89"/>
      <c r="V1911" s="23"/>
      <c r="W1911" s="23"/>
    </row>
    <row r="1912" ht="15.75" customHeight="1">
      <c r="A1912" s="23"/>
      <c r="B1912" s="89" t="str">
        <f t="shared" si="1"/>
        <v/>
      </c>
      <c r="C1912" s="89" t="str">
        <f>IF('Student Record'!A1910="","",'Student Record'!A1910)</f>
        <v/>
      </c>
      <c r="D1912" s="89" t="str">
        <f>IF('Student Record'!B1910="","",'Student Record'!B1910)</f>
        <v/>
      </c>
      <c r="E1912" s="89" t="str">
        <f>IF('Student Record'!C1910="","",'Student Record'!C1910)</f>
        <v/>
      </c>
      <c r="F1912" s="90" t="str">
        <f>IF('Student Record'!E1910="","",'Student Record'!E1910)</f>
        <v/>
      </c>
      <c r="G1912" s="90" t="str">
        <f>IF('Student Record'!G1910="","",'Student Record'!G1910)</f>
        <v/>
      </c>
      <c r="H1912" s="89" t="str">
        <f>IF('Student Record'!I1910="","",'Student Record'!I1910)</f>
        <v/>
      </c>
      <c r="I1912" s="91" t="str">
        <f>IF('Student Record'!J1910="","",'Student Record'!J1910)</f>
        <v/>
      </c>
      <c r="J1912" s="89" t="str">
        <f>IF('Student Record'!O1910="","",'Student Record'!O1910)</f>
        <v/>
      </c>
      <c r="K1912" s="89" t="str">
        <f>IF(StuData!$F1912="","",IF(AND(StuData!$C1912&gt;8,StuData!$C1912&lt;11,StuData!$J1912="GEN"),200,IF(AND(StuData!$C1912&gt;=11,StuData!$J1912="GEN"),300,IF(AND(StuData!$C1912&gt;8,StuData!$C1912&lt;11,StuData!$J1912&lt;&gt;"GEN"),100,IF(AND(StuData!$C1912&gt;=11,StuData!$J1912&lt;&gt;"GEN"),150,"")))))</f>
        <v/>
      </c>
      <c r="L1912" s="89" t="str">
        <f>IF(StuData!$F1912="","",IF(AND(StuData!$C1912&gt;8,StuData!$C1912&lt;11),50,""))</f>
        <v/>
      </c>
      <c r="M1912" s="89" t="str">
        <f>IF(StuData!$F1912="","",IF(AND(StuData!$C1912&gt;=11,'School Fees'!$L$3="Yes"),100,""))</f>
        <v/>
      </c>
      <c r="N1912" s="89" t="str">
        <f>IF(StuData!$F1912="","",IF(AND(StuData!$C1912&gt;8,StuData!$H1912="F"),5,IF(StuData!$C1912&lt;9,"",10)))</f>
        <v/>
      </c>
      <c r="O1912" s="89" t="str">
        <f>IF(StuData!$F1912="","",IF(StuData!$C1912&gt;8,5,""))</f>
        <v/>
      </c>
      <c r="P1912" s="89" t="str">
        <f>IF(StuData!$C1912=9,'School Fees'!$K$6,IF(StuData!$C1912=10,'School Fees'!$K$7,IF(StuData!$C1912=11,'School Fees'!$K$8,IF(StuData!$C1912=12,'School Fees'!$K$9,""))))</f>
        <v/>
      </c>
      <c r="Q1912" s="89"/>
      <c r="R1912" s="89"/>
      <c r="S1912" s="89" t="str">
        <f>IF(SUM(StuData!$K1912:$R1912)=0,"",SUM(StuData!$K1912:$R1912))</f>
        <v/>
      </c>
      <c r="T1912" s="92"/>
      <c r="U1912" s="89"/>
      <c r="V1912" s="23"/>
      <c r="W1912" s="23"/>
    </row>
    <row r="1913" ht="15.75" customHeight="1">
      <c r="A1913" s="23"/>
      <c r="B1913" s="89" t="str">
        <f t="shared" si="1"/>
        <v/>
      </c>
      <c r="C1913" s="89" t="str">
        <f>IF('Student Record'!A1911="","",'Student Record'!A1911)</f>
        <v/>
      </c>
      <c r="D1913" s="89" t="str">
        <f>IF('Student Record'!B1911="","",'Student Record'!B1911)</f>
        <v/>
      </c>
      <c r="E1913" s="89" t="str">
        <f>IF('Student Record'!C1911="","",'Student Record'!C1911)</f>
        <v/>
      </c>
      <c r="F1913" s="90" t="str">
        <f>IF('Student Record'!E1911="","",'Student Record'!E1911)</f>
        <v/>
      </c>
      <c r="G1913" s="90" t="str">
        <f>IF('Student Record'!G1911="","",'Student Record'!G1911)</f>
        <v/>
      </c>
      <c r="H1913" s="89" t="str">
        <f>IF('Student Record'!I1911="","",'Student Record'!I1911)</f>
        <v/>
      </c>
      <c r="I1913" s="91" t="str">
        <f>IF('Student Record'!J1911="","",'Student Record'!J1911)</f>
        <v/>
      </c>
      <c r="J1913" s="89" t="str">
        <f>IF('Student Record'!O1911="","",'Student Record'!O1911)</f>
        <v/>
      </c>
      <c r="K1913" s="89" t="str">
        <f>IF(StuData!$F1913="","",IF(AND(StuData!$C1913&gt;8,StuData!$C1913&lt;11,StuData!$J1913="GEN"),200,IF(AND(StuData!$C1913&gt;=11,StuData!$J1913="GEN"),300,IF(AND(StuData!$C1913&gt;8,StuData!$C1913&lt;11,StuData!$J1913&lt;&gt;"GEN"),100,IF(AND(StuData!$C1913&gt;=11,StuData!$J1913&lt;&gt;"GEN"),150,"")))))</f>
        <v/>
      </c>
      <c r="L1913" s="89" t="str">
        <f>IF(StuData!$F1913="","",IF(AND(StuData!$C1913&gt;8,StuData!$C1913&lt;11),50,""))</f>
        <v/>
      </c>
      <c r="M1913" s="89" t="str">
        <f>IF(StuData!$F1913="","",IF(AND(StuData!$C1913&gt;=11,'School Fees'!$L$3="Yes"),100,""))</f>
        <v/>
      </c>
      <c r="N1913" s="89" t="str">
        <f>IF(StuData!$F1913="","",IF(AND(StuData!$C1913&gt;8,StuData!$H1913="F"),5,IF(StuData!$C1913&lt;9,"",10)))</f>
        <v/>
      </c>
      <c r="O1913" s="89" t="str">
        <f>IF(StuData!$F1913="","",IF(StuData!$C1913&gt;8,5,""))</f>
        <v/>
      </c>
      <c r="P1913" s="89" t="str">
        <f>IF(StuData!$C1913=9,'School Fees'!$K$6,IF(StuData!$C1913=10,'School Fees'!$K$7,IF(StuData!$C1913=11,'School Fees'!$K$8,IF(StuData!$C1913=12,'School Fees'!$K$9,""))))</f>
        <v/>
      </c>
      <c r="Q1913" s="89"/>
      <c r="R1913" s="89"/>
      <c r="S1913" s="89" t="str">
        <f>IF(SUM(StuData!$K1913:$R1913)=0,"",SUM(StuData!$K1913:$R1913))</f>
        <v/>
      </c>
      <c r="T1913" s="92"/>
      <c r="U1913" s="89"/>
      <c r="V1913" s="23"/>
      <c r="W1913" s="23"/>
    </row>
    <row r="1914" ht="15.75" customHeight="1">
      <c r="A1914" s="23"/>
      <c r="B1914" s="89" t="str">
        <f t="shared" si="1"/>
        <v/>
      </c>
      <c r="C1914" s="89" t="str">
        <f>IF('Student Record'!A1912="","",'Student Record'!A1912)</f>
        <v/>
      </c>
      <c r="D1914" s="89" t="str">
        <f>IF('Student Record'!B1912="","",'Student Record'!B1912)</f>
        <v/>
      </c>
      <c r="E1914" s="89" t="str">
        <f>IF('Student Record'!C1912="","",'Student Record'!C1912)</f>
        <v/>
      </c>
      <c r="F1914" s="90" t="str">
        <f>IF('Student Record'!E1912="","",'Student Record'!E1912)</f>
        <v/>
      </c>
      <c r="G1914" s="90" t="str">
        <f>IF('Student Record'!G1912="","",'Student Record'!G1912)</f>
        <v/>
      </c>
      <c r="H1914" s="89" t="str">
        <f>IF('Student Record'!I1912="","",'Student Record'!I1912)</f>
        <v/>
      </c>
      <c r="I1914" s="91" t="str">
        <f>IF('Student Record'!J1912="","",'Student Record'!J1912)</f>
        <v/>
      </c>
      <c r="J1914" s="89" t="str">
        <f>IF('Student Record'!O1912="","",'Student Record'!O1912)</f>
        <v/>
      </c>
      <c r="K1914" s="89" t="str">
        <f>IF(StuData!$F1914="","",IF(AND(StuData!$C1914&gt;8,StuData!$C1914&lt;11,StuData!$J1914="GEN"),200,IF(AND(StuData!$C1914&gt;=11,StuData!$J1914="GEN"),300,IF(AND(StuData!$C1914&gt;8,StuData!$C1914&lt;11,StuData!$J1914&lt;&gt;"GEN"),100,IF(AND(StuData!$C1914&gt;=11,StuData!$J1914&lt;&gt;"GEN"),150,"")))))</f>
        <v/>
      </c>
      <c r="L1914" s="89" t="str">
        <f>IF(StuData!$F1914="","",IF(AND(StuData!$C1914&gt;8,StuData!$C1914&lt;11),50,""))</f>
        <v/>
      </c>
      <c r="M1914" s="89" t="str">
        <f>IF(StuData!$F1914="","",IF(AND(StuData!$C1914&gt;=11,'School Fees'!$L$3="Yes"),100,""))</f>
        <v/>
      </c>
      <c r="N1914" s="89" t="str">
        <f>IF(StuData!$F1914="","",IF(AND(StuData!$C1914&gt;8,StuData!$H1914="F"),5,IF(StuData!$C1914&lt;9,"",10)))</f>
        <v/>
      </c>
      <c r="O1914" s="89" t="str">
        <f>IF(StuData!$F1914="","",IF(StuData!$C1914&gt;8,5,""))</f>
        <v/>
      </c>
      <c r="P1914" s="89" t="str">
        <f>IF(StuData!$C1914=9,'School Fees'!$K$6,IF(StuData!$C1914=10,'School Fees'!$K$7,IF(StuData!$C1914=11,'School Fees'!$K$8,IF(StuData!$C1914=12,'School Fees'!$K$9,""))))</f>
        <v/>
      </c>
      <c r="Q1914" s="89"/>
      <c r="R1914" s="89"/>
      <c r="S1914" s="89" t="str">
        <f>IF(SUM(StuData!$K1914:$R1914)=0,"",SUM(StuData!$K1914:$R1914))</f>
        <v/>
      </c>
      <c r="T1914" s="92"/>
      <c r="U1914" s="89"/>
      <c r="V1914" s="23"/>
      <c r="W1914" s="23"/>
    </row>
    <row r="1915" ht="15.75" customHeight="1">
      <c r="A1915" s="23"/>
      <c r="B1915" s="89" t="str">
        <f t="shared" si="1"/>
        <v/>
      </c>
      <c r="C1915" s="89" t="str">
        <f>IF('Student Record'!A1913="","",'Student Record'!A1913)</f>
        <v/>
      </c>
      <c r="D1915" s="89" t="str">
        <f>IF('Student Record'!B1913="","",'Student Record'!B1913)</f>
        <v/>
      </c>
      <c r="E1915" s="89" t="str">
        <f>IF('Student Record'!C1913="","",'Student Record'!C1913)</f>
        <v/>
      </c>
      <c r="F1915" s="90" t="str">
        <f>IF('Student Record'!E1913="","",'Student Record'!E1913)</f>
        <v/>
      </c>
      <c r="G1915" s="90" t="str">
        <f>IF('Student Record'!G1913="","",'Student Record'!G1913)</f>
        <v/>
      </c>
      <c r="H1915" s="89" t="str">
        <f>IF('Student Record'!I1913="","",'Student Record'!I1913)</f>
        <v/>
      </c>
      <c r="I1915" s="91" t="str">
        <f>IF('Student Record'!J1913="","",'Student Record'!J1913)</f>
        <v/>
      </c>
      <c r="J1915" s="89" t="str">
        <f>IF('Student Record'!O1913="","",'Student Record'!O1913)</f>
        <v/>
      </c>
      <c r="K1915" s="89" t="str">
        <f>IF(StuData!$F1915="","",IF(AND(StuData!$C1915&gt;8,StuData!$C1915&lt;11,StuData!$J1915="GEN"),200,IF(AND(StuData!$C1915&gt;=11,StuData!$J1915="GEN"),300,IF(AND(StuData!$C1915&gt;8,StuData!$C1915&lt;11,StuData!$J1915&lt;&gt;"GEN"),100,IF(AND(StuData!$C1915&gt;=11,StuData!$J1915&lt;&gt;"GEN"),150,"")))))</f>
        <v/>
      </c>
      <c r="L1915" s="89" t="str">
        <f>IF(StuData!$F1915="","",IF(AND(StuData!$C1915&gt;8,StuData!$C1915&lt;11),50,""))</f>
        <v/>
      </c>
      <c r="M1915" s="89" t="str">
        <f>IF(StuData!$F1915="","",IF(AND(StuData!$C1915&gt;=11,'School Fees'!$L$3="Yes"),100,""))</f>
        <v/>
      </c>
      <c r="N1915" s="89" t="str">
        <f>IF(StuData!$F1915="","",IF(AND(StuData!$C1915&gt;8,StuData!$H1915="F"),5,IF(StuData!$C1915&lt;9,"",10)))</f>
        <v/>
      </c>
      <c r="O1915" s="89" t="str">
        <f>IF(StuData!$F1915="","",IF(StuData!$C1915&gt;8,5,""))</f>
        <v/>
      </c>
      <c r="P1915" s="89" t="str">
        <f>IF(StuData!$C1915=9,'School Fees'!$K$6,IF(StuData!$C1915=10,'School Fees'!$K$7,IF(StuData!$C1915=11,'School Fees'!$K$8,IF(StuData!$C1915=12,'School Fees'!$K$9,""))))</f>
        <v/>
      </c>
      <c r="Q1915" s="89"/>
      <c r="R1915" s="89"/>
      <c r="S1915" s="89" t="str">
        <f>IF(SUM(StuData!$K1915:$R1915)=0,"",SUM(StuData!$K1915:$R1915))</f>
        <v/>
      </c>
      <c r="T1915" s="92"/>
      <c r="U1915" s="89"/>
      <c r="V1915" s="23"/>
      <c r="W1915" s="23"/>
    </row>
    <row r="1916" ht="15.75" customHeight="1">
      <c r="A1916" s="23"/>
      <c r="B1916" s="89" t="str">
        <f t="shared" si="1"/>
        <v/>
      </c>
      <c r="C1916" s="89" t="str">
        <f>IF('Student Record'!A1914="","",'Student Record'!A1914)</f>
        <v/>
      </c>
      <c r="D1916" s="89" t="str">
        <f>IF('Student Record'!B1914="","",'Student Record'!B1914)</f>
        <v/>
      </c>
      <c r="E1916" s="89" t="str">
        <f>IF('Student Record'!C1914="","",'Student Record'!C1914)</f>
        <v/>
      </c>
      <c r="F1916" s="90" t="str">
        <f>IF('Student Record'!E1914="","",'Student Record'!E1914)</f>
        <v/>
      </c>
      <c r="G1916" s="90" t="str">
        <f>IF('Student Record'!G1914="","",'Student Record'!G1914)</f>
        <v/>
      </c>
      <c r="H1916" s="89" t="str">
        <f>IF('Student Record'!I1914="","",'Student Record'!I1914)</f>
        <v/>
      </c>
      <c r="I1916" s="91" t="str">
        <f>IF('Student Record'!J1914="","",'Student Record'!J1914)</f>
        <v/>
      </c>
      <c r="J1916" s="89" t="str">
        <f>IF('Student Record'!O1914="","",'Student Record'!O1914)</f>
        <v/>
      </c>
      <c r="K1916" s="89" t="str">
        <f>IF(StuData!$F1916="","",IF(AND(StuData!$C1916&gt;8,StuData!$C1916&lt;11,StuData!$J1916="GEN"),200,IF(AND(StuData!$C1916&gt;=11,StuData!$J1916="GEN"),300,IF(AND(StuData!$C1916&gt;8,StuData!$C1916&lt;11,StuData!$J1916&lt;&gt;"GEN"),100,IF(AND(StuData!$C1916&gt;=11,StuData!$J1916&lt;&gt;"GEN"),150,"")))))</f>
        <v/>
      </c>
      <c r="L1916" s="89" t="str">
        <f>IF(StuData!$F1916="","",IF(AND(StuData!$C1916&gt;8,StuData!$C1916&lt;11),50,""))</f>
        <v/>
      </c>
      <c r="M1916" s="89" t="str">
        <f>IF(StuData!$F1916="","",IF(AND(StuData!$C1916&gt;=11,'School Fees'!$L$3="Yes"),100,""))</f>
        <v/>
      </c>
      <c r="N1916" s="89" t="str">
        <f>IF(StuData!$F1916="","",IF(AND(StuData!$C1916&gt;8,StuData!$H1916="F"),5,IF(StuData!$C1916&lt;9,"",10)))</f>
        <v/>
      </c>
      <c r="O1916" s="89" t="str">
        <f>IF(StuData!$F1916="","",IF(StuData!$C1916&gt;8,5,""))</f>
        <v/>
      </c>
      <c r="P1916" s="89" t="str">
        <f>IF(StuData!$C1916=9,'School Fees'!$K$6,IF(StuData!$C1916=10,'School Fees'!$K$7,IF(StuData!$C1916=11,'School Fees'!$K$8,IF(StuData!$C1916=12,'School Fees'!$K$9,""))))</f>
        <v/>
      </c>
      <c r="Q1916" s="89"/>
      <c r="R1916" s="89"/>
      <c r="S1916" s="89" t="str">
        <f>IF(SUM(StuData!$K1916:$R1916)=0,"",SUM(StuData!$K1916:$R1916))</f>
        <v/>
      </c>
      <c r="T1916" s="92"/>
      <c r="U1916" s="89"/>
      <c r="V1916" s="23"/>
      <c r="W1916" s="23"/>
    </row>
    <row r="1917" ht="15.75" customHeight="1">
      <c r="A1917" s="23"/>
      <c r="B1917" s="89" t="str">
        <f t="shared" si="1"/>
        <v/>
      </c>
      <c r="C1917" s="89" t="str">
        <f>IF('Student Record'!A1915="","",'Student Record'!A1915)</f>
        <v/>
      </c>
      <c r="D1917" s="89" t="str">
        <f>IF('Student Record'!B1915="","",'Student Record'!B1915)</f>
        <v/>
      </c>
      <c r="E1917" s="89" t="str">
        <f>IF('Student Record'!C1915="","",'Student Record'!C1915)</f>
        <v/>
      </c>
      <c r="F1917" s="90" t="str">
        <f>IF('Student Record'!E1915="","",'Student Record'!E1915)</f>
        <v/>
      </c>
      <c r="G1917" s="90" t="str">
        <f>IF('Student Record'!G1915="","",'Student Record'!G1915)</f>
        <v/>
      </c>
      <c r="H1917" s="89" t="str">
        <f>IF('Student Record'!I1915="","",'Student Record'!I1915)</f>
        <v/>
      </c>
      <c r="I1917" s="91" t="str">
        <f>IF('Student Record'!J1915="","",'Student Record'!J1915)</f>
        <v/>
      </c>
      <c r="J1917" s="89" t="str">
        <f>IF('Student Record'!O1915="","",'Student Record'!O1915)</f>
        <v/>
      </c>
      <c r="K1917" s="89" t="str">
        <f>IF(StuData!$F1917="","",IF(AND(StuData!$C1917&gt;8,StuData!$C1917&lt;11,StuData!$J1917="GEN"),200,IF(AND(StuData!$C1917&gt;=11,StuData!$J1917="GEN"),300,IF(AND(StuData!$C1917&gt;8,StuData!$C1917&lt;11,StuData!$J1917&lt;&gt;"GEN"),100,IF(AND(StuData!$C1917&gt;=11,StuData!$J1917&lt;&gt;"GEN"),150,"")))))</f>
        <v/>
      </c>
      <c r="L1917" s="89" t="str">
        <f>IF(StuData!$F1917="","",IF(AND(StuData!$C1917&gt;8,StuData!$C1917&lt;11),50,""))</f>
        <v/>
      </c>
      <c r="M1917" s="89" t="str">
        <f>IF(StuData!$F1917="","",IF(AND(StuData!$C1917&gt;=11,'School Fees'!$L$3="Yes"),100,""))</f>
        <v/>
      </c>
      <c r="N1917" s="89" t="str">
        <f>IF(StuData!$F1917="","",IF(AND(StuData!$C1917&gt;8,StuData!$H1917="F"),5,IF(StuData!$C1917&lt;9,"",10)))</f>
        <v/>
      </c>
      <c r="O1917" s="89" t="str">
        <f>IF(StuData!$F1917="","",IF(StuData!$C1917&gt;8,5,""))</f>
        <v/>
      </c>
      <c r="P1917" s="89" t="str">
        <f>IF(StuData!$C1917=9,'School Fees'!$K$6,IF(StuData!$C1917=10,'School Fees'!$K$7,IF(StuData!$C1917=11,'School Fees'!$K$8,IF(StuData!$C1917=12,'School Fees'!$K$9,""))))</f>
        <v/>
      </c>
      <c r="Q1917" s="89"/>
      <c r="R1917" s="89"/>
      <c r="S1917" s="89" t="str">
        <f>IF(SUM(StuData!$K1917:$R1917)=0,"",SUM(StuData!$K1917:$R1917))</f>
        <v/>
      </c>
      <c r="T1917" s="92"/>
      <c r="U1917" s="89"/>
      <c r="V1917" s="23"/>
      <c r="W1917" s="23"/>
    </row>
    <row r="1918" ht="15.75" customHeight="1">
      <c r="A1918" s="23"/>
      <c r="B1918" s="89" t="str">
        <f t="shared" si="1"/>
        <v/>
      </c>
      <c r="C1918" s="89" t="str">
        <f>IF('Student Record'!A1916="","",'Student Record'!A1916)</f>
        <v/>
      </c>
      <c r="D1918" s="89" t="str">
        <f>IF('Student Record'!B1916="","",'Student Record'!B1916)</f>
        <v/>
      </c>
      <c r="E1918" s="89" t="str">
        <f>IF('Student Record'!C1916="","",'Student Record'!C1916)</f>
        <v/>
      </c>
      <c r="F1918" s="90" t="str">
        <f>IF('Student Record'!E1916="","",'Student Record'!E1916)</f>
        <v/>
      </c>
      <c r="G1918" s="90" t="str">
        <f>IF('Student Record'!G1916="","",'Student Record'!G1916)</f>
        <v/>
      </c>
      <c r="H1918" s="89" t="str">
        <f>IF('Student Record'!I1916="","",'Student Record'!I1916)</f>
        <v/>
      </c>
      <c r="I1918" s="91" t="str">
        <f>IF('Student Record'!J1916="","",'Student Record'!J1916)</f>
        <v/>
      </c>
      <c r="J1918" s="89" t="str">
        <f>IF('Student Record'!O1916="","",'Student Record'!O1916)</f>
        <v/>
      </c>
      <c r="K1918" s="89" t="str">
        <f>IF(StuData!$F1918="","",IF(AND(StuData!$C1918&gt;8,StuData!$C1918&lt;11,StuData!$J1918="GEN"),200,IF(AND(StuData!$C1918&gt;=11,StuData!$J1918="GEN"),300,IF(AND(StuData!$C1918&gt;8,StuData!$C1918&lt;11,StuData!$J1918&lt;&gt;"GEN"),100,IF(AND(StuData!$C1918&gt;=11,StuData!$J1918&lt;&gt;"GEN"),150,"")))))</f>
        <v/>
      </c>
      <c r="L1918" s="89" t="str">
        <f>IF(StuData!$F1918="","",IF(AND(StuData!$C1918&gt;8,StuData!$C1918&lt;11),50,""))</f>
        <v/>
      </c>
      <c r="M1918" s="89" t="str">
        <f>IF(StuData!$F1918="","",IF(AND(StuData!$C1918&gt;=11,'School Fees'!$L$3="Yes"),100,""))</f>
        <v/>
      </c>
      <c r="N1918" s="89" t="str">
        <f>IF(StuData!$F1918="","",IF(AND(StuData!$C1918&gt;8,StuData!$H1918="F"),5,IF(StuData!$C1918&lt;9,"",10)))</f>
        <v/>
      </c>
      <c r="O1918" s="89" t="str">
        <f>IF(StuData!$F1918="","",IF(StuData!$C1918&gt;8,5,""))</f>
        <v/>
      </c>
      <c r="P1918" s="89" t="str">
        <f>IF(StuData!$C1918=9,'School Fees'!$K$6,IF(StuData!$C1918=10,'School Fees'!$K$7,IF(StuData!$C1918=11,'School Fees'!$K$8,IF(StuData!$C1918=12,'School Fees'!$K$9,""))))</f>
        <v/>
      </c>
      <c r="Q1918" s="89"/>
      <c r="R1918" s="89"/>
      <c r="S1918" s="89" t="str">
        <f>IF(SUM(StuData!$K1918:$R1918)=0,"",SUM(StuData!$K1918:$R1918))</f>
        <v/>
      </c>
      <c r="T1918" s="92"/>
      <c r="U1918" s="89"/>
      <c r="V1918" s="23"/>
      <c r="W1918" s="23"/>
    </row>
    <row r="1919" ht="15.75" customHeight="1">
      <c r="A1919" s="23"/>
      <c r="B1919" s="89" t="str">
        <f t="shared" si="1"/>
        <v/>
      </c>
      <c r="C1919" s="89" t="str">
        <f>IF('Student Record'!A1917="","",'Student Record'!A1917)</f>
        <v/>
      </c>
      <c r="D1919" s="89" t="str">
        <f>IF('Student Record'!B1917="","",'Student Record'!B1917)</f>
        <v/>
      </c>
      <c r="E1919" s="89" t="str">
        <f>IF('Student Record'!C1917="","",'Student Record'!C1917)</f>
        <v/>
      </c>
      <c r="F1919" s="90" t="str">
        <f>IF('Student Record'!E1917="","",'Student Record'!E1917)</f>
        <v/>
      </c>
      <c r="G1919" s="90" t="str">
        <f>IF('Student Record'!G1917="","",'Student Record'!G1917)</f>
        <v/>
      </c>
      <c r="H1919" s="89" t="str">
        <f>IF('Student Record'!I1917="","",'Student Record'!I1917)</f>
        <v/>
      </c>
      <c r="I1919" s="91" t="str">
        <f>IF('Student Record'!J1917="","",'Student Record'!J1917)</f>
        <v/>
      </c>
      <c r="J1919" s="89" t="str">
        <f>IF('Student Record'!O1917="","",'Student Record'!O1917)</f>
        <v/>
      </c>
      <c r="K1919" s="89" t="str">
        <f>IF(StuData!$F1919="","",IF(AND(StuData!$C1919&gt;8,StuData!$C1919&lt;11,StuData!$J1919="GEN"),200,IF(AND(StuData!$C1919&gt;=11,StuData!$J1919="GEN"),300,IF(AND(StuData!$C1919&gt;8,StuData!$C1919&lt;11,StuData!$J1919&lt;&gt;"GEN"),100,IF(AND(StuData!$C1919&gt;=11,StuData!$J1919&lt;&gt;"GEN"),150,"")))))</f>
        <v/>
      </c>
      <c r="L1919" s="89" t="str">
        <f>IF(StuData!$F1919="","",IF(AND(StuData!$C1919&gt;8,StuData!$C1919&lt;11),50,""))</f>
        <v/>
      </c>
      <c r="M1919" s="89" t="str">
        <f>IF(StuData!$F1919="","",IF(AND(StuData!$C1919&gt;=11,'School Fees'!$L$3="Yes"),100,""))</f>
        <v/>
      </c>
      <c r="N1919" s="89" t="str">
        <f>IF(StuData!$F1919="","",IF(AND(StuData!$C1919&gt;8,StuData!$H1919="F"),5,IF(StuData!$C1919&lt;9,"",10)))</f>
        <v/>
      </c>
      <c r="O1919" s="89" t="str">
        <f>IF(StuData!$F1919="","",IF(StuData!$C1919&gt;8,5,""))</f>
        <v/>
      </c>
      <c r="P1919" s="89" t="str">
        <f>IF(StuData!$C1919=9,'School Fees'!$K$6,IF(StuData!$C1919=10,'School Fees'!$K$7,IF(StuData!$C1919=11,'School Fees'!$K$8,IF(StuData!$C1919=12,'School Fees'!$K$9,""))))</f>
        <v/>
      </c>
      <c r="Q1919" s="89"/>
      <c r="R1919" s="89"/>
      <c r="S1919" s="89" t="str">
        <f>IF(SUM(StuData!$K1919:$R1919)=0,"",SUM(StuData!$K1919:$R1919))</f>
        <v/>
      </c>
      <c r="T1919" s="92"/>
      <c r="U1919" s="89"/>
      <c r="V1919" s="23"/>
      <c r="W1919" s="23"/>
    </row>
    <row r="1920" ht="15.75" customHeight="1">
      <c r="A1920" s="23"/>
      <c r="B1920" s="89" t="str">
        <f t="shared" si="1"/>
        <v/>
      </c>
      <c r="C1920" s="89" t="str">
        <f>IF('Student Record'!A1918="","",'Student Record'!A1918)</f>
        <v/>
      </c>
      <c r="D1920" s="89" t="str">
        <f>IF('Student Record'!B1918="","",'Student Record'!B1918)</f>
        <v/>
      </c>
      <c r="E1920" s="89" t="str">
        <f>IF('Student Record'!C1918="","",'Student Record'!C1918)</f>
        <v/>
      </c>
      <c r="F1920" s="90" t="str">
        <f>IF('Student Record'!E1918="","",'Student Record'!E1918)</f>
        <v/>
      </c>
      <c r="G1920" s="90" t="str">
        <f>IF('Student Record'!G1918="","",'Student Record'!G1918)</f>
        <v/>
      </c>
      <c r="H1920" s="89" t="str">
        <f>IF('Student Record'!I1918="","",'Student Record'!I1918)</f>
        <v/>
      </c>
      <c r="I1920" s="91" t="str">
        <f>IF('Student Record'!J1918="","",'Student Record'!J1918)</f>
        <v/>
      </c>
      <c r="J1920" s="89" t="str">
        <f>IF('Student Record'!O1918="","",'Student Record'!O1918)</f>
        <v/>
      </c>
      <c r="K1920" s="89" t="str">
        <f>IF(StuData!$F1920="","",IF(AND(StuData!$C1920&gt;8,StuData!$C1920&lt;11,StuData!$J1920="GEN"),200,IF(AND(StuData!$C1920&gt;=11,StuData!$J1920="GEN"),300,IF(AND(StuData!$C1920&gt;8,StuData!$C1920&lt;11,StuData!$J1920&lt;&gt;"GEN"),100,IF(AND(StuData!$C1920&gt;=11,StuData!$J1920&lt;&gt;"GEN"),150,"")))))</f>
        <v/>
      </c>
      <c r="L1920" s="89" t="str">
        <f>IF(StuData!$F1920="","",IF(AND(StuData!$C1920&gt;8,StuData!$C1920&lt;11),50,""))</f>
        <v/>
      </c>
      <c r="M1920" s="89" t="str">
        <f>IF(StuData!$F1920="","",IF(AND(StuData!$C1920&gt;=11,'School Fees'!$L$3="Yes"),100,""))</f>
        <v/>
      </c>
      <c r="N1920" s="89" t="str">
        <f>IF(StuData!$F1920="","",IF(AND(StuData!$C1920&gt;8,StuData!$H1920="F"),5,IF(StuData!$C1920&lt;9,"",10)))</f>
        <v/>
      </c>
      <c r="O1920" s="89" t="str">
        <f>IF(StuData!$F1920="","",IF(StuData!$C1920&gt;8,5,""))</f>
        <v/>
      </c>
      <c r="P1920" s="89" t="str">
        <f>IF(StuData!$C1920=9,'School Fees'!$K$6,IF(StuData!$C1920=10,'School Fees'!$K$7,IF(StuData!$C1920=11,'School Fees'!$K$8,IF(StuData!$C1920=12,'School Fees'!$K$9,""))))</f>
        <v/>
      </c>
      <c r="Q1920" s="89"/>
      <c r="R1920" s="89"/>
      <c r="S1920" s="89" t="str">
        <f>IF(SUM(StuData!$K1920:$R1920)=0,"",SUM(StuData!$K1920:$R1920))</f>
        <v/>
      </c>
      <c r="T1920" s="92"/>
      <c r="U1920" s="89"/>
      <c r="V1920" s="23"/>
      <c r="W1920" s="23"/>
    </row>
    <row r="1921" ht="15.75" customHeight="1">
      <c r="A1921" s="23"/>
      <c r="B1921" s="89" t="str">
        <f t="shared" si="1"/>
        <v/>
      </c>
      <c r="C1921" s="89" t="str">
        <f>IF('Student Record'!A1919="","",'Student Record'!A1919)</f>
        <v/>
      </c>
      <c r="D1921" s="89" t="str">
        <f>IF('Student Record'!B1919="","",'Student Record'!B1919)</f>
        <v/>
      </c>
      <c r="E1921" s="89" t="str">
        <f>IF('Student Record'!C1919="","",'Student Record'!C1919)</f>
        <v/>
      </c>
      <c r="F1921" s="90" t="str">
        <f>IF('Student Record'!E1919="","",'Student Record'!E1919)</f>
        <v/>
      </c>
      <c r="G1921" s="90" t="str">
        <f>IF('Student Record'!G1919="","",'Student Record'!G1919)</f>
        <v/>
      </c>
      <c r="H1921" s="89" t="str">
        <f>IF('Student Record'!I1919="","",'Student Record'!I1919)</f>
        <v/>
      </c>
      <c r="I1921" s="91" t="str">
        <f>IF('Student Record'!J1919="","",'Student Record'!J1919)</f>
        <v/>
      </c>
      <c r="J1921" s="89" t="str">
        <f>IF('Student Record'!O1919="","",'Student Record'!O1919)</f>
        <v/>
      </c>
      <c r="K1921" s="89" t="str">
        <f>IF(StuData!$F1921="","",IF(AND(StuData!$C1921&gt;8,StuData!$C1921&lt;11,StuData!$J1921="GEN"),200,IF(AND(StuData!$C1921&gt;=11,StuData!$J1921="GEN"),300,IF(AND(StuData!$C1921&gt;8,StuData!$C1921&lt;11,StuData!$J1921&lt;&gt;"GEN"),100,IF(AND(StuData!$C1921&gt;=11,StuData!$J1921&lt;&gt;"GEN"),150,"")))))</f>
        <v/>
      </c>
      <c r="L1921" s="89" t="str">
        <f>IF(StuData!$F1921="","",IF(AND(StuData!$C1921&gt;8,StuData!$C1921&lt;11),50,""))</f>
        <v/>
      </c>
      <c r="M1921" s="89" t="str">
        <f>IF(StuData!$F1921="","",IF(AND(StuData!$C1921&gt;=11,'School Fees'!$L$3="Yes"),100,""))</f>
        <v/>
      </c>
      <c r="N1921" s="89" t="str">
        <f>IF(StuData!$F1921="","",IF(AND(StuData!$C1921&gt;8,StuData!$H1921="F"),5,IF(StuData!$C1921&lt;9,"",10)))</f>
        <v/>
      </c>
      <c r="O1921" s="89" t="str">
        <f>IF(StuData!$F1921="","",IF(StuData!$C1921&gt;8,5,""))</f>
        <v/>
      </c>
      <c r="P1921" s="89" t="str">
        <f>IF(StuData!$C1921=9,'School Fees'!$K$6,IF(StuData!$C1921=10,'School Fees'!$K$7,IF(StuData!$C1921=11,'School Fees'!$K$8,IF(StuData!$C1921=12,'School Fees'!$K$9,""))))</f>
        <v/>
      </c>
      <c r="Q1921" s="89"/>
      <c r="R1921" s="89"/>
      <c r="S1921" s="89" t="str">
        <f>IF(SUM(StuData!$K1921:$R1921)=0,"",SUM(StuData!$K1921:$R1921))</f>
        <v/>
      </c>
      <c r="T1921" s="92"/>
      <c r="U1921" s="89"/>
      <c r="V1921" s="23"/>
      <c r="W1921" s="23"/>
    </row>
    <row r="1922" ht="15.75" customHeight="1">
      <c r="A1922" s="23"/>
      <c r="B1922" s="89" t="str">
        <f t="shared" si="1"/>
        <v/>
      </c>
      <c r="C1922" s="89" t="str">
        <f>IF('Student Record'!A1920="","",'Student Record'!A1920)</f>
        <v/>
      </c>
      <c r="D1922" s="89" t="str">
        <f>IF('Student Record'!B1920="","",'Student Record'!B1920)</f>
        <v/>
      </c>
      <c r="E1922" s="89" t="str">
        <f>IF('Student Record'!C1920="","",'Student Record'!C1920)</f>
        <v/>
      </c>
      <c r="F1922" s="90" t="str">
        <f>IF('Student Record'!E1920="","",'Student Record'!E1920)</f>
        <v/>
      </c>
      <c r="G1922" s="90" t="str">
        <f>IF('Student Record'!G1920="","",'Student Record'!G1920)</f>
        <v/>
      </c>
      <c r="H1922" s="89" t="str">
        <f>IF('Student Record'!I1920="","",'Student Record'!I1920)</f>
        <v/>
      </c>
      <c r="I1922" s="91" t="str">
        <f>IF('Student Record'!J1920="","",'Student Record'!J1920)</f>
        <v/>
      </c>
      <c r="J1922" s="89" t="str">
        <f>IF('Student Record'!O1920="","",'Student Record'!O1920)</f>
        <v/>
      </c>
      <c r="K1922" s="89" t="str">
        <f>IF(StuData!$F1922="","",IF(AND(StuData!$C1922&gt;8,StuData!$C1922&lt;11,StuData!$J1922="GEN"),200,IF(AND(StuData!$C1922&gt;=11,StuData!$J1922="GEN"),300,IF(AND(StuData!$C1922&gt;8,StuData!$C1922&lt;11,StuData!$J1922&lt;&gt;"GEN"),100,IF(AND(StuData!$C1922&gt;=11,StuData!$J1922&lt;&gt;"GEN"),150,"")))))</f>
        <v/>
      </c>
      <c r="L1922" s="89" t="str">
        <f>IF(StuData!$F1922="","",IF(AND(StuData!$C1922&gt;8,StuData!$C1922&lt;11),50,""))</f>
        <v/>
      </c>
      <c r="M1922" s="89" t="str">
        <f>IF(StuData!$F1922="","",IF(AND(StuData!$C1922&gt;=11,'School Fees'!$L$3="Yes"),100,""))</f>
        <v/>
      </c>
      <c r="N1922" s="89" t="str">
        <f>IF(StuData!$F1922="","",IF(AND(StuData!$C1922&gt;8,StuData!$H1922="F"),5,IF(StuData!$C1922&lt;9,"",10)))</f>
        <v/>
      </c>
      <c r="O1922" s="89" t="str">
        <f>IF(StuData!$F1922="","",IF(StuData!$C1922&gt;8,5,""))</f>
        <v/>
      </c>
      <c r="P1922" s="89" t="str">
        <f>IF(StuData!$C1922=9,'School Fees'!$K$6,IF(StuData!$C1922=10,'School Fees'!$K$7,IF(StuData!$C1922=11,'School Fees'!$K$8,IF(StuData!$C1922=12,'School Fees'!$K$9,""))))</f>
        <v/>
      </c>
      <c r="Q1922" s="89"/>
      <c r="R1922" s="89"/>
      <c r="S1922" s="89" t="str">
        <f>IF(SUM(StuData!$K1922:$R1922)=0,"",SUM(StuData!$K1922:$R1922))</f>
        <v/>
      </c>
      <c r="T1922" s="92"/>
      <c r="U1922" s="89"/>
      <c r="V1922" s="23"/>
      <c r="W1922" s="23"/>
    </row>
    <row r="1923" ht="15.75" customHeight="1">
      <c r="A1923" s="23"/>
      <c r="B1923" s="89" t="str">
        <f t="shared" si="1"/>
        <v/>
      </c>
      <c r="C1923" s="89" t="str">
        <f>IF('Student Record'!A1921="","",'Student Record'!A1921)</f>
        <v/>
      </c>
      <c r="D1923" s="89" t="str">
        <f>IF('Student Record'!B1921="","",'Student Record'!B1921)</f>
        <v/>
      </c>
      <c r="E1923" s="89" t="str">
        <f>IF('Student Record'!C1921="","",'Student Record'!C1921)</f>
        <v/>
      </c>
      <c r="F1923" s="90" t="str">
        <f>IF('Student Record'!E1921="","",'Student Record'!E1921)</f>
        <v/>
      </c>
      <c r="G1923" s="90" t="str">
        <f>IF('Student Record'!G1921="","",'Student Record'!G1921)</f>
        <v/>
      </c>
      <c r="H1923" s="89" t="str">
        <f>IF('Student Record'!I1921="","",'Student Record'!I1921)</f>
        <v/>
      </c>
      <c r="I1923" s="91" t="str">
        <f>IF('Student Record'!J1921="","",'Student Record'!J1921)</f>
        <v/>
      </c>
      <c r="J1923" s="89" t="str">
        <f>IF('Student Record'!O1921="","",'Student Record'!O1921)</f>
        <v/>
      </c>
      <c r="K1923" s="89" t="str">
        <f>IF(StuData!$F1923="","",IF(AND(StuData!$C1923&gt;8,StuData!$C1923&lt;11,StuData!$J1923="GEN"),200,IF(AND(StuData!$C1923&gt;=11,StuData!$J1923="GEN"),300,IF(AND(StuData!$C1923&gt;8,StuData!$C1923&lt;11,StuData!$J1923&lt;&gt;"GEN"),100,IF(AND(StuData!$C1923&gt;=11,StuData!$J1923&lt;&gt;"GEN"),150,"")))))</f>
        <v/>
      </c>
      <c r="L1923" s="89" t="str">
        <f>IF(StuData!$F1923="","",IF(AND(StuData!$C1923&gt;8,StuData!$C1923&lt;11),50,""))</f>
        <v/>
      </c>
      <c r="M1923" s="89" t="str">
        <f>IF(StuData!$F1923="","",IF(AND(StuData!$C1923&gt;=11,'School Fees'!$L$3="Yes"),100,""))</f>
        <v/>
      </c>
      <c r="N1923" s="89" t="str">
        <f>IF(StuData!$F1923="","",IF(AND(StuData!$C1923&gt;8,StuData!$H1923="F"),5,IF(StuData!$C1923&lt;9,"",10)))</f>
        <v/>
      </c>
      <c r="O1923" s="89" t="str">
        <f>IF(StuData!$F1923="","",IF(StuData!$C1923&gt;8,5,""))</f>
        <v/>
      </c>
      <c r="P1923" s="89" t="str">
        <f>IF(StuData!$C1923=9,'School Fees'!$K$6,IF(StuData!$C1923=10,'School Fees'!$K$7,IF(StuData!$C1923=11,'School Fees'!$K$8,IF(StuData!$C1923=12,'School Fees'!$K$9,""))))</f>
        <v/>
      </c>
      <c r="Q1923" s="89"/>
      <c r="R1923" s="89"/>
      <c r="S1923" s="89" t="str">
        <f>IF(SUM(StuData!$K1923:$R1923)=0,"",SUM(StuData!$K1923:$R1923))</f>
        <v/>
      </c>
      <c r="T1923" s="92"/>
      <c r="U1923" s="89"/>
      <c r="V1923" s="23"/>
      <c r="W1923" s="23"/>
    </row>
    <row r="1924" ht="15.75" customHeight="1">
      <c r="A1924" s="23"/>
      <c r="B1924" s="89" t="str">
        <f t="shared" si="1"/>
        <v/>
      </c>
      <c r="C1924" s="89" t="str">
        <f>IF('Student Record'!A1922="","",'Student Record'!A1922)</f>
        <v/>
      </c>
      <c r="D1924" s="89" t="str">
        <f>IF('Student Record'!B1922="","",'Student Record'!B1922)</f>
        <v/>
      </c>
      <c r="E1924" s="89" t="str">
        <f>IF('Student Record'!C1922="","",'Student Record'!C1922)</f>
        <v/>
      </c>
      <c r="F1924" s="90" t="str">
        <f>IF('Student Record'!E1922="","",'Student Record'!E1922)</f>
        <v/>
      </c>
      <c r="G1924" s="90" t="str">
        <f>IF('Student Record'!G1922="","",'Student Record'!G1922)</f>
        <v/>
      </c>
      <c r="H1924" s="89" t="str">
        <f>IF('Student Record'!I1922="","",'Student Record'!I1922)</f>
        <v/>
      </c>
      <c r="I1924" s="91" t="str">
        <f>IF('Student Record'!J1922="","",'Student Record'!J1922)</f>
        <v/>
      </c>
      <c r="J1924" s="89" t="str">
        <f>IF('Student Record'!O1922="","",'Student Record'!O1922)</f>
        <v/>
      </c>
      <c r="K1924" s="89" t="str">
        <f>IF(StuData!$F1924="","",IF(AND(StuData!$C1924&gt;8,StuData!$C1924&lt;11,StuData!$J1924="GEN"),200,IF(AND(StuData!$C1924&gt;=11,StuData!$J1924="GEN"),300,IF(AND(StuData!$C1924&gt;8,StuData!$C1924&lt;11,StuData!$J1924&lt;&gt;"GEN"),100,IF(AND(StuData!$C1924&gt;=11,StuData!$J1924&lt;&gt;"GEN"),150,"")))))</f>
        <v/>
      </c>
      <c r="L1924" s="89" t="str">
        <f>IF(StuData!$F1924="","",IF(AND(StuData!$C1924&gt;8,StuData!$C1924&lt;11),50,""))</f>
        <v/>
      </c>
      <c r="M1924" s="89" t="str">
        <f>IF(StuData!$F1924="","",IF(AND(StuData!$C1924&gt;=11,'School Fees'!$L$3="Yes"),100,""))</f>
        <v/>
      </c>
      <c r="N1924" s="89" t="str">
        <f>IF(StuData!$F1924="","",IF(AND(StuData!$C1924&gt;8,StuData!$H1924="F"),5,IF(StuData!$C1924&lt;9,"",10)))</f>
        <v/>
      </c>
      <c r="O1924" s="89" t="str">
        <f>IF(StuData!$F1924="","",IF(StuData!$C1924&gt;8,5,""))</f>
        <v/>
      </c>
      <c r="P1924" s="89" t="str">
        <f>IF(StuData!$C1924=9,'School Fees'!$K$6,IF(StuData!$C1924=10,'School Fees'!$K$7,IF(StuData!$C1924=11,'School Fees'!$K$8,IF(StuData!$C1924=12,'School Fees'!$K$9,""))))</f>
        <v/>
      </c>
      <c r="Q1924" s="89"/>
      <c r="R1924" s="89"/>
      <c r="S1924" s="89" t="str">
        <f>IF(SUM(StuData!$K1924:$R1924)=0,"",SUM(StuData!$K1924:$R1924))</f>
        <v/>
      </c>
      <c r="T1924" s="92"/>
      <c r="U1924" s="89"/>
      <c r="V1924" s="23"/>
      <c r="W1924" s="23"/>
    </row>
    <row r="1925" ht="15.75" customHeight="1">
      <c r="A1925" s="23"/>
      <c r="B1925" s="89" t="str">
        <f t="shared" si="1"/>
        <v/>
      </c>
      <c r="C1925" s="89" t="str">
        <f>IF('Student Record'!A1923="","",'Student Record'!A1923)</f>
        <v/>
      </c>
      <c r="D1925" s="89" t="str">
        <f>IF('Student Record'!B1923="","",'Student Record'!B1923)</f>
        <v/>
      </c>
      <c r="E1925" s="89" t="str">
        <f>IF('Student Record'!C1923="","",'Student Record'!C1923)</f>
        <v/>
      </c>
      <c r="F1925" s="90" t="str">
        <f>IF('Student Record'!E1923="","",'Student Record'!E1923)</f>
        <v/>
      </c>
      <c r="G1925" s="90" t="str">
        <f>IF('Student Record'!G1923="","",'Student Record'!G1923)</f>
        <v/>
      </c>
      <c r="H1925" s="89" t="str">
        <f>IF('Student Record'!I1923="","",'Student Record'!I1923)</f>
        <v/>
      </c>
      <c r="I1925" s="91" t="str">
        <f>IF('Student Record'!J1923="","",'Student Record'!J1923)</f>
        <v/>
      </c>
      <c r="J1925" s="89" t="str">
        <f>IF('Student Record'!O1923="","",'Student Record'!O1923)</f>
        <v/>
      </c>
      <c r="K1925" s="89" t="str">
        <f>IF(StuData!$F1925="","",IF(AND(StuData!$C1925&gt;8,StuData!$C1925&lt;11,StuData!$J1925="GEN"),200,IF(AND(StuData!$C1925&gt;=11,StuData!$J1925="GEN"),300,IF(AND(StuData!$C1925&gt;8,StuData!$C1925&lt;11,StuData!$J1925&lt;&gt;"GEN"),100,IF(AND(StuData!$C1925&gt;=11,StuData!$J1925&lt;&gt;"GEN"),150,"")))))</f>
        <v/>
      </c>
      <c r="L1925" s="89" t="str">
        <f>IF(StuData!$F1925="","",IF(AND(StuData!$C1925&gt;8,StuData!$C1925&lt;11),50,""))</f>
        <v/>
      </c>
      <c r="M1925" s="89" t="str">
        <f>IF(StuData!$F1925="","",IF(AND(StuData!$C1925&gt;=11,'School Fees'!$L$3="Yes"),100,""))</f>
        <v/>
      </c>
      <c r="N1925" s="89" t="str">
        <f>IF(StuData!$F1925="","",IF(AND(StuData!$C1925&gt;8,StuData!$H1925="F"),5,IF(StuData!$C1925&lt;9,"",10)))</f>
        <v/>
      </c>
      <c r="O1925" s="89" t="str">
        <f>IF(StuData!$F1925="","",IF(StuData!$C1925&gt;8,5,""))</f>
        <v/>
      </c>
      <c r="P1925" s="89" t="str">
        <f>IF(StuData!$C1925=9,'School Fees'!$K$6,IF(StuData!$C1925=10,'School Fees'!$K$7,IF(StuData!$C1925=11,'School Fees'!$K$8,IF(StuData!$C1925=12,'School Fees'!$K$9,""))))</f>
        <v/>
      </c>
      <c r="Q1925" s="89"/>
      <c r="R1925" s="89"/>
      <c r="S1925" s="89" t="str">
        <f>IF(SUM(StuData!$K1925:$R1925)=0,"",SUM(StuData!$K1925:$R1925))</f>
        <v/>
      </c>
      <c r="T1925" s="92"/>
      <c r="U1925" s="89"/>
      <c r="V1925" s="23"/>
      <c r="W1925" s="23"/>
    </row>
    <row r="1926" ht="15.75" customHeight="1">
      <c r="A1926" s="23"/>
      <c r="B1926" s="89" t="str">
        <f t="shared" si="1"/>
        <v/>
      </c>
      <c r="C1926" s="89" t="str">
        <f>IF('Student Record'!A1924="","",'Student Record'!A1924)</f>
        <v/>
      </c>
      <c r="D1926" s="89" t="str">
        <f>IF('Student Record'!B1924="","",'Student Record'!B1924)</f>
        <v/>
      </c>
      <c r="E1926" s="89" t="str">
        <f>IF('Student Record'!C1924="","",'Student Record'!C1924)</f>
        <v/>
      </c>
      <c r="F1926" s="90" t="str">
        <f>IF('Student Record'!E1924="","",'Student Record'!E1924)</f>
        <v/>
      </c>
      <c r="G1926" s="90" t="str">
        <f>IF('Student Record'!G1924="","",'Student Record'!G1924)</f>
        <v/>
      </c>
      <c r="H1926" s="89" t="str">
        <f>IF('Student Record'!I1924="","",'Student Record'!I1924)</f>
        <v/>
      </c>
      <c r="I1926" s="91" t="str">
        <f>IF('Student Record'!J1924="","",'Student Record'!J1924)</f>
        <v/>
      </c>
      <c r="J1926" s="89" t="str">
        <f>IF('Student Record'!O1924="","",'Student Record'!O1924)</f>
        <v/>
      </c>
      <c r="K1926" s="89" t="str">
        <f>IF(StuData!$F1926="","",IF(AND(StuData!$C1926&gt;8,StuData!$C1926&lt;11,StuData!$J1926="GEN"),200,IF(AND(StuData!$C1926&gt;=11,StuData!$J1926="GEN"),300,IF(AND(StuData!$C1926&gt;8,StuData!$C1926&lt;11,StuData!$J1926&lt;&gt;"GEN"),100,IF(AND(StuData!$C1926&gt;=11,StuData!$J1926&lt;&gt;"GEN"),150,"")))))</f>
        <v/>
      </c>
      <c r="L1926" s="89" t="str">
        <f>IF(StuData!$F1926="","",IF(AND(StuData!$C1926&gt;8,StuData!$C1926&lt;11),50,""))</f>
        <v/>
      </c>
      <c r="M1926" s="89" t="str">
        <f>IF(StuData!$F1926="","",IF(AND(StuData!$C1926&gt;=11,'School Fees'!$L$3="Yes"),100,""))</f>
        <v/>
      </c>
      <c r="N1926" s="89" t="str">
        <f>IF(StuData!$F1926="","",IF(AND(StuData!$C1926&gt;8,StuData!$H1926="F"),5,IF(StuData!$C1926&lt;9,"",10)))</f>
        <v/>
      </c>
      <c r="O1926" s="89" t="str">
        <f>IF(StuData!$F1926="","",IF(StuData!$C1926&gt;8,5,""))</f>
        <v/>
      </c>
      <c r="P1926" s="89" t="str">
        <f>IF(StuData!$C1926=9,'School Fees'!$K$6,IF(StuData!$C1926=10,'School Fees'!$K$7,IF(StuData!$C1926=11,'School Fees'!$K$8,IF(StuData!$C1926=12,'School Fees'!$K$9,""))))</f>
        <v/>
      </c>
      <c r="Q1926" s="89"/>
      <c r="R1926" s="89"/>
      <c r="S1926" s="89" t="str">
        <f>IF(SUM(StuData!$K1926:$R1926)=0,"",SUM(StuData!$K1926:$R1926))</f>
        <v/>
      </c>
      <c r="T1926" s="92"/>
      <c r="U1926" s="89"/>
      <c r="V1926" s="23"/>
      <c r="W1926" s="23"/>
    </row>
    <row r="1927" ht="15.75" customHeight="1">
      <c r="A1927" s="23"/>
      <c r="B1927" s="89" t="str">
        <f t="shared" si="1"/>
        <v/>
      </c>
      <c r="C1927" s="89" t="str">
        <f>IF('Student Record'!A1925="","",'Student Record'!A1925)</f>
        <v/>
      </c>
      <c r="D1927" s="89" t="str">
        <f>IF('Student Record'!B1925="","",'Student Record'!B1925)</f>
        <v/>
      </c>
      <c r="E1927" s="89" t="str">
        <f>IF('Student Record'!C1925="","",'Student Record'!C1925)</f>
        <v/>
      </c>
      <c r="F1927" s="90" t="str">
        <f>IF('Student Record'!E1925="","",'Student Record'!E1925)</f>
        <v/>
      </c>
      <c r="G1927" s="90" t="str">
        <f>IF('Student Record'!G1925="","",'Student Record'!G1925)</f>
        <v/>
      </c>
      <c r="H1927" s="89" t="str">
        <f>IF('Student Record'!I1925="","",'Student Record'!I1925)</f>
        <v/>
      </c>
      <c r="I1927" s="91" t="str">
        <f>IF('Student Record'!J1925="","",'Student Record'!J1925)</f>
        <v/>
      </c>
      <c r="J1927" s="89" t="str">
        <f>IF('Student Record'!O1925="","",'Student Record'!O1925)</f>
        <v/>
      </c>
      <c r="K1927" s="89" t="str">
        <f>IF(StuData!$F1927="","",IF(AND(StuData!$C1927&gt;8,StuData!$C1927&lt;11,StuData!$J1927="GEN"),200,IF(AND(StuData!$C1927&gt;=11,StuData!$J1927="GEN"),300,IF(AND(StuData!$C1927&gt;8,StuData!$C1927&lt;11,StuData!$J1927&lt;&gt;"GEN"),100,IF(AND(StuData!$C1927&gt;=11,StuData!$J1927&lt;&gt;"GEN"),150,"")))))</f>
        <v/>
      </c>
      <c r="L1927" s="89" t="str">
        <f>IF(StuData!$F1927="","",IF(AND(StuData!$C1927&gt;8,StuData!$C1927&lt;11),50,""))</f>
        <v/>
      </c>
      <c r="M1927" s="89" t="str">
        <f>IF(StuData!$F1927="","",IF(AND(StuData!$C1927&gt;=11,'School Fees'!$L$3="Yes"),100,""))</f>
        <v/>
      </c>
      <c r="N1927" s="89" t="str">
        <f>IF(StuData!$F1927="","",IF(AND(StuData!$C1927&gt;8,StuData!$H1927="F"),5,IF(StuData!$C1927&lt;9,"",10)))</f>
        <v/>
      </c>
      <c r="O1927" s="89" t="str">
        <f>IF(StuData!$F1927="","",IF(StuData!$C1927&gt;8,5,""))</f>
        <v/>
      </c>
      <c r="P1927" s="89" t="str">
        <f>IF(StuData!$C1927=9,'School Fees'!$K$6,IF(StuData!$C1927=10,'School Fees'!$K$7,IF(StuData!$C1927=11,'School Fees'!$K$8,IF(StuData!$C1927=12,'School Fees'!$K$9,""))))</f>
        <v/>
      </c>
      <c r="Q1927" s="89"/>
      <c r="R1927" s="89"/>
      <c r="S1927" s="89" t="str">
        <f>IF(SUM(StuData!$K1927:$R1927)=0,"",SUM(StuData!$K1927:$R1927))</f>
        <v/>
      </c>
      <c r="T1927" s="92"/>
      <c r="U1927" s="89"/>
      <c r="V1927" s="23"/>
      <c r="W1927" s="23"/>
    </row>
    <row r="1928" ht="15.75" customHeight="1">
      <c r="A1928" s="23"/>
      <c r="B1928" s="89" t="str">
        <f t="shared" si="1"/>
        <v/>
      </c>
      <c r="C1928" s="89" t="str">
        <f>IF('Student Record'!A1926="","",'Student Record'!A1926)</f>
        <v/>
      </c>
      <c r="D1928" s="89" t="str">
        <f>IF('Student Record'!B1926="","",'Student Record'!B1926)</f>
        <v/>
      </c>
      <c r="E1928" s="89" t="str">
        <f>IF('Student Record'!C1926="","",'Student Record'!C1926)</f>
        <v/>
      </c>
      <c r="F1928" s="90" t="str">
        <f>IF('Student Record'!E1926="","",'Student Record'!E1926)</f>
        <v/>
      </c>
      <c r="G1928" s="90" t="str">
        <f>IF('Student Record'!G1926="","",'Student Record'!G1926)</f>
        <v/>
      </c>
      <c r="H1928" s="89" t="str">
        <f>IF('Student Record'!I1926="","",'Student Record'!I1926)</f>
        <v/>
      </c>
      <c r="I1928" s="91" t="str">
        <f>IF('Student Record'!J1926="","",'Student Record'!J1926)</f>
        <v/>
      </c>
      <c r="J1928" s="89" t="str">
        <f>IF('Student Record'!O1926="","",'Student Record'!O1926)</f>
        <v/>
      </c>
      <c r="K1928" s="89" t="str">
        <f>IF(StuData!$F1928="","",IF(AND(StuData!$C1928&gt;8,StuData!$C1928&lt;11,StuData!$J1928="GEN"),200,IF(AND(StuData!$C1928&gt;=11,StuData!$J1928="GEN"),300,IF(AND(StuData!$C1928&gt;8,StuData!$C1928&lt;11,StuData!$J1928&lt;&gt;"GEN"),100,IF(AND(StuData!$C1928&gt;=11,StuData!$J1928&lt;&gt;"GEN"),150,"")))))</f>
        <v/>
      </c>
      <c r="L1928" s="89" t="str">
        <f>IF(StuData!$F1928="","",IF(AND(StuData!$C1928&gt;8,StuData!$C1928&lt;11),50,""))</f>
        <v/>
      </c>
      <c r="M1928" s="89" t="str">
        <f>IF(StuData!$F1928="","",IF(AND(StuData!$C1928&gt;=11,'School Fees'!$L$3="Yes"),100,""))</f>
        <v/>
      </c>
      <c r="N1928" s="89" t="str">
        <f>IF(StuData!$F1928="","",IF(AND(StuData!$C1928&gt;8,StuData!$H1928="F"),5,IF(StuData!$C1928&lt;9,"",10)))</f>
        <v/>
      </c>
      <c r="O1928" s="89" t="str">
        <f>IF(StuData!$F1928="","",IF(StuData!$C1928&gt;8,5,""))</f>
        <v/>
      </c>
      <c r="P1928" s="89" t="str">
        <f>IF(StuData!$C1928=9,'School Fees'!$K$6,IF(StuData!$C1928=10,'School Fees'!$K$7,IF(StuData!$C1928=11,'School Fees'!$K$8,IF(StuData!$C1928=12,'School Fees'!$K$9,""))))</f>
        <v/>
      </c>
      <c r="Q1928" s="89"/>
      <c r="R1928" s="89"/>
      <c r="S1928" s="89" t="str">
        <f>IF(SUM(StuData!$K1928:$R1928)=0,"",SUM(StuData!$K1928:$R1928))</f>
        <v/>
      </c>
      <c r="T1928" s="92"/>
      <c r="U1928" s="89"/>
      <c r="V1928" s="23"/>
      <c r="W1928" s="23"/>
    </row>
    <row r="1929" ht="15.75" customHeight="1">
      <c r="A1929" s="23"/>
      <c r="B1929" s="89" t="str">
        <f t="shared" si="1"/>
        <v/>
      </c>
      <c r="C1929" s="89" t="str">
        <f>IF('Student Record'!A1927="","",'Student Record'!A1927)</f>
        <v/>
      </c>
      <c r="D1929" s="89" t="str">
        <f>IF('Student Record'!B1927="","",'Student Record'!B1927)</f>
        <v/>
      </c>
      <c r="E1929" s="89" t="str">
        <f>IF('Student Record'!C1927="","",'Student Record'!C1927)</f>
        <v/>
      </c>
      <c r="F1929" s="90" t="str">
        <f>IF('Student Record'!E1927="","",'Student Record'!E1927)</f>
        <v/>
      </c>
      <c r="G1929" s="90" t="str">
        <f>IF('Student Record'!G1927="","",'Student Record'!G1927)</f>
        <v/>
      </c>
      <c r="H1929" s="89" t="str">
        <f>IF('Student Record'!I1927="","",'Student Record'!I1927)</f>
        <v/>
      </c>
      <c r="I1929" s="91" t="str">
        <f>IF('Student Record'!J1927="","",'Student Record'!J1927)</f>
        <v/>
      </c>
      <c r="J1929" s="89" t="str">
        <f>IF('Student Record'!O1927="","",'Student Record'!O1927)</f>
        <v/>
      </c>
      <c r="K1929" s="89" t="str">
        <f>IF(StuData!$F1929="","",IF(AND(StuData!$C1929&gt;8,StuData!$C1929&lt;11,StuData!$J1929="GEN"),200,IF(AND(StuData!$C1929&gt;=11,StuData!$J1929="GEN"),300,IF(AND(StuData!$C1929&gt;8,StuData!$C1929&lt;11,StuData!$J1929&lt;&gt;"GEN"),100,IF(AND(StuData!$C1929&gt;=11,StuData!$J1929&lt;&gt;"GEN"),150,"")))))</f>
        <v/>
      </c>
      <c r="L1929" s="89" t="str">
        <f>IF(StuData!$F1929="","",IF(AND(StuData!$C1929&gt;8,StuData!$C1929&lt;11),50,""))</f>
        <v/>
      </c>
      <c r="M1929" s="89" t="str">
        <f>IF(StuData!$F1929="","",IF(AND(StuData!$C1929&gt;=11,'School Fees'!$L$3="Yes"),100,""))</f>
        <v/>
      </c>
      <c r="N1929" s="89" t="str">
        <f>IF(StuData!$F1929="","",IF(AND(StuData!$C1929&gt;8,StuData!$H1929="F"),5,IF(StuData!$C1929&lt;9,"",10)))</f>
        <v/>
      </c>
      <c r="O1929" s="89" t="str">
        <f>IF(StuData!$F1929="","",IF(StuData!$C1929&gt;8,5,""))</f>
        <v/>
      </c>
      <c r="P1929" s="89" t="str">
        <f>IF(StuData!$C1929=9,'School Fees'!$K$6,IF(StuData!$C1929=10,'School Fees'!$K$7,IF(StuData!$C1929=11,'School Fees'!$K$8,IF(StuData!$C1929=12,'School Fees'!$K$9,""))))</f>
        <v/>
      </c>
      <c r="Q1929" s="89"/>
      <c r="R1929" s="89"/>
      <c r="S1929" s="89" t="str">
        <f>IF(SUM(StuData!$K1929:$R1929)=0,"",SUM(StuData!$K1929:$R1929))</f>
        <v/>
      </c>
      <c r="T1929" s="92"/>
      <c r="U1929" s="89"/>
      <c r="V1929" s="23"/>
      <c r="W1929" s="23"/>
    </row>
    <row r="1930" ht="15.75" customHeight="1">
      <c r="A1930" s="23"/>
      <c r="B1930" s="89" t="str">
        <f t="shared" si="1"/>
        <v/>
      </c>
      <c r="C1930" s="89" t="str">
        <f>IF('Student Record'!A1928="","",'Student Record'!A1928)</f>
        <v/>
      </c>
      <c r="D1930" s="89" t="str">
        <f>IF('Student Record'!B1928="","",'Student Record'!B1928)</f>
        <v/>
      </c>
      <c r="E1930" s="89" t="str">
        <f>IF('Student Record'!C1928="","",'Student Record'!C1928)</f>
        <v/>
      </c>
      <c r="F1930" s="90" t="str">
        <f>IF('Student Record'!E1928="","",'Student Record'!E1928)</f>
        <v/>
      </c>
      <c r="G1930" s="90" t="str">
        <f>IF('Student Record'!G1928="","",'Student Record'!G1928)</f>
        <v/>
      </c>
      <c r="H1930" s="89" t="str">
        <f>IF('Student Record'!I1928="","",'Student Record'!I1928)</f>
        <v/>
      </c>
      <c r="I1930" s="91" t="str">
        <f>IF('Student Record'!J1928="","",'Student Record'!J1928)</f>
        <v/>
      </c>
      <c r="J1930" s="89" t="str">
        <f>IF('Student Record'!O1928="","",'Student Record'!O1928)</f>
        <v/>
      </c>
      <c r="K1930" s="89" t="str">
        <f>IF(StuData!$F1930="","",IF(AND(StuData!$C1930&gt;8,StuData!$C1930&lt;11,StuData!$J1930="GEN"),200,IF(AND(StuData!$C1930&gt;=11,StuData!$J1930="GEN"),300,IF(AND(StuData!$C1930&gt;8,StuData!$C1930&lt;11,StuData!$J1930&lt;&gt;"GEN"),100,IF(AND(StuData!$C1930&gt;=11,StuData!$J1930&lt;&gt;"GEN"),150,"")))))</f>
        <v/>
      </c>
      <c r="L1930" s="89" t="str">
        <f>IF(StuData!$F1930="","",IF(AND(StuData!$C1930&gt;8,StuData!$C1930&lt;11),50,""))</f>
        <v/>
      </c>
      <c r="M1930" s="89" t="str">
        <f>IF(StuData!$F1930="","",IF(AND(StuData!$C1930&gt;=11,'School Fees'!$L$3="Yes"),100,""))</f>
        <v/>
      </c>
      <c r="N1930" s="89" t="str">
        <f>IF(StuData!$F1930="","",IF(AND(StuData!$C1930&gt;8,StuData!$H1930="F"),5,IF(StuData!$C1930&lt;9,"",10)))</f>
        <v/>
      </c>
      <c r="O1930" s="89" t="str">
        <f>IF(StuData!$F1930="","",IF(StuData!$C1930&gt;8,5,""))</f>
        <v/>
      </c>
      <c r="P1930" s="89" t="str">
        <f>IF(StuData!$C1930=9,'School Fees'!$K$6,IF(StuData!$C1930=10,'School Fees'!$K$7,IF(StuData!$C1930=11,'School Fees'!$K$8,IF(StuData!$C1930=12,'School Fees'!$K$9,""))))</f>
        <v/>
      </c>
      <c r="Q1930" s="89"/>
      <c r="R1930" s="89"/>
      <c r="S1930" s="89" t="str">
        <f>IF(SUM(StuData!$K1930:$R1930)=0,"",SUM(StuData!$K1930:$R1930))</f>
        <v/>
      </c>
      <c r="T1930" s="92"/>
      <c r="U1930" s="89"/>
      <c r="V1930" s="23"/>
      <c r="W1930" s="23"/>
    </row>
    <row r="1931" ht="15.75" customHeight="1">
      <c r="A1931" s="23"/>
      <c r="B1931" s="89" t="str">
        <f t="shared" si="1"/>
        <v/>
      </c>
      <c r="C1931" s="89" t="str">
        <f>IF('Student Record'!A1929="","",'Student Record'!A1929)</f>
        <v/>
      </c>
      <c r="D1931" s="89" t="str">
        <f>IF('Student Record'!B1929="","",'Student Record'!B1929)</f>
        <v/>
      </c>
      <c r="E1931" s="89" t="str">
        <f>IF('Student Record'!C1929="","",'Student Record'!C1929)</f>
        <v/>
      </c>
      <c r="F1931" s="90" t="str">
        <f>IF('Student Record'!E1929="","",'Student Record'!E1929)</f>
        <v/>
      </c>
      <c r="G1931" s="90" t="str">
        <f>IF('Student Record'!G1929="","",'Student Record'!G1929)</f>
        <v/>
      </c>
      <c r="H1931" s="89" t="str">
        <f>IF('Student Record'!I1929="","",'Student Record'!I1929)</f>
        <v/>
      </c>
      <c r="I1931" s="91" t="str">
        <f>IF('Student Record'!J1929="","",'Student Record'!J1929)</f>
        <v/>
      </c>
      <c r="J1931" s="89" t="str">
        <f>IF('Student Record'!O1929="","",'Student Record'!O1929)</f>
        <v/>
      </c>
      <c r="K1931" s="89" t="str">
        <f>IF(StuData!$F1931="","",IF(AND(StuData!$C1931&gt;8,StuData!$C1931&lt;11,StuData!$J1931="GEN"),200,IF(AND(StuData!$C1931&gt;=11,StuData!$J1931="GEN"),300,IF(AND(StuData!$C1931&gt;8,StuData!$C1931&lt;11,StuData!$J1931&lt;&gt;"GEN"),100,IF(AND(StuData!$C1931&gt;=11,StuData!$J1931&lt;&gt;"GEN"),150,"")))))</f>
        <v/>
      </c>
      <c r="L1931" s="89" t="str">
        <f>IF(StuData!$F1931="","",IF(AND(StuData!$C1931&gt;8,StuData!$C1931&lt;11),50,""))</f>
        <v/>
      </c>
      <c r="M1931" s="89" t="str">
        <f>IF(StuData!$F1931="","",IF(AND(StuData!$C1931&gt;=11,'School Fees'!$L$3="Yes"),100,""))</f>
        <v/>
      </c>
      <c r="N1931" s="89" t="str">
        <f>IF(StuData!$F1931="","",IF(AND(StuData!$C1931&gt;8,StuData!$H1931="F"),5,IF(StuData!$C1931&lt;9,"",10)))</f>
        <v/>
      </c>
      <c r="O1931" s="89" t="str">
        <f>IF(StuData!$F1931="","",IF(StuData!$C1931&gt;8,5,""))</f>
        <v/>
      </c>
      <c r="P1931" s="89" t="str">
        <f>IF(StuData!$C1931=9,'School Fees'!$K$6,IF(StuData!$C1931=10,'School Fees'!$K$7,IF(StuData!$C1931=11,'School Fees'!$K$8,IF(StuData!$C1931=12,'School Fees'!$K$9,""))))</f>
        <v/>
      </c>
      <c r="Q1931" s="89"/>
      <c r="R1931" s="89"/>
      <c r="S1931" s="89" t="str">
        <f>IF(SUM(StuData!$K1931:$R1931)=0,"",SUM(StuData!$K1931:$R1931))</f>
        <v/>
      </c>
      <c r="T1931" s="92"/>
      <c r="U1931" s="89"/>
      <c r="V1931" s="23"/>
      <c r="W1931" s="23"/>
    </row>
    <row r="1932" ht="15.75" customHeight="1">
      <c r="A1932" s="23"/>
      <c r="B1932" s="89" t="str">
        <f t="shared" si="1"/>
        <v/>
      </c>
      <c r="C1932" s="89" t="str">
        <f>IF('Student Record'!A1930="","",'Student Record'!A1930)</f>
        <v/>
      </c>
      <c r="D1932" s="89" t="str">
        <f>IF('Student Record'!B1930="","",'Student Record'!B1930)</f>
        <v/>
      </c>
      <c r="E1932" s="89" t="str">
        <f>IF('Student Record'!C1930="","",'Student Record'!C1930)</f>
        <v/>
      </c>
      <c r="F1932" s="90" t="str">
        <f>IF('Student Record'!E1930="","",'Student Record'!E1930)</f>
        <v/>
      </c>
      <c r="G1932" s="90" t="str">
        <f>IF('Student Record'!G1930="","",'Student Record'!G1930)</f>
        <v/>
      </c>
      <c r="H1932" s="89" t="str">
        <f>IF('Student Record'!I1930="","",'Student Record'!I1930)</f>
        <v/>
      </c>
      <c r="I1932" s="91" t="str">
        <f>IF('Student Record'!J1930="","",'Student Record'!J1930)</f>
        <v/>
      </c>
      <c r="J1932" s="89" t="str">
        <f>IF('Student Record'!O1930="","",'Student Record'!O1930)</f>
        <v/>
      </c>
      <c r="K1932" s="89" t="str">
        <f>IF(StuData!$F1932="","",IF(AND(StuData!$C1932&gt;8,StuData!$C1932&lt;11,StuData!$J1932="GEN"),200,IF(AND(StuData!$C1932&gt;=11,StuData!$J1932="GEN"),300,IF(AND(StuData!$C1932&gt;8,StuData!$C1932&lt;11,StuData!$J1932&lt;&gt;"GEN"),100,IF(AND(StuData!$C1932&gt;=11,StuData!$J1932&lt;&gt;"GEN"),150,"")))))</f>
        <v/>
      </c>
      <c r="L1932" s="89" t="str">
        <f>IF(StuData!$F1932="","",IF(AND(StuData!$C1932&gt;8,StuData!$C1932&lt;11),50,""))</f>
        <v/>
      </c>
      <c r="M1932" s="89" t="str">
        <f>IF(StuData!$F1932="","",IF(AND(StuData!$C1932&gt;=11,'School Fees'!$L$3="Yes"),100,""))</f>
        <v/>
      </c>
      <c r="N1932" s="89" t="str">
        <f>IF(StuData!$F1932="","",IF(AND(StuData!$C1932&gt;8,StuData!$H1932="F"),5,IF(StuData!$C1932&lt;9,"",10)))</f>
        <v/>
      </c>
      <c r="O1932" s="89" t="str">
        <f>IF(StuData!$F1932="","",IF(StuData!$C1932&gt;8,5,""))</f>
        <v/>
      </c>
      <c r="P1932" s="89" t="str">
        <f>IF(StuData!$C1932=9,'School Fees'!$K$6,IF(StuData!$C1932=10,'School Fees'!$K$7,IF(StuData!$C1932=11,'School Fees'!$K$8,IF(StuData!$C1932=12,'School Fees'!$K$9,""))))</f>
        <v/>
      </c>
      <c r="Q1932" s="89"/>
      <c r="R1932" s="89"/>
      <c r="S1932" s="89" t="str">
        <f>IF(SUM(StuData!$K1932:$R1932)=0,"",SUM(StuData!$K1932:$R1932))</f>
        <v/>
      </c>
      <c r="T1932" s="92"/>
      <c r="U1932" s="89"/>
      <c r="V1932" s="23"/>
      <c r="W1932" s="23"/>
    </row>
    <row r="1933" ht="15.75" customHeight="1">
      <c r="A1933" s="23"/>
      <c r="B1933" s="89" t="str">
        <f t="shared" si="1"/>
        <v/>
      </c>
      <c r="C1933" s="89" t="str">
        <f>IF('Student Record'!A1931="","",'Student Record'!A1931)</f>
        <v/>
      </c>
      <c r="D1933" s="89" t="str">
        <f>IF('Student Record'!B1931="","",'Student Record'!B1931)</f>
        <v/>
      </c>
      <c r="E1933" s="89" t="str">
        <f>IF('Student Record'!C1931="","",'Student Record'!C1931)</f>
        <v/>
      </c>
      <c r="F1933" s="90" t="str">
        <f>IF('Student Record'!E1931="","",'Student Record'!E1931)</f>
        <v/>
      </c>
      <c r="G1933" s="90" t="str">
        <f>IF('Student Record'!G1931="","",'Student Record'!G1931)</f>
        <v/>
      </c>
      <c r="H1933" s="89" t="str">
        <f>IF('Student Record'!I1931="","",'Student Record'!I1931)</f>
        <v/>
      </c>
      <c r="I1933" s="91" t="str">
        <f>IF('Student Record'!J1931="","",'Student Record'!J1931)</f>
        <v/>
      </c>
      <c r="J1933" s="89" t="str">
        <f>IF('Student Record'!O1931="","",'Student Record'!O1931)</f>
        <v/>
      </c>
      <c r="K1933" s="89" t="str">
        <f>IF(StuData!$F1933="","",IF(AND(StuData!$C1933&gt;8,StuData!$C1933&lt;11,StuData!$J1933="GEN"),200,IF(AND(StuData!$C1933&gt;=11,StuData!$J1933="GEN"),300,IF(AND(StuData!$C1933&gt;8,StuData!$C1933&lt;11,StuData!$J1933&lt;&gt;"GEN"),100,IF(AND(StuData!$C1933&gt;=11,StuData!$J1933&lt;&gt;"GEN"),150,"")))))</f>
        <v/>
      </c>
      <c r="L1933" s="89" t="str">
        <f>IF(StuData!$F1933="","",IF(AND(StuData!$C1933&gt;8,StuData!$C1933&lt;11),50,""))</f>
        <v/>
      </c>
      <c r="M1933" s="89" t="str">
        <f>IF(StuData!$F1933="","",IF(AND(StuData!$C1933&gt;=11,'School Fees'!$L$3="Yes"),100,""))</f>
        <v/>
      </c>
      <c r="N1933" s="89" t="str">
        <f>IF(StuData!$F1933="","",IF(AND(StuData!$C1933&gt;8,StuData!$H1933="F"),5,IF(StuData!$C1933&lt;9,"",10)))</f>
        <v/>
      </c>
      <c r="O1933" s="89" t="str">
        <f>IF(StuData!$F1933="","",IF(StuData!$C1933&gt;8,5,""))</f>
        <v/>
      </c>
      <c r="P1933" s="89" t="str">
        <f>IF(StuData!$C1933=9,'School Fees'!$K$6,IF(StuData!$C1933=10,'School Fees'!$K$7,IF(StuData!$C1933=11,'School Fees'!$K$8,IF(StuData!$C1933=12,'School Fees'!$K$9,""))))</f>
        <v/>
      </c>
      <c r="Q1933" s="89"/>
      <c r="R1933" s="89"/>
      <c r="S1933" s="89" t="str">
        <f>IF(SUM(StuData!$K1933:$R1933)=0,"",SUM(StuData!$K1933:$R1933))</f>
        <v/>
      </c>
      <c r="T1933" s="92"/>
      <c r="U1933" s="89"/>
      <c r="V1933" s="23"/>
      <c r="W1933" s="23"/>
    </row>
    <row r="1934" ht="15.75" customHeight="1">
      <c r="A1934" s="23"/>
      <c r="B1934" s="89" t="str">
        <f t="shared" si="1"/>
        <v/>
      </c>
      <c r="C1934" s="89" t="str">
        <f>IF('Student Record'!A1932="","",'Student Record'!A1932)</f>
        <v/>
      </c>
      <c r="D1934" s="89" t="str">
        <f>IF('Student Record'!B1932="","",'Student Record'!B1932)</f>
        <v/>
      </c>
      <c r="E1934" s="89" t="str">
        <f>IF('Student Record'!C1932="","",'Student Record'!C1932)</f>
        <v/>
      </c>
      <c r="F1934" s="90" t="str">
        <f>IF('Student Record'!E1932="","",'Student Record'!E1932)</f>
        <v/>
      </c>
      <c r="G1934" s="90" t="str">
        <f>IF('Student Record'!G1932="","",'Student Record'!G1932)</f>
        <v/>
      </c>
      <c r="H1934" s="89" t="str">
        <f>IF('Student Record'!I1932="","",'Student Record'!I1932)</f>
        <v/>
      </c>
      <c r="I1934" s="91" t="str">
        <f>IF('Student Record'!J1932="","",'Student Record'!J1932)</f>
        <v/>
      </c>
      <c r="J1934" s="89" t="str">
        <f>IF('Student Record'!O1932="","",'Student Record'!O1932)</f>
        <v/>
      </c>
      <c r="K1934" s="89" t="str">
        <f>IF(StuData!$F1934="","",IF(AND(StuData!$C1934&gt;8,StuData!$C1934&lt;11,StuData!$J1934="GEN"),200,IF(AND(StuData!$C1934&gt;=11,StuData!$J1934="GEN"),300,IF(AND(StuData!$C1934&gt;8,StuData!$C1934&lt;11,StuData!$J1934&lt;&gt;"GEN"),100,IF(AND(StuData!$C1934&gt;=11,StuData!$J1934&lt;&gt;"GEN"),150,"")))))</f>
        <v/>
      </c>
      <c r="L1934" s="89" t="str">
        <f>IF(StuData!$F1934="","",IF(AND(StuData!$C1934&gt;8,StuData!$C1934&lt;11),50,""))</f>
        <v/>
      </c>
      <c r="M1934" s="89" t="str">
        <f>IF(StuData!$F1934="","",IF(AND(StuData!$C1934&gt;=11,'School Fees'!$L$3="Yes"),100,""))</f>
        <v/>
      </c>
      <c r="N1934" s="89" t="str">
        <f>IF(StuData!$F1934="","",IF(AND(StuData!$C1934&gt;8,StuData!$H1934="F"),5,IF(StuData!$C1934&lt;9,"",10)))</f>
        <v/>
      </c>
      <c r="O1934" s="89" t="str">
        <f>IF(StuData!$F1934="","",IF(StuData!$C1934&gt;8,5,""))</f>
        <v/>
      </c>
      <c r="P1934" s="89" t="str">
        <f>IF(StuData!$C1934=9,'School Fees'!$K$6,IF(StuData!$C1934=10,'School Fees'!$K$7,IF(StuData!$C1934=11,'School Fees'!$K$8,IF(StuData!$C1934=12,'School Fees'!$K$9,""))))</f>
        <v/>
      </c>
      <c r="Q1934" s="89"/>
      <c r="R1934" s="89"/>
      <c r="S1934" s="89" t="str">
        <f>IF(SUM(StuData!$K1934:$R1934)=0,"",SUM(StuData!$K1934:$R1934))</f>
        <v/>
      </c>
      <c r="T1934" s="92"/>
      <c r="U1934" s="89"/>
      <c r="V1934" s="23"/>
      <c r="W1934" s="23"/>
    </row>
    <row r="1935" ht="15.75" customHeight="1">
      <c r="A1935" s="23"/>
      <c r="B1935" s="89" t="str">
        <f t="shared" si="1"/>
        <v/>
      </c>
      <c r="C1935" s="89" t="str">
        <f>IF('Student Record'!A1933="","",'Student Record'!A1933)</f>
        <v/>
      </c>
      <c r="D1935" s="89" t="str">
        <f>IF('Student Record'!B1933="","",'Student Record'!B1933)</f>
        <v/>
      </c>
      <c r="E1935" s="89" t="str">
        <f>IF('Student Record'!C1933="","",'Student Record'!C1933)</f>
        <v/>
      </c>
      <c r="F1935" s="90" t="str">
        <f>IF('Student Record'!E1933="","",'Student Record'!E1933)</f>
        <v/>
      </c>
      <c r="G1935" s="90" t="str">
        <f>IF('Student Record'!G1933="","",'Student Record'!G1933)</f>
        <v/>
      </c>
      <c r="H1935" s="89" t="str">
        <f>IF('Student Record'!I1933="","",'Student Record'!I1933)</f>
        <v/>
      </c>
      <c r="I1935" s="91" t="str">
        <f>IF('Student Record'!J1933="","",'Student Record'!J1933)</f>
        <v/>
      </c>
      <c r="J1935" s="89" t="str">
        <f>IF('Student Record'!O1933="","",'Student Record'!O1933)</f>
        <v/>
      </c>
      <c r="K1935" s="89" t="str">
        <f>IF(StuData!$F1935="","",IF(AND(StuData!$C1935&gt;8,StuData!$C1935&lt;11,StuData!$J1935="GEN"),200,IF(AND(StuData!$C1935&gt;=11,StuData!$J1935="GEN"),300,IF(AND(StuData!$C1935&gt;8,StuData!$C1935&lt;11,StuData!$J1935&lt;&gt;"GEN"),100,IF(AND(StuData!$C1935&gt;=11,StuData!$J1935&lt;&gt;"GEN"),150,"")))))</f>
        <v/>
      </c>
      <c r="L1935" s="89" t="str">
        <f>IF(StuData!$F1935="","",IF(AND(StuData!$C1935&gt;8,StuData!$C1935&lt;11),50,""))</f>
        <v/>
      </c>
      <c r="M1935" s="89" t="str">
        <f>IF(StuData!$F1935="","",IF(AND(StuData!$C1935&gt;=11,'School Fees'!$L$3="Yes"),100,""))</f>
        <v/>
      </c>
      <c r="N1935" s="89" t="str">
        <f>IF(StuData!$F1935="","",IF(AND(StuData!$C1935&gt;8,StuData!$H1935="F"),5,IF(StuData!$C1935&lt;9,"",10)))</f>
        <v/>
      </c>
      <c r="O1935" s="89" t="str">
        <f>IF(StuData!$F1935="","",IF(StuData!$C1935&gt;8,5,""))</f>
        <v/>
      </c>
      <c r="P1935" s="89" t="str">
        <f>IF(StuData!$C1935=9,'School Fees'!$K$6,IF(StuData!$C1935=10,'School Fees'!$K$7,IF(StuData!$C1935=11,'School Fees'!$K$8,IF(StuData!$C1935=12,'School Fees'!$K$9,""))))</f>
        <v/>
      </c>
      <c r="Q1935" s="89"/>
      <c r="R1935" s="89"/>
      <c r="S1935" s="89" t="str">
        <f>IF(SUM(StuData!$K1935:$R1935)=0,"",SUM(StuData!$K1935:$R1935))</f>
        <v/>
      </c>
      <c r="T1935" s="92"/>
      <c r="U1935" s="89"/>
      <c r="V1935" s="23"/>
      <c r="W1935" s="23"/>
    </row>
    <row r="1936" ht="15.75" customHeight="1">
      <c r="A1936" s="23"/>
      <c r="B1936" s="89" t="str">
        <f t="shared" si="1"/>
        <v/>
      </c>
      <c r="C1936" s="89" t="str">
        <f>IF('Student Record'!A1934="","",'Student Record'!A1934)</f>
        <v/>
      </c>
      <c r="D1936" s="89" t="str">
        <f>IF('Student Record'!B1934="","",'Student Record'!B1934)</f>
        <v/>
      </c>
      <c r="E1936" s="89" t="str">
        <f>IF('Student Record'!C1934="","",'Student Record'!C1934)</f>
        <v/>
      </c>
      <c r="F1936" s="90" t="str">
        <f>IF('Student Record'!E1934="","",'Student Record'!E1934)</f>
        <v/>
      </c>
      <c r="G1936" s="90" t="str">
        <f>IF('Student Record'!G1934="","",'Student Record'!G1934)</f>
        <v/>
      </c>
      <c r="H1936" s="89" t="str">
        <f>IF('Student Record'!I1934="","",'Student Record'!I1934)</f>
        <v/>
      </c>
      <c r="I1936" s="91" t="str">
        <f>IF('Student Record'!J1934="","",'Student Record'!J1934)</f>
        <v/>
      </c>
      <c r="J1936" s="89" t="str">
        <f>IF('Student Record'!O1934="","",'Student Record'!O1934)</f>
        <v/>
      </c>
      <c r="K1936" s="89" t="str">
        <f>IF(StuData!$F1936="","",IF(AND(StuData!$C1936&gt;8,StuData!$C1936&lt;11,StuData!$J1936="GEN"),200,IF(AND(StuData!$C1936&gt;=11,StuData!$J1936="GEN"),300,IF(AND(StuData!$C1936&gt;8,StuData!$C1936&lt;11,StuData!$J1936&lt;&gt;"GEN"),100,IF(AND(StuData!$C1936&gt;=11,StuData!$J1936&lt;&gt;"GEN"),150,"")))))</f>
        <v/>
      </c>
      <c r="L1936" s="89" t="str">
        <f>IF(StuData!$F1936="","",IF(AND(StuData!$C1936&gt;8,StuData!$C1936&lt;11),50,""))</f>
        <v/>
      </c>
      <c r="M1936" s="89" t="str">
        <f>IF(StuData!$F1936="","",IF(AND(StuData!$C1936&gt;=11,'School Fees'!$L$3="Yes"),100,""))</f>
        <v/>
      </c>
      <c r="N1936" s="89" t="str">
        <f>IF(StuData!$F1936="","",IF(AND(StuData!$C1936&gt;8,StuData!$H1936="F"),5,IF(StuData!$C1936&lt;9,"",10)))</f>
        <v/>
      </c>
      <c r="O1936" s="89" t="str">
        <f>IF(StuData!$F1936="","",IF(StuData!$C1936&gt;8,5,""))</f>
        <v/>
      </c>
      <c r="P1936" s="89" t="str">
        <f>IF(StuData!$C1936=9,'School Fees'!$K$6,IF(StuData!$C1936=10,'School Fees'!$K$7,IF(StuData!$C1936=11,'School Fees'!$K$8,IF(StuData!$C1936=12,'School Fees'!$K$9,""))))</f>
        <v/>
      </c>
      <c r="Q1936" s="89"/>
      <c r="R1936" s="89"/>
      <c r="S1936" s="89" t="str">
        <f>IF(SUM(StuData!$K1936:$R1936)=0,"",SUM(StuData!$K1936:$R1936))</f>
        <v/>
      </c>
      <c r="T1936" s="92"/>
      <c r="U1936" s="89"/>
      <c r="V1936" s="23"/>
      <c r="W1936" s="23"/>
    </row>
    <row r="1937" ht="15.75" customHeight="1">
      <c r="A1937" s="23"/>
      <c r="B1937" s="89" t="str">
        <f t="shared" si="1"/>
        <v/>
      </c>
      <c r="C1937" s="89" t="str">
        <f>IF('Student Record'!A1935="","",'Student Record'!A1935)</f>
        <v/>
      </c>
      <c r="D1937" s="89" t="str">
        <f>IF('Student Record'!B1935="","",'Student Record'!B1935)</f>
        <v/>
      </c>
      <c r="E1937" s="89" t="str">
        <f>IF('Student Record'!C1935="","",'Student Record'!C1935)</f>
        <v/>
      </c>
      <c r="F1937" s="90" t="str">
        <f>IF('Student Record'!E1935="","",'Student Record'!E1935)</f>
        <v/>
      </c>
      <c r="G1937" s="90" t="str">
        <f>IF('Student Record'!G1935="","",'Student Record'!G1935)</f>
        <v/>
      </c>
      <c r="H1937" s="89" t="str">
        <f>IF('Student Record'!I1935="","",'Student Record'!I1935)</f>
        <v/>
      </c>
      <c r="I1937" s="91" t="str">
        <f>IF('Student Record'!J1935="","",'Student Record'!J1935)</f>
        <v/>
      </c>
      <c r="J1937" s="89" t="str">
        <f>IF('Student Record'!O1935="","",'Student Record'!O1935)</f>
        <v/>
      </c>
      <c r="K1937" s="89" t="str">
        <f>IF(StuData!$F1937="","",IF(AND(StuData!$C1937&gt;8,StuData!$C1937&lt;11,StuData!$J1937="GEN"),200,IF(AND(StuData!$C1937&gt;=11,StuData!$J1937="GEN"),300,IF(AND(StuData!$C1937&gt;8,StuData!$C1937&lt;11,StuData!$J1937&lt;&gt;"GEN"),100,IF(AND(StuData!$C1937&gt;=11,StuData!$J1937&lt;&gt;"GEN"),150,"")))))</f>
        <v/>
      </c>
      <c r="L1937" s="89" t="str">
        <f>IF(StuData!$F1937="","",IF(AND(StuData!$C1937&gt;8,StuData!$C1937&lt;11),50,""))</f>
        <v/>
      </c>
      <c r="M1937" s="89" t="str">
        <f>IF(StuData!$F1937="","",IF(AND(StuData!$C1937&gt;=11,'School Fees'!$L$3="Yes"),100,""))</f>
        <v/>
      </c>
      <c r="N1937" s="89" t="str">
        <f>IF(StuData!$F1937="","",IF(AND(StuData!$C1937&gt;8,StuData!$H1937="F"),5,IF(StuData!$C1937&lt;9,"",10)))</f>
        <v/>
      </c>
      <c r="O1937" s="89" t="str">
        <f>IF(StuData!$F1937="","",IF(StuData!$C1937&gt;8,5,""))</f>
        <v/>
      </c>
      <c r="P1937" s="89" t="str">
        <f>IF(StuData!$C1937=9,'School Fees'!$K$6,IF(StuData!$C1937=10,'School Fees'!$K$7,IF(StuData!$C1937=11,'School Fees'!$K$8,IF(StuData!$C1937=12,'School Fees'!$K$9,""))))</f>
        <v/>
      </c>
      <c r="Q1937" s="89"/>
      <c r="R1937" s="89"/>
      <c r="S1937" s="89" t="str">
        <f>IF(SUM(StuData!$K1937:$R1937)=0,"",SUM(StuData!$K1937:$R1937))</f>
        <v/>
      </c>
      <c r="T1937" s="92"/>
      <c r="U1937" s="89"/>
      <c r="V1937" s="23"/>
      <c r="W1937" s="23"/>
    </row>
    <row r="1938" ht="15.75" customHeight="1">
      <c r="A1938" s="23"/>
      <c r="B1938" s="89" t="str">
        <f t="shared" si="1"/>
        <v/>
      </c>
      <c r="C1938" s="89" t="str">
        <f>IF('Student Record'!A1936="","",'Student Record'!A1936)</f>
        <v/>
      </c>
      <c r="D1938" s="89" t="str">
        <f>IF('Student Record'!B1936="","",'Student Record'!B1936)</f>
        <v/>
      </c>
      <c r="E1938" s="89" t="str">
        <f>IF('Student Record'!C1936="","",'Student Record'!C1936)</f>
        <v/>
      </c>
      <c r="F1938" s="90" t="str">
        <f>IF('Student Record'!E1936="","",'Student Record'!E1936)</f>
        <v/>
      </c>
      <c r="G1938" s="90" t="str">
        <f>IF('Student Record'!G1936="","",'Student Record'!G1936)</f>
        <v/>
      </c>
      <c r="H1938" s="89" t="str">
        <f>IF('Student Record'!I1936="","",'Student Record'!I1936)</f>
        <v/>
      </c>
      <c r="I1938" s="91" t="str">
        <f>IF('Student Record'!J1936="","",'Student Record'!J1936)</f>
        <v/>
      </c>
      <c r="J1938" s="89" t="str">
        <f>IF('Student Record'!O1936="","",'Student Record'!O1936)</f>
        <v/>
      </c>
      <c r="K1938" s="89" t="str">
        <f>IF(StuData!$F1938="","",IF(AND(StuData!$C1938&gt;8,StuData!$C1938&lt;11,StuData!$J1938="GEN"),200,IF(AND(StuData!$C1938&gt;=11,StuData!$J1938="GEN"),300,IF(AND(StuData!$C1938&gt;8,StuData!$C1938&lt;11,StuData!$J1938&lt;&gt;"GEN"),100,IF(AND(StuData!$C1938&gt;=11,StuData!$J1938&lt;&gt;"GEN"),150,"")))))</f>
        <v/>
      </c>
      <c r="L1938" s="89" t="str">
        <f>IF(StuData!$F1938="","",IF(AND(StuData!$C1938&gt;8,StuData!$C1938&lt;11),50,""))</f>
        <v/>
      </c>
      <c r="M1938" s="89" t="str">
        <f>IF(StuData!$F1938="","",IF(AND(StuData!$C1938&gt;=11,'School Fees'!$L$3="Yes"),100,""))</f>
        <v/>
      </c>
      <c r="N1938" s="89" t="str">
        <f>IF(StuData!$F1938="","",IF(AND(StuData!$C1938&gt;8,StuData!$H1938="F"),5,IF(StuData!$C1938&lt;9,"",10)))</f>
        <v/>
      </c>
      <c r="O1938" s="89" t="str">
        <f>IF(StuData!$F1938="","",IF(StuData!$C1938&gt;8,5,""))</f>
        <v/>
      </c>
      <c r="P1938" s="89" t="str">
        <f>IF(StuData!$C1938=9,'School Fees'!$K$6,IF(StuData!$C1938=10,'School Fees'!$K$7,IF(StuData!$C1938=11,'School Fees'!$K$8,IF(StuData!$C1938=12,'School Fees'!$K$9,""))))</f>
        <v/>
      </c>
      <c r="Q1938" s="89"/>
      <c r="R1938" s="89"/>
      <c r="S1938" s="89" t="str">
        <f>IF(SUM(StuData!$K1938:$R1938)=0,"",SUM(StuData!$K1938:$R1938))</f>
        <v/>
      </c>
      <c r="T1938" s="92"/>
      <c r="U1938" s="89"/>
      <c r="V1938" s="23"/>
      <c r="W1938" s="23"/>
    </row>
    <row r="1939" ht="15.75" customHeight="1">
      <c r="A1939" s="23"/>
      <c r="B1939" s="89" t="str">
        <f t="shared" si="1"/>
        <v/>
      </c>
      <c r="C1939" s="89" t="str">
        <f>IF('Student Record'!A1937="","",'Student Record'!A1937)</f>
        <v/>
      </c>
      <c r="D1939" s="89" t="str">
        <f>IF('Student Record'!B1937="","",'Student Record'!B1937)</f>
        <v/>
      </c>
      <c r="E1939" s="89" t="str">
        <f>IF('Student Record'!C1937="","",'Student Record'!C1937)</f>
        <v/>
      </c>
      <c r="F1939" s="90" t="str">
        <f>IF('Student Record'!E1937="","",'Student Record'!E1937)</f>
        <v/>
      </c>
      <c r="G1939" s="90" t="str">
        <f>IF('Student Record'!G1937="","",'Student Record'!G1937)</f>
        <v/>
      </c>
      <c r="H1939" s="89" t="str">
        <f>IF('Student Record'!I1937="","",'Student Record'!I1937)</f>
        <v/>
      </c>
      <c r="I1939" s="91" t="str">
        <f>IF('Student Record'!J1937="","",'Student Record'!J1937)</f>
        <v/>
      </c>
      <c r="J1939" s="89" t="str">
        <f>IF('Student Record'!O1937="","",'Student Record'!O1937)</f>
        <v/>
      </c>
      <c r="K1939" s="89" t="str">
        <f>IF(StuData!$F1939="","",IF(AND(StuData!$C1939&gt;8,StuData!$C1939&lt;11,StuData!$J1939="GEN"),200,IF(AND(StuData!$C1939&gt;=11,StuData!$J1939="GEN"),300,IF(AND(StuData!$C1939&gt;8,StuData!$C1939&lt;11,StuData!$J1939&lt;&gt;"GEN"),100,IF(AND(StuData!$C1939&gt;=11,StuData!$J1939&lt;&gt;"GEN"),150,"")))))</f>
        <v/>
      </c>
      <c r="L1939" s="89" t="str">
        <f>IF(StuData!$F1939="","",IF(AND(StuData!$C1939&gt;8,StuData!$C1939&lt;11),50,""))</f>
        <v/>
      </c>
      <c r="M1939" s="89" t="str">
        <f>IF(StuData!$F1939="","",IF(AND(StuData!$C1939&gt;=11,'School Fees'!$L$3="Yes"),100,""))</f>
        <v/>
      </c>
      <c r="N1939" s="89" t="str">
        <f>IF(StuData!$F1939="","",IF(AND(StuData!$C1939&gt;8,StuData!$H1939="F"),5,IF(StuData!$C1939&lt;9,"",10)))</f>
        <v/>
      </c>
      <c r="O1939" s="89" t="str">
        <f>IF(StuData!$F1939="","",IF(StuData!$C1939&gt;8,5,""))</f>
        <v/>
      </c>
      <c r="P1939" s="89" t="str">
        <f>IF(StuData!$C1939=9,'School Fees'!$K$6,IF(StuData!$C1939=10,'School Fees'!$K$7,IF(StuData!$C1939=11,'School Fees'!$K$8,IF(StuData!$C1939=12,'School Fees'!$K$9,""))))</f>
        <v/>
      </c>
      <c r="Q1939" s="89"/>
      <c r="R1939" s="89"/>
      <c r="S1939" s="89" t="str">
        <f>IF(SUM(StuData!$K1939:$R1939)=0,"",SUM(StuData!$K1939:$R1939))</f>
        <v/>
      </c>
      <c r="T1939" s="92"/>
      <c r="U1939" s="89"/>
      <c r="V1939" s="23"/>
      <c r="W1939" s="23"/>
    </row>
    <row r="1940" ht="15.75" customHeight="1">
      <c r="A1940" s="23"/>
      <c r="B1940" s="89" t="str">
        <f t="shared" si="1"/>
        <v/>
      </c>
      <c r="C1940" s="89" t="str">
        <f>IF('Student Record'!A1938="","",'Student Record'!A1938)</f>
        <v/>
      </c>
      <c r="D1940" s="89" t="str">
        <f>IF('Student Record'!B1938="","",'Student Record'!B1938)</f>
        <v/>
      </c>
      <c r="E1940" s="89" t="str">
        <f>IF('Student Record'!C1938="","",'Student Record'!C1938)</f>
        <v/>
      </c>
      <c r="F1940" s="90" t="str">
        <f>IF('Student Record'!E1938="","",'Student Record'!E1938)</f>
        <v/>
      </c>
      <c r="G1940" s="90" t="str">
        <f>IF('Student Record'!G1938="","",'Student Record'!G1938)</f>
        <v/>
      </c>
      <c r="H1940" s="89" t="str">
        <f>IF('Student Record'!I1938="","",'Student Record'!I1938)</f>
        <v/>
      </c>
      <c r="I1940" s="91" t="str">
        <f>IF('Student Record'!J1938="","",'Student Record'!J1938)</f>
        <v/>
      </c>
      <c r="J1940" s="89" t="str">
        <f>IF('Student Record'!O1938="","",'Student Record'!O1938)</f>
        <v/>
      </c>
      <c r="K1940" s="89" t="str">
        <f>IF(StuData!$F1940="","",IF(AND(StuData!$C1940&gt;8,StuData!$C1940&lt;11,StuData!$J1940="GEN"),200,IF(AND(StuData!$C1940&gt;=11,StuData!$J1940="GEN"),300,IF(AND(StuData!$C1940&gt;8,StuData!$C1940&lt;11,StuData!$J1940&lt;&gt;"GEN"),100,IF(AND(StuData!$C1940&gt;=11,StuData!$J1940&lt;&gt;"GEN"),150,"")))))</f>
        <v/>
      </c>
      <c r="L1940" s="89" t="str">
        <f>IF(StuData!$F1940="","",IF(AND(StuData!$C1940&gt;8,StuData!$C1940&lt;11),50,""))</f>
        <v/>
      </c>
      <c r="M1940" s="89" t="str">
        <f>IF(StuData!$F1940="","",IF(AND(StuData!$C1940&gt;=11,'School Fees'!$L$3="Yes"),100,""))</f>
        <v/>
      </c>
      <c r="N1940" s="89" t="str">
        <f>IF(StuData!$F1940="","",IF(AND(StuData!$C1940&gt;8,StuData!$H1940="F"),5,IF(StuData!$C1940&lt;9,"",10)))</f>
        <v/>
      </c>
      <c r="O1940" s="89" t="str">
        <f>IF(StuData!$F1940="","",IF(StuData!$C1940&gt;8,5,""))</f>
        <v/>
      </c>
      <c r="P1940" s="89" t="str">
        <f>IF(StuData!$C1940=9,'School Fees'!$K$6,IF(StuData!$C1940=10,'School Fees'!$K$7,IF(StuData!$C1940=11,'School Fees'!$K$8,IF(StuData!$C1940=12,'School Fees'!$K$9,""))))</f>
        <v/>
      </c>
      <c r="Q1940" s="89"/>
      <c r="R1940" s="89"/>
      <c r="S1940" s="89" t="str">
        <f>IF(SUM(StuData!$K1940:$R1940)=0,"",SUM(StuData!$K1940:$R1940))</f>
        <v/>
      </c>
      <c r="T1940" s="92"/>
      <c r="U1940" s="89"/>
      <c r="V1940" s="23"/>
      <c r="W1940" s="23"/>
    </row>
    <row r="1941" ht="15.75" customHeight="1">
      <c r="A1941" s="23"/>
      <c r="B1941" s="89" t="str">
        <f t="shared" si="1"/>
        <v/>
      </c>
      <c r="C1941" s="89" t="str">
        <f>IF('Student Record'!A1939="","",'Student Record'!A1939)</f>
        <v/>
      </c>
      <c r="D1941" s="89" t="str">
        <f>IF('Student Record'!B1939="","",'Student Record'!B1939)</f>
        <v/>
      </c>
      <c r="E1941" s="89" t="str">
        <f>IF('Student Record'!C1939="","",'Student Record'!C1939)</f>
        <v/>
      </c>
      <c r="F1941" s="90" t="str">
        <f>IF('Student Record'!E1939="","",'Student Record'!E1939)</f>
        <v/>
      </c>
      <c r="G1941" s="90" t="str">
        <f>IF('Student Record'!G1939="","",'Student Record'!G1939)</f>
        <v/>
      </c>
      <c r="H1941" s="89" t="str">
        <f>IF('Student Record'!I1939="","",'Student Record'!I1939)</f>
        <v/>
      </c>
      <c r="I1941" s="91" t="str">
        <f>IF('Student Record'!J1939="","",'Student Record'!J1939)</f>
        <v/>
      </c>
      <c r="J1941" s="89" t="str">
        <f>IF('Student Record'!O1939="","",'Student Record'!O1939)</f>
        <v/>
      </c>
      <c r="K1941" s="89" t="str">
        <f>IF(StuData!$F1941="","",IF(AND(StuData!$C1941&gt;8,StuData!$C1941&lt;11,StuData!$J1941="GEN"),200,IF(AND(StuData!$C1941&gt;=11,StuData!$J1941="GEN"),300,IF(AND(StuData!$C1941&gt;8,StuData!$C1941&lt;11,StuData!$J1941&lt;&gt;"GEN"),100,IF(AND(StuData!$C1941&gt;=11,StuData!$J1941&lt;&gt;"GEN"),150,"")))))</f>
        <v/>
      </c>
      <c r="L1941" s="89" t="str">
        <f>IF(StuData!$F1941="","",IF(AND(StuData!$C1941&gt;8,StuData!$C1941&lt;11),50,""))</f>
        <v/>
      </c>
      <c r="M1941" s="89" t="str">
        <f>IF(StuData!$F1941="","",IF(AND(StuData!$C1941&gt;=11,'School Fees'!$L$3="Yes"),100,""))</f>
        <v/>
      </c>
      <c r="N1941" s="89" t="str">
        <f>IF(StuData!$F1941="","",IF(AND(StuData!$C1941&gt;8,StuData!$H1941="F"),5,IF(StuData!$C1941&lt;9,"",10)))</f>
        <v/>
      </c>
      <c r="O1941" s="89" t="str">
        <f>IF(StuData!$F1941="","",IF(StuData!$C1941&gt;8,5,""))</f>
        <v/>
      </c>
      <c r="P1941" s="89" t="str">
        <f>IF(StuData!$C1941=9,'School Fees'!$K$6,IF(StuData!$C1941=10,'School Fees'!$K$7,IF(StuData!$C1941=11,'School Fees'!$K$8,IF(StuData!$C1941=12,'School Fees'!$K$9,""))))</f>
        <v/>
      </c>
      <c r="Q1941" s="89"/>
      <c r="R1941" s="89"/>
      <c r="S1941" s="89" t="str">
        <f>IF(SUM(StuData!$K1941:$R1941)=0,"",SUM(StuData!$K1941:$R1941))</f>
        <v/>
      </c>
      <c r="T1941" s="92"/>
      <c r="U1941" s="89"/>
      <c r="V1941" s="23"/>
      <c r="W1941" s="23"/>
    </row>
    <row r="1942" ht="15.75" customHeight="1">
      <c r="A1942" s="23"/>
      <c r="B1942" s="89" t="str">
        <f t="shared" si="1"/>
        <v/>
      </c>
      <c r="C1942" s="89" t="str">
        <f>IF('Student Record'!A1940="","",'Student Record'!A1940)</f>
        <v/>
      </c>
      <c r="D1942" s="89" t="str">
        <f>IF('Student Record'!B1940="","",'Student Record'!B1940)</f>
        <v/>
      </c>
      <c r="E1942" s="89" t="str">
        <f>IF('Student Record'!C1940="","",'Student Record'!C1940)</f>
        <v/>
      </c>
      <c r="F1942" s="90" t="str">
        <f>IF('Student Record'!E1940="","",'Student Record'!E1940)</f>
        <v/>
      </c>
      <c r="G1942" s="90" t="str">
        <f>IF('Student Record'!G1940="","",'Student Record'!G1940)</f>
        <v/>
      </c>
      <c r="H1942" s="89" t="str">
        <f>IF('Student Record'!I1940="","",'Student Record'!I1940)</f>
        <v/>
      </c>
      <c r="I1942" s="91" t="str">
        <f>IF('Student Record'!J1940="","",'Student Record'!J1940)</f>
        <v/>
      </c>
      <c r="J1942" s="89" t="str">
        <f>IF('Student Record'!O1940="","",'Student Record'!O1940)</f>
        <v/>
      </c>
      <c r="K1942" s="89" t="str">
        <f>IF(StuData!$F1942="","",IF(AND(StuData!$C1942&gt;8,StuData!$C1942&lt;11,StuData!$J1942="GEN"),200,IF(AND(StuData!$C1942&gt;=11,StuData!$J1942="GEN"),300,IF(AND(StuData!$C1942&gt;8,StuData!$C1942&lt;11,StuData!$J1942&lt;&gt;"GEN"),100,IF(AND(StuData!$C1942&gt;=11,StuData!$J1942&lt;&gt;"GEN"),150,"")))))</f>
        <v/>
      </c>
      <c r="L1942" s="89" t="str">
        <f>IF(StuData!$F1942="","",IF(AND(StuData!$C1942&gt;8,StuData!$C1942&lt;11),50,""))</f>
        <v/>
      </c>
      <c r="M1942" s="89" t="str">
        <f>IF(StuData!$F1942="","",IF(AND(StuData!$C1942&gt;=11,'School Fees'!$L$3="Yes"),100,""))</f>
        <v/>
      </c>
      <c r="N1942" s="89" t="str">
        <f>IF(StuData!$F1942="","",IF(AND(StuData!$C1942&gt;8,StuData!$H1942="F"),5,IF(StuData!$C1942&lt;9,"",10)))</f>
        <v/>
      </c>
      <c r="O1942" s="89" t="str">
        <f>IF(StuData!$F1942="","",IF(StuData!$C1942&gt;8,5,""))</f>
        <v/>
      </c>
      <c r="P1942" s="89" t="str">
        <f>IF(StuData!$C1942=9,'School Fees'!$K$6,IF(StuData!$C1942=10,'School Fees'!$K$7,IF(StuData!$C1942=11,'School Fees'!$K$8,IF(StuData!$C1942=12,'School Fees'!$K$9,""))))</f>
        <v/>
      </c>
      <c r="Q1942" s="89"/>
      <c r="R1942" s="89"/>
      <c r="S1942" s="89" t="str">
        <f>IF(SUM(StuData!$K1942:$R1942)=0,"",SUM(StuData!$K1942:$R1942))</f>
        <v/>
      </c>
      <c r="T1942" s="92"/>
      <c r="U1942" s="89"/>
      <c r="V1942" s="23"/>
      <c r="W1942" s="23"/>
    </row>
    <row r="1943" ht="15.75" customHeight="1">
      <c r="A1943" s="23"/>
      <c r="B1943" s="89" t="str">
        <f t="shared" si="1"/>
        <v/>
      </c>
      <c r="C1943" s="89" t="str">
        <f>IF('Student Record'!A1941="","",'Student Record'!A1941)</f>
        <v/>
      </c>
      <c r="D1943" s="89" t="str">
        <f>IF('Student Record'!B1941="","",'Student Record'!B1941)</f>
        <v/>
      </c>
      <c r="E1943" s="89" t="str">
        <f>IF('Student Record'!C1941="","",'Student Record'!C1941)</f>
        <v/>
      </c>
      <c r="F1943" s="90" t="str">
        <f>IF('Student Record'!E1941="","",'Student Record'!E1941)</f>
        <v/>
      </c>
      <c r="G1943" s="90" t="str">
        <f>IF('Student Record'!G1941="","",'Student Record'!G1941)</f>
        <v/>
      </c>
      <c r="H1943" s="89" t="str">
        <f>IF('Student Record'!I1941="","",'Student Record'!I1941)</f>
        <v/>
      </c>
      <c r="I1943" s="91" t="str">
        <f>IF('Student Record'!J1941="","",'Student Record'!J1941)</f>
        <v/>
      </c>
      <c r="J1943" s="89" t="str">
        <f>IF('Student Record'!O1941="","",'Student Record'!O1941)</f>
        <v/>
      </c>
      <c r="K1943" s="89" t="str">
        <f>IF(StuData!$F1943="","",IF(AND(StuData!$C1943&gt;8,StuData!$C1943&lt;11,StuData!$J1943="GEN"),200,IF(AND(StuData!$C1943&gt;=11,StuData!$J1943="GEN"),300,IF(AND(StuData!$C1943&gt;8,StuData!$C1943&lt;11,StuData!$J1943&lt;&gt;"GEN"),100,IF(AND(StuData!$C1943&gt;=11,StuData!$J1943&lt;&gt;"GEN"),150,"")))))</f>
        <v/>
      </c>
      <c r="L1943" s="89" t="str">
        <f>IF(StuData!$F1943="","",IF(AND(StuData!$C1943&gt;8,StuData!$C1943&lt;11),50,""))</f>
        <v/>
      </c>
      <c r="M1943" s="89" t="str">
        <f>IF(StuData!$F1943="","",IF(AND(StuData!$C1943&gt;=11,'School Fees'!$L$3="Yes"),100,""))</f>
        <v/>
      </c>
      <c r="N1943" s="89" t="str">
        <f>IF(StuData!$F1943="","",IF(AND(StuData!$C1943&gt;8,StuData!$H1943="F"),5,IF(StuData!$C1943&lt;9,"",10)))</f>
        <v/>
      </c>
      <c r="O1943" s="89" t="str">
        <f>IF(StuData!$F1943="","",IF(StuData!$C1943&gt;8,5,""))</f>
        <v/>
      </c>
      <c r="P1943" s="89" t="str">
        <f>IF(StuData!$C1943=9,'School Fees'!$K$6,IF(StuData!$C1943=10,'School Fees'!$K$7,IF(StuData!$C1943=11,'School Fees'!$K$8,IF(StuData!$C1943=12,'School Fees'!$K$9,""))))</f>
        <v/>
      </c>
      <c r="Q1943" s="89"/>
      <c r="R1943" s="89"/>
      <c r="S1943" s="89" t="str">
        <f>IF(SUM(StuData!$K1943:$R1943)=0,"",SUM(StuData!$K1943:$R1943))</f>
        <v/>
      </c>
      <c r="T1943" s="92"/>
      <c r="U1943" s="89"/>
      <c r="V1943" s="23"/>
      <c r="W1943" s="23"/>
    </row>
    <row r="1944" ht="15.75" customHeight="1">
      <c r="A1944" s="23"/>
      <c r="B1944" s="89" t="str">
        <f t="shared" si="1"/>
        <v/>
      </c>
      <c r="C1944" s="89" t="str">
        <f>IF('Student Record'!A1942="","",'Student Record'!A1942)</f>
        <v/>
      </c>
      <c r="D1944" s="89" t="str">
        <f>IF('Student Record'!B1942="","",'Student Record'!B1942)</f>
        <v/>
      </c>
      <c r="E1944" s="89" t="str">
        <f>IF('Student Record'!C1942="","",'Student Record'!C1942)</f>
        <v/>
      </c>
      <c r="F1944" s="90" t="str">
        <f>IF('Student Record'!E1942="","",'Student Record'!E1942)</f>
        <v/>
      </c>
      <c r="G1944" s="90" t="str">
        <f>IF('Student Record'!G1942="","",'Student Record'!G1942)</f>
        <v/>
      </c>
      <c r="H1944" s="89" t="str">
        <f>IF('Student Record'!I1942="","",'Student Record'!I1942)</f>
        <v/>
      </c>
      <c r="I1944" s="91" t="str">
        <f>IF('Student Record'!J1942="","",'Student Record'!J1942)</f>
        <v/>
      </c>
      <c r="J1944" s="89" t="str">
        <f>IF('Student Record'!O1942="","",'Student Record'!O1942)</f>
        <v/>
      </c>
      <c r="K1944" s="89" t="str">
        <f>IF(StuData!$F1944="","",IF(AND(StuData!$C1944&gt;8,StuData!$C1944&lt;11,StuData!$J1944="GEN"),200,IF(AND(StuData!$C1944&gt;=11,StuData!$J1944="GEN"),300,IF(AND(StuData!$C1944&gt;8,StuData!$C1944&lt;11,StuData!$J1944&lt;&gt;"GEN"),100,IF(AND(StuData!$C1944&gt;=11,StuData!$J1944&lt;&gt;"GEN"),150,"")))))</f>
        <v/>
      </c>
      <c r="L1944" s="89" t="str">
        <f>IF(StuData!$F1944="","",IF(AND(StuData!$C1944&gt;8,StuData!$C1944&lt;11),50,""))</f>
        <v/>
      </c>
      <c r="M1944" s="89" t="str">
        <f>IF(StuData!$F1944="","",IF(AND(StuData!$C1944&gt;=11,'School Fees'!$L$3="Yes"),100,""))</f>
        <v/>
      </c>
      <c r="N1944" s="89" t="str">
        <f>IF(StuData!$F1944="","",IF(AND(StuData!$C1944&gt;8,StuData!$H1944="F"),5,IF(StuData!$C1944&lt;9,"",10)))</f>
        <v/>
      </c>
      <c r="O1944" s="89" t="str">
        <f>IF(StuData!$F1944="","",IF(StuData!$C1944&gt;8,5,""))</f>
        <v/>
      </c>
      <c r="P1944" s="89" t="str">
        <f>IF(StuData!$C1944=9,'School Fees'!$K$6,IF(StuData!$C1944=10,'School Fees'!$K$7,IF(StuData!$C1944=11,'School Fees'!$K$8,IF(StuData!$C1944=12,'School Fees'!$K$9,""))))</f>
        <v/>
      </c>
      <c r="Q1944" s="89"/>
      <c r="R1944" s="89"/>
      <c r="S1944" s="89" t="str">
        <f>IF(SUM(StuData!$K1944:$R1944)=0,"",SUM(StuData!$K1944:$R1944))</f>
        <v/>
      </c>
      <c r="T1944" s="92"/>
      <c r="U1944" s="89"/>
      <c r="V1944" s="23"/>
      <c r="W1944" s="23"/>
    </row>
    <row r="1945" ht="15.75" customHeight="1">
      <c r="A1945" s="23"/>
      <c r="B1945" s="89" t="str">
        <f t="shared" si="1"/>
        <v/>
      </c>
      <c r="C1945" s="89" t="str">
        <f>IF('Student Record'!A1943="","",'Student Record'!A1943)</f>
        <v/>
      </c>
      <c r="D1945" s="89" t="str">
        <f>IF('Student Record'!B1943="","",'Student Record'!B1943)</f>
        <v/>
      </c>
      <c r="E1945" s="89" t="str">
        <f>IF('Student Record'!C1943="","",'Student Record'!C1943)</f>
        <v/>
      </c>
      <c r="F1945" s="90" t="str">
        <f>IF('Student Record'!E1943="","",'Student Record'!E1943)</f>
        <v/>
      </c>
      <c r="G1945" s="90" t="str">
        <f>IF('Student Record'!G1943="","",'Student Record'!G1943)</f>
        <v/>
      </c>
      <c r="H1945" s="89" t="str">
        <f>IF('Student Record'!I1943="","",'Student Record'!I1943)</f>
        <v/>
      </c>
      <c r="I1945" s="91" t="str">
        <f>IF('Student Record'!J1943="","",'Student Record'!J1943)</f>
        <v/>
      </c>
      <c r="J1945" s="89" t="str">
        <f>IF('Student Record'!O1943="","",'Student Record'!O1943)</f>
        <v/>
      </c>
      <c r="K1945" s="89" t="str">
        <f>IF(StuData!$F1945="","",IF(AND(StuData!$C1945&gt;8,StuData!$C1945&lt;11,StuData!$J1945="GEN"),200,IF(AND(StuData!$C1945&gt;=11,StuData!$J1945="GEN"),300,IF(AND(StuData!$C1945&gt;8,StuData!$C1945&lt;11,StuData!$J1945&lt;&gt;"GEN"),100,IF(AND(StuData!$C1945&gt;=11,StuData!$J1945&lt;&gt;"GEN"),150,"")))))</f>
        <v/>
      </c>
      <c r="L1945" s="89" t="str">
        <f>IF(StuData!$F1945="","",IF(AND(StuData!$C1945&gt;8,StuData!$C1945&lt;11),50,""))</f>
        <v/>
      </c>
      <c r="M1945" s="89" t="str">
        <f>IF(StuData!$F1945="","",IF(AND(StuData!$C1945&gt;=11,'School Fees'!$L$3="Yes"),100,""))</f>
        <v/>
      </c>
      <c r="N1945" s="89" t="str">
        <f>IF(StuData!$F1945="","",IF(AND(StuData!$C1945&gt;8,StuData!$H1945="F"),5,IF(StuData!$C1945&lt;9,"",10)))</f>
        <v/>
      </c>
      <c r="O1945" s="89" t="str">
        <f>IF(StuData!$F1945="","",IF(StuData!$C1945&gt;8,5,""))</f>
        <v/>
      </c>
      <c r="P1945" s="89" t="str">
        <f>IF(StuData!$C1945=9,'School Fees'!$K$6,IF(StuData!$C1945=10,'School Fees'!$K$7,IF(StuData!$C1945=11,'School Fees'!$K$8,IF(StuData!$C1945=12,'School Fees'!$K$9,""))))</f>
        <v/>
      </c>
      <c r="Q1945" s="89"/>
      <c r="R1945" s="89"/>
      <c r="S1945" s="89" t="str">
        <f>IF(SUM(StuData!$K1945:$R1945)=0,"",SUM(StuData!$K1945:$R1945))</f>
        <v/>
      </c>
      <c r="T1945" s="92"/>
      <c r="U1945" s="89"/>
      <c r="V1945" s="23"/>
      <c r="W1945" s="23"/>
    </row>
    <row r="1946" ht="15.75" customHeight="1">
      <c r="A1946" s="23"/>
      <c r="B1946" s="89" t="str">
        <f t="shared" si="1"/>
        <v/>
      </c>
      <c r="C1946" s="89" t="str">
        <f>IF('Student Record'!A1944="","",'Student Record'!A1944)</f>
        <v/>
      </c>
      <c r="D1946" s="89" t="str">
        <f>IF('Student Record'!B1944="","",'Student Record'!B1944)</f>
        <v/>
      </c>
      <c r="E1946" s="89" t="str">
        <f>IF('Student Record'!C1944="","",'Student Record'!C1944)</f>
        <v/>
      </c>
      <c r="F1946" s="90" t="str">
        <f>IF('Student Record'!E1944="","",'Student Record'!E1944)</f>
        <v/>
      </c>
      <c r="G1946" s="90" t="str">
        <f>IF('Student Record'!G1944="","",'Student Record'!G1944)</f>
        <v/>
      </c>
      <c r="H1946" s="89" t="str">
        <f>IF('Student Record'!I1944="","",'Student Record'!I1944)</f>
        <v/>
      </c>
      <c r="I1946" s="91" t="str">
        <f>IF('Student Record'!J1944="","",'Student Record'!J1944)</f>
        <v/>
      </c>
      <c r="J1946" s="89" t="str">
        <f>IF('Student Record'!O1944="","",'Student Record'!O1944)</f>
        <v/>
      </c>
      <c r="K1946" s="89" t="str">
        <f>IF(StuData!$F1946="","",IF(AND(StuData!$C1946&gt;8,StuData!$C1946&lt;11,StuData!$J1946="GEN"),200,IF(AND(StuData!$C1946&gt;=11,StuData!$J1946="GEN"),300,IF(AND(StuData!$C1946&gt;8,StuData!$C1946&lt;11,StuData!$J1946&lt;&gt;"GEN"),100,IF(AND(StuData!$C1946&gt;=11,StuData!$J1946&lt;&gt;"GEN"),150,"")))))</f>
        <v/>
      </c>
      <c r="L1946" s="89" t="str">
        <f>IF(StuData!$F1946="","",IF(AND(StuData!$C1946&gt;8,StuData!$C1946&lt;11),50,""))</f>
        <v/>
      </c>
      <c r="M1946" s="89" t="str">
        <f>IF(StuData!$F1946="","",IF(AND(StuData!$C1946&gt;=11,'School Fees'!$L$3="Yes"),100,""))</f>
        <v/>
      </c>
      <c r="N1946" s="89" t="str">
        <f>IF(StuData!$F1946="","",IF(AND(StuData!$C1946&gt;8,StuData!$H1946="F"),5,IF(StuData!$C1946&lt;9,"",10)))</f>
        <v/>
      </c>
      <c r="O1946" s="89" t="str">
        <f>IF(StuData!$F1946="","",IF(StuData!$C1946&gt;8,5,""))</f>
        <v/>
      </c>
      <c r="P1946" s="89" t="str">
        <f>IF(StuData!$C1946=9,'School Fees'!$K$6,IF(StuData!$C1946=10,'School Fees'!$K$7,IF(StuData!$C1946=11,'School Fees'!$K$8,IF(StuData!$C1946=12,'School Fees'!$K$9,""))))</f>
        <v/>
      </c>
      <c r="Q1946" s="89"/>
      <c r="R1946" s="89"/>
      <c r="S1946" s="89" t="str">
        <f>IF(SUM(StuData!$K1946:$R1946)=0,"",SUM(StuData!$K1946:$R1946))</f>
        <v/>
      </c>
      <c r="T1946" s="92"/>
      <c r="U1946" s="89"/>
      <c r="V1946" s="23"/>
      <c r="W1946" s="23"/>
    </row>
    <row r="1947" ht="15.75" customHeight="1">
      <c r="A1947" s="23"/>
      <c r="B1947" s="89" t="str">
        <f t="shared" si="1"/>
        <v/>
      </c>
      <c r="C1947" s="89" t="str">
        <f>IF('Student Record'!A1945="","",'Student Record'!A1945)</f>
        <v/>
      </c>
      <c r="D1947" s="89" t="str">
        <f>IF('Student Record'!B1945="","",'Student Record'!B1945)</f>
        <v/>
      </c>
      <c r="E1947" s="89" t="str">
        <f>IF('Student Record'!C1945="","",'Student Record'!C1945)</f>
        <v/>
      </c>
      <c r="F1947" s="90" t="str">
        <f>IF('Student Record'!E1945="","",'Student Record'!E1945)</f>
        <v/>
      </c>
      <c r="G1947" s="90" t="str">
        <f>IF('Student Record'!G1945="","",'Student Record'!G1945)</f>
        <v/>
      </c>
      <c r="H1947" s="89" t="str">
        <f>IF('Student Record'!I1945="","",'Student Record'!I1945)</f>
        <v/>
      </c>
      <c r="I1947" s="91" t="str">
        <f>IF('Student Record'!J1945="","",'Student Record'!J1945)</f>
        <v/>
      </c>
      <c r="J1947" s="89" t="str">
        <f>IF('Student Record'!O1945="","",'Student Record'!O1945)</f>
        <v/>
      </c>
      <c r="K1947" s="89" t="str">
        <f>IF(StuData!$F1947="","",IF(AND(StuData!$C1947&gt;8,StuData!$C1947&lt;11,StuData!$J1947="GEN"),200,IF(AND(StuData!$C1947&gt;=11,StuData!$J1947="GEN"),300,IF(AND(StuData!$C1947&gt;8,StuData!$C1947&lt;11,StuData!$J1947&lt;&gt;"GEN"),100,IF(AND(StuData!$C1947&gt;=11,StuData!$J1947&lt;&gt;"GEN"),150,"")))))</f>
        <v/>
      </c>
      <c r="L1947" s="89" t="str">
        <f>IF(StuData!$F1947="","",IF(AND(StuData!$C1947&gt;8,StuData!$C1947&lt;11),50,""))</f>
        <v/>
      </c>
      <c r="M1947" s="89" t="str">
        <f>IF(StuData!$F1947="","",IF(AND(StuData!$C1947&gt;=11,'School Fees'!$L$3="Yes"),100,""))</f>
        <v/>
      </c>
      <c r="N1947" s="89" t="str">
        <f>IF(StuData!$F1947="","",IF(AND(StuData!$C1947&gt;8,StuData!$H1947="F"),5,IF(StuData!$C1947&lt;9,"",10)))</f>
        <v/>
      </c>
      <c r="O1947" s="89" t="str">
        <f>IF(StuData!$F1947="","",IF(StuData!$C1947&gt;8,5,""))</f>
        <v/>
      </c>
      <c r="P1947" s="89" t="str">
        <f>IF(StuData!$C1947=9,'School Fees'!$K$6,IF(StuData!$C1947=10,'School Fees'!$K$7,IF(StuData!$C1947=11,'School Fees'!$K$8,IF(StuData!$C1947=12,'School Fees'!$K$9,""))))</f>
        <v/>
      </c>
      <c r="Q1947" s="89"/>
      <c r="R1947" s="89"/>
      <c r="S1947" s="89" t="str">
        <f>IF(SUM(StuData!$K1947:$R1947)=0,"",SUM(StuData!$K1947:$R1947))</f>
        <v/>
      </c>
      <c r="T1947" s="92"/>
      <c r="U1947" s="89"/>
      <c r="V1947" s="23"/>
      <c r="W1947" s="23"/>
    </row>
    <row r="1948" ht="15.75" customHeight="1">
      <c r="A1948" s="23"/>
      <c r="B1948" s="89" t="str">
        <f t="shared" si="1"/>
        <v/>
      </c>
      <c r="C1948" s="89" t="str">
        <f>IF('Student Record'!A1946="","",'Student Record'!A1946)</f>
        <v/>
      </c>
      <c r="D1948" s="89" t="str">
        <f>IF('Student Record'!B1946="","",'Student Record'!B1946)</f>
        <v/>
      </c>
      <c r="E1948" s="89" t="str">
        <f>IF('Student Record'!C1946="","",'Student Record'!C1946)</f>
        <v/>
      </c>
      <c r="F1948" s="90" t="str">
        <f>IF('Student Record'!E1946="","",'Student Record'!E1946)</f>
        <v/>
      </c>
      <c r="G1948" s="90" t="str">
        <f>IF('Student Record'!G1946="","",'Student Record'!G1946)</f>
        <v/>
      </c>
      <c r="H1948" s="89" t="str">
        <f>IF('Student Record'!I1946="","",'Student Record'!I1946)</f>
        <v/>
      </c>
      <c r="I1948" s="91" t="str">
        <f>IF('Student Record'!J1946="","",'Student Record'!J1946)</f>
        <v/>
      </c>
      <c r="J1948" s="89" t="str">
        <f>IF('Student Record'!O1946="","",'Student Record'!O1946)</f>
        <v/>
      </c>
      <c r="K1948" s="89" t="str">
        <f>IF(StuData!$F1948="","",IF(AND(StuData!$C1948&gt;8,StuData!$C1948&lt;11,StuData!$J1948="GEN"),200,IF(AND(StuData!$C1948&gt;=11,StuData!$J1948="GEN"),300,IF(AND(StuData!$C1948&gt;8,StuData!$C1948&lt;11,StuData!$J1948&lt;&gt;"GEN"),100,IF(AND(StuData!$C1948&gt;=11,StuData!$J1948&lt;&gt;"GEN"),150,"")))))</f>
        <v/>
      </c>
      <c r="L1948" s="89" t="str">
        <f>IF(StuData!$F1948="","",IF(AND(StuData!$C1948&gt;8,StuData!$C1948&lt;11),50,""))</f>
        <v/>
      </c>
      <c r="M1948" s="89" t="str">
        <f>IF(StuData!$F1948="","",IF(AND(StuData!$C1948&gt;=11,'School Fees'!$L$3="Yes"),100,""))</f>
        <v/>
      </c>
      <c r="N1948" s="89" t="str">
        <f>IF(StuData!$F1948="","",IF(AND(StuData!$C1948&gt;8,StuData!$H1948="F"),5,IF(StuData!$C1948&lt;9,"",10)))</f>
        <v/>
      </c>
      <c r="O1948" s="89" t="str">
        <f>IF(StuData!$F1948="","",IF(StuData!$C1948&gt;8,5,""))</f>
        <v/>
      </c>
      <c r="P1948" s="89" t="str">
        <f>IF(StuData!$C1948=9,'School Fees'!$K$6,IF(StuData!$C1948=10,'School Fees'!$K$7,IF(StuData!$C1948=11,'School Fees'!$K$8,IF(StuData!$C1948=12,'School Fees'!$K$9,""))))</f>
        <v/>
      </c>
      <c r="Q1948" s="89"/>
      <c r="R1948" s="89"/>
      <c r="S1948" s="89" t="str">
        <f>IF(SUM(StuData!$K1948:$R1948)=0,"",SUM(StuData!$K1948:$R1948))</f>
        <v/>
      </c>
      <c r="T1948" s="92"/>
      <c r="U1948" s="89"/>
      <c r="V1948" s="23"/>
      <c r="W1948" s="23"/>
    </row>
    <row r="1949" ht="15.75" customHeight="1">
      <c r="A1949" s="23"/>
      <c r="B1949" s="89" t="str">
        <f t="shared" si="1"/>
        <v/>
      </c>
      <c r="C1949" s="89" t="str">
        <f>IF('Student Record'!A1947="","",'Student Record'!A1947)</f>
        <v/>
      </c>
      <c r="D1949" s="89" t="str">
        <f>IF('Student Record'!B1947="","",'Student Record'!B1947)</f>
        <v/>
      </c>
      <c r="E1949" s="89" t="str">
        <f>IF('Student Record'!C1947="","",'Student Record'!C1947)</f>
        <v/>
      </c>
      <c r="F1949" s="90" t="str">
        <f>IF('Student Record'!E1947="","",'Student Record'!E1947)</f>
        <v/>
      </c>
      <c r="G1949" s="90" t="str">
        <f>IF('Student Record'!G1947="","",'Student Record'!G1947)</f>
        <v/>
      </c>
      <c r="H1949" s="89" t="str">
        <f>IF('Student Record'!I1947="","",'Student Record'!I1947)</f>
        <v/>
      </c>
      <c r="I1949" s="91" t="str">
        <f>IF('Student Record'!J1947="","",'Student Record'!J1947)</f>
        <v/>
      </c>
      <c r="J1949" s="89" t="str">
        <f>IF('Student Record'!O1947="","",'Student Record'!O1947)</f>
        <v/>
      </c>
      <c r="K1949" s="89" t="str">
        <f>IF(StuData!$F1949="","",IF(AND(StuData!$C1949&gt;8,StuData!$C1949&lt;11,StuData!$J1949="GEN"),200,IF(AND(StuData!$C1949&gt;=11,StuData!$J1949="GEN"),300,IF(AND(StuData!$C1949&gt;8,StuData!$C1949&lt;11,StuData!$J1949&lt;&gt;"GEN"),100,IF(AND(StuData!$C1949&gt;=11,StuData!$J1949&lt;&gt;"GEN"),150,"")))))</f>
        <v/>
      </c>
      <c r="L1949" s="89" t="str">
        <f>IF(StuData!$F1949="","",IF(AND(StuData!$C1949&gt;8,StuData!$C1949&lt;11),50,""))</f>
        <v/>
      </c>
      <c r="M1949" s="89" t="str">
        <f>IF(StuData!$F1949="","",IF(AND(StuData!$C1949&gt;=11,'School Fees'!$L$3="Yes"),100,""))</f>
        <v/>
      </c>
      <c r="N1949" s="89" t="str">
        <f>IF(StuData!$F1949="","",IF(AND(StuData!$C1949&gt;8,StuData!$H1949="F"),5,IF(StuData!$C1949&lt;9,"",10)))</f>
        <v/>
      </c>
      <c r="O1949" s="89" t="str">
        <f>IF(StuData!$F1949="","",IF(StuData!$C1949&gt;8,5,""))</f>
        <v/>
      </c>
      <c r="P1949" s="89" t="str">
        <f>IF(StuData!$C1949=9,'School Fees'!$K$6,IF(StuData!$C1949=10,'School Fees'!$K$7,IF(StuData!$C1949=11,'School Fees'!$K$8,IF(StuData!$C1949=12,'School Fees'!$K$9,""))))</f>
        <v/>
      </c>
      <c r="Q1949" s="89"/>
      <c r="R1949" s="89"/>
      <c r="S1949" s="89" t="str">
        <f>IF(SUM(StuData!$K1949:$R1949)=0,"",SUM(StuData!$K1949:$R1949))</f>
        <v/>
      </c>
      <c r="T1949" s="92"/>
      <c r="U1949" s="89"/>
      <c r="V1949" s="23"/>
      <c r="W1949" s="23"/>
    </row>
    <row r="1950" ht="15.75" customHeight="1">
      <c r="A1950" s="23"/>
      <c r="B1950" s="89" t="str">
        <f t="shared" si="1"/>
        <v/>
      </c>
      <c r="C1950" s="89" t="str">
        <f>IF('Student Record'!A1948="","",'Student Record'!A1948)</f>
        <v/>
      </c>
      <c r="D1950" s="89" t="str">
        <f>IF('Student Record'!B1948="","",'Student Record'!B1948)</f>
        <v/>
      </c>
      <c r="E1950" s="89" t="str">
        <f>IF('Student Record'!C1948="","",'Student Record'!C1948)</f>
        <v/>
      </c>
      <c r="F1950" s="90" t="str">
        <f>IF('Student Record'!E1948="","",'Student Record'!E1948)</f>
        <v/>
      </c>
      <c r="G1950" s="90" t="str">
        <f>IF('Student Record'!G1948="","",'Student Record'!G1948)</f>
        <v/>
      </c>
      <c r="H1950" s="89" t="str">
        <f>IF('Student Record'!I1948="","",'Student Record'!I1948)</f>
        <v/>
      </c>
      <c r="I1950" s="91" t="str">
        <f>IF('Student Record'!J1948="","",'Student Record'!J1948)</f>
        <v/>
      </c>
      <c r="J1950" s="89" t="str">
        <f>IF('Student Record'!O1948="","",'Student Record'!O1948)</f>
        <v/>
      </c>
      <c r="K1950" s="89" t="str">
        <f>IF(StuData!$F1950="","",IF(AND(StuData!$C1950&gt;8,StuData!$C1950&lt;11,StuData!$J1950="GEN"),200,IF(AND(StuData!$C1950&gt;=11,StuData!$J1950="GEN"),300,IF(AND(StuData!$C1950&gt;8,StuData!$C1950&lt;11,StuData!$J1950&lt;&gt;"GEN"),100,IF(AND(StuData!$C1950&gt;=11,StuData!$J1950&lt;&gt;"GEN"),150,"")))))</f>
        <v/>
      </c>
      <c r="L1950" s="89" t="str">
        <f>IF(StuData!$F1950="","",IF(AND(StuData!$C1950&gt;8,StuData!$C1950&lt;11),50,""))</f>
        <v/>
      </c>
      <c r="M1950" s="89" t="str">
        <f>IF(StuData!$F1950="","",IF(AND(StuData!$C1950&gt;=11,'School Fees'!$L$3="Yes"),100,""))</f>
        <v/>
      </c>
      <c r="N1950" s="89" t="str">
        <f>IF(StuData!$F1950="","",IF(AND(StuData!$C1950&gt;8,StuData!$H1950="F"),5,IF(StuData!$C1950&lt;9,"",10)))</f>
        <v/>
      </c>
      <c r="O1950" s="89" t="str">
        <f>IF(StuData!$F1950="","",IF(StuData!$C1950&gt;8,5,""))</f>
        <v/>
      </c>
      <c r="P1950" s="89" t="str">
        <f>IF(StuData!$C1950=9,'School Fees'!$K$6,IF(StuData!$C1950=10,'School Fees'!$K$7,IF(StuData!$C1950=11,'School Fees'!$K$8,IF(StuData!$C1950=12,'School Fees'!$K$9,""))))</f>
        <v/>
      </c>
      <c r="Q1950" s="89"/>
      <c r="R1950" s="89"/>
      <c r="S1950" s="89" t="str">
        <f>IF(SUM(StuData!$K1950:$R1950)=0,"",SUM(StuData!$K1950:$R1950))</f>
        <v/>
      </c>
      <c r="T1950" s="92"/>
      <c r="U1950" s="89"/>
      <c r="V1950" s="23"/>
      <c r="W1950" s="23"/>
    </row>
    <row r="1951" ht="15.75" customHeight="1">
      <c r="A1951" s="23"/>
      <c r="B1951" s="89" t="str">
        <f t="shared" si="1"/>
        <v/>
      </c>
      <c r="C1951" s="89" t="str">
        <f>IF('Student Record'!A1949="","",'Student Record'!A1949)</f>
        <v/>
      </c>
      <c r="D1951" s="89" t="str">
        <f>IF('Student Record'!B1949="","",'Student Record'!B1949)</f>
        <v/>
      </c>
      <c r="E1951" s="89" t="str">
        <f>IF('Student Record'!C1949="","",'Student Record'!C1949)</f>
        <v/>
      </c>
      <c r="F1951" s="90" t="str">
        <f>IF('Student Record'!E1949="","",'Student Record'!E1949)</f>
        <v/>
      </c>
      <c r="G1951" s="90" t="str">
        <f>IF('Student Record'!G1949="","",'Student Record'!G1949)</f>
        <v/>
      </c>
      <c r="H1951" s="89" t="str">
        <f>IF('Student Record'!I1949="","",'Student Record'!I1949)</f>
        <v/>
      </c>
      <c r="I1951" s="91" t="str">
        <f>IF('Student Record'!J1949="","",'Student Record'!J1949)</f>
        <v/>
      </c>
      <c r="J1951" s="89" t="str">
        <f>IF('Student Record'!O1949="","",'Student Record'!O1949)</f>
        <v/>
      </c>
      <c r="K1951" s="89" t="str">
        <f>IF(StuData!$F1951="","",IF(AND(StuData!$C1951&gt;8,StuData!$C1951&lt;11,StuData!$J1951="GEN"),200,IF(AND(StuData!$C1951&gt;=11,StuData!$J1951="GEN"),300,IF(AND(StuData!$C1951&gt;8,StuData!$C1951&lt;11,StuData!$J1951&lt;&gt;"GEN"),100,IF(AND(StuData!$C1951&gt;=11,StuData!$J1951&lt;&gt;"GEN"),150,"")))))</f>
        <v/>
      </c>
      <c r="L1951" s="89" t="str">
        <f>IF(StuData!$F1951="","",IF(AND(StuData!$C1951&gt;8,StuData!$C1951&lt;11),50,""))</f>
        <v/>
      </c>
      <c r="M1951" s="89" t="str">
        <f>IF(StuData!$F1951="","",IF(AND(StuData!$C1951&gt;=11,'School Fees'!$L$3="Yes"),100,""))</f>
        <v/>
      </c>
      <c r="N1951" s="89" t="str">
        <f>IF(StuData!$F1951="","",IF(AND(StuData!$C1951&gt;8,StuData!$H1951="F"),5,IF(StuData!$C1951&lt;9,"",10)))</f>
        <v/>
      </c>
      <c r="O1951" s="89" t="str">
        <f>IF(StuData!$F1951="","",IF(StuData!$C1951&gt;8,5,""))</f>
        <v/>
      </c>
      <c r="P1951" s="89" t="str">
        <f>IF(StuData!$C1951=9,'School Fees'!$K$6,IF(StuData!$C1951=10,'School Fees'!$K$7,IF(StuData!$C1951=11,'School Fees'!$K$8,IF(StuData!$C1951=12,'School Fees'!$K$9,""))))</f>
        <v/>
      </c>
      <c r="Q1951" s="89"/>
      <c r="R1951" s="89"/>
      <c r="S1951" s="89" t="str">
        <f>IF(SUM(StuData!$K1951:$R1951)=0,"",SUM(StuData!$K1951:$R1951))</f>
        <v/>
      </c>
      <c r="T1951" s="92"/>
      <c r="U1951" s="89"/>
      <c r="V1951" s="23"/>
      <c r="W1951" s="23"/>
    </row>
    <row r="1952" ht="15.75" customHeight="1">
      <c r="A1952" s="23"/>
      <c r="B1952" s="89" t="str">
        <f t="shared" si="1"/>
        <v/>
      </c>
      <c r="C1952" s="89" t="str">
        <f>IF('Student Record'!A1950="","",'Student Record'!A1950)</f>
        <v/>
      </c>
      <c r="D1952" s="89" t="str">
        <f>IF('Student Record'!B1950="","",'Student Record'!B1950)</f>
        <v/>
      </c>
      <c r="E1952" s="89" t="str">
        <f>IF('Student Record'!C1950="","",'Student Record'!C1950)</f>
        <v/>
      </c>
      <c r="F1952" s="90" t="str">
        <f>IF('Student Record'!E1950="","",'Student Record'!E1950)</f>
        <v/>
      </c>
      <c r="G1952" s="90" t="str">
        <f>IF('Student Record'!G1950="","",'Student Record'!G1950)</f>
        <v/>
      </c>
      <c r="H1952" s="89" t="str">
        <f>IF('Student Record'!I1950="","",'Student Record'!I1950)</f>
        <v/>
      </c>
      <c r="I1952" s="91" t="str">
        <f>IF('Student Record'!J1950="","",'Student Record'!J1950)</f>
        <v/>
      </c>
      <c r="J1952" s="89" t="str">
        <f>IF('Student Record'!O1950="","",'Student Record'!O1950)</f>
        <v/>
      </c>
      <c r="K1952" s="89" t="str">
        <f>IF(StuData!$F1952="","",IF(AND(StuData!$C1952&gt;8,StuData!$C1952&lt;11,StuData!$J1952="GEN"),200,IF(AND(StuData!$C1952&gt;=11,StuData!$J1952="GEN"),300,IF(AND(StuData!$C1952&gt;8,StuData!$C1952&lt;11,StuData!$J1952&lt;&gt;"GEN"),100,IF(AND(StuData!$C1952&gt;=11,StuData!$J1952&lt;&gt;"GEN"),150,"")))))</f>
        <v/>
      </c>
      <c r="L1952" s="89" t="str">
        <f>IF(StuData!$F1952="","",IF(AND(StuData!$C1952&gt;8,StuData!$C1952&lt;11),50,""))</f>
        <v/>
      </c>
      <c r="M1952" s="89" t="str">
        <f>IF(StuData!$F1952="","",IF(AND(StuData!$C1952&gt;=11,'School Fees'!$L$3="Yes"),100,""))</f>
        <v/>
      </c>
      <c r="N1952" s="89" t="str">
        <f>IF(StuData!$F1952="","",IF(AND(StuData!$C1952&gt;8,StuData!$H1952="F"),5,IF(StuData!$C1952&lt;9,"",10)))</f>
        <v/>
      </c>
      <c r="O1952" s="89" t="str">
        <f>IF(StuData!$F1952="","",IF(StuData!$C1952&gt;8,5,""))</f>
        <v/>
      </c>
      <c r="P1952" s="89" t="str">
        <f>IF(StuData!$C1952=9,'School Fees'!$K$6,IF(StuData!$C1952=10,'School Fees'!$K$7,IF(StuData!$C1952=11,'School Fees'!$K$8,IF(StuData!$C1952=12,'School Fees'!$K$9,""))))</f>
        <v/>
      </c>
      <c r="Q1952" s="89"/>
      <c r="R1952" s="89"/>
      <c r="S1952" s="89" t="str">
        <f>IF(SUM(StuData!$K1952:$R1952)=0,"",SUM(StuData!$K1952:$R1952))</f>
        <v/>
      </c>
      <c r="T1952" s="92"/>
      <c r="U1952" s="89"/>
      <c r="V1952" s="23"/>
      <c r="W1952" s="23"/>
    </row>
    <row r="1953" ht="15.75" customHeight="1">
      <c r="A1953" s="23"/>
      <c r="B1953" s="89" t="str">
        <f t="shared" si="1"/>
        <v/>
      </c>
      <c r="C1953" s="89" t="str">
        <f>IF('Student Record'!A1951="","",'Student Record'!A1951)</f>
        <v/>
      </c>
      <c r="D1953" s="89" t="str">
        <f>IF('Student Record'!B1951="","",'Student Record'!B1951)</f>
        <v/>
      </c>
      <c r="E1953" s="89" t="str">
        <f>IF('Student Record'!C1951="","",'Student Record'!C1951)</f>
        <v/>
      </c>
      <c r="F1953" s="90" t="str">
        <f>IF('Student Record'!E1951="","",'Student Record'!E1951)</f>
        <v/>
      </c>
      <c r="G1953" s="90" t="str">
        <f>IF('Student Record'!G1951="","",'Student Record'!G1951)</f>
        <v/>
      </c>
      <c r="H1953" s="89" t="str">
        <f>IF('Student Record'!I1951="","",'Student Record'!I1951)</f>
        <v/>
      </c>
      <c r="I1953" s="91" t="str">
        <f>IF('Student Record'!J1951="","",'Student Record'!J1951)</f>
        <v/>
      </c>
      <c r="J1953" s="89" t="str">
        <f>IF('Student Record'!O1951="","",'Student Record'!O1951)</f>
        <v/>
      </c>
      <c r="K1953" s="89" t="str">
        <f>IF(StuData!$F1953="","",IF(AND(StuData!$C1953&gt;8,StuData!$C1953&lt;11,StuData!$J1953="GEN"),200,IF(AND(StuData!$C1953&gt;=11,StuData!$J1953="GEN"),300,IF(AND(StuData!$C1953&gt;8,StuData!$C1953&lt;11,StuData!$J1953&lt;&gt;"GEN"),100,IF(AND(StuData!$C1953&gt;=11,StuData!$J1953&lt;&gt;"GEN"),150,"")))))</f>
        <v/>
      </c>
      <c r="L1953" s="89" t="str">
        <f>IF(StuData!$F1953="","",IF(AND(StuData!$C1953&gt;8,StuData!$C1953&lt;11),50,""))</f>
        <v/>
      </c>
      <c r="M1953" s="89" t="str">
        <f>IF(StuData!$F1953="","",IF(AND(StuData!$C1953&gt;=11,'School Fees'!$L$3="Yes"),100,""))</f>
        <v/>
      </c>
      <c r="N1953" s="89" t="str">
        <f>IF(StuData!$F1953="","",IF(AND(StuData!$C1953&gt;8,StuData!$H1953="F"),5,IF(StuData!$C1953&lt;9,"",10)))</f>
        <v/>
      </c>
      <c r="O1953" s="89" t="str">
        <f>IF(StuData!$F1953="","",IF(StuData!$C1953&gt;8,5,""))</f>
        <v/>
      </c>
      <c r="P1953" s="89" t="str">
        <f>IF(StuData!$C1953=9,'School Fees'!$K$6,IF(StuData!$C1953=10,'School Fees'!$K$7,IF(StuData!$C1953=11,'School Fees'!$K$8,IF(StuData!$C1953=12,'School Fees'!$K$9,""))))</f>
        <v/>
      </c>
      <c r="Q1953" s="89"/>
      <c r="R1953" s="89"/>
      <c r="S1953" s="89" t="str">
        <f>IF(SUM(StuData!$K1953:$R1953)=0,"",SUM(StuData!$K1953:$R1953))</f>
        <v/>
      </c>
      <c r="T1953" s="92"/>
      <c r="U1953" s="89"/>
      <c r="V1953" s="23"/>
      <c r="W1953" s="23"/>
    </row>
    <row r="1954" ht="15.75" customHeight="1">
      <c r="A1954" s="23"/>
      <c r="B1954" s="89" t="str">
        <f t="shared" si="1"/>
        <v/>
      </c>
      <c r="C1954" s="89" t="str">
        <f>IF('Student Record'!A1952="","",'Student Record'!A1952)</f>
        <v/>
      </c>
      <c r="D1954" s="89" t="str">
        <f>IF('Student Record'!B1952="","",'Student Record'!B1952)</f>
        <v/>
      </c>
      <c r="E1954" s="89" t="str">
        <f>IF('Student Record'!C1952="","",'Student Record'!C1952)</f>
        <v/>
      </c>
      <c r="F1954" s="90" t="str">
        <f>IF('Student Record'!E1952="","",'Student Record'!E1952)</f>
        <v/>
      </c>
      <c r="G1954" s="90" t="str">
        <f>IF('Student Record'!G1952="","",'Student Record'!G1952)</f>
        <v/>
      </c>
      <c r="H1954" s="89" t="str">
        <f>IF('Student Record'!I1952="","",'Student Record'!I1952)</f>
        <v/>
      </c>
      <c r="I1954" s="91" t="str">
        <f>IF('Student Record'!J1952="","",'Student Record'!J1952)</f>
        <v/>
      </c>
      <c r="J1954" s="89" t="str">
        <f>IF('Student Record'!O1952="","",'Student Record'!O1952)</f>
        <v/>
      </c>
      <c r="K1954" s="89" t="str">
        <f>IF(StuData!$F1954="","",IF(AND(StuData!$C1954&gt;8,StuData!$C1954&lt;11,StuData!$J1954="GEN"),200,IF(AND(StuData!$C1954&gt;=11,StuData!$J1954="GEN"),300,IF(AND(StuData!$C1954&gt;8,StuData!$C1954&lt;11,StuData!$J1954&lt;&gt;"GEN"),100,IF(AND(StuData!$C1954&gt;=11,StuData!$J1954&lt;&gt;"GEN"),150,"")))))</f>
        <v/>
      </c>
      <c r="L1954" s="89" t="str">
        <f>IF(StuData!$F1954="","",IF(AND(StuData!$C1954&gt;8,StuData!$C1954&lt;11),50,""))</f>
        <v/>
      </c>
      <c r="M1954" s="89" t="str">
        <f>IF(StuData!$F1954="","",IF(AND(StuData!$C1954&gt;=11,'School Fees'!$L$3="Yes"),100,""))</f>
        <v/>
      </c>
      <c r="N1954" s="89" t="str">
        <f>IF(StuData!$F1954="","",IF(AND(StuData!$C1954&gt;8,StuData!$H1954="F"),5,IF(StuData!$C1954&lt;9,"",10)))</f>
        <v/>
      </c>
      <c r="O1954" s="89" t="str">
        <f>IF(StuData!$F1954="","",IF(StuData!$C1954&gt;8,5,""))</f>
        <v/>
      </c>
      <c r="P1954" s="89" t="str">
        <f>IF(StuData!$C1954=9,'School Fees'!$K$6,IF(StuData!$C1954=10,'School Fees'!$K$7,IF(StuData!$C1954=11,'School Fees'!$K$8,IF(StuData!$C1954=12,'School Fees'!$K$9,""))))</f>
        <v/>
      </c>
      <c r="Q1954" s="89"/>
      <c r="R1954" s="89"/>
      <c r="S1954" s="89" t="str">
        <f>IF(SUM(StuData!$K1954:$R1954)=0,"",SUM(StuData!$K1954:$R1954))</f>
        <v/>
      </c>
      <c r="T1954" s="92"/>
      <c r="U1954" s="89"/>
      <c r="V1954" s="23"/>
      <c r="W1954" s="23"/>
    </row>
    <row r="1955" ht="15.75" customHeight="1">
      <c r="A1955" s="23"/>
      <c r="B1955" s="89" t="str">
        <f t="shared" si="1"/>
        <v/>
      </c>
      <c r="C1955" s="89" t="str">
        <f>IF('Student Record'!A1953="","",'Student Record'!A1953)</f>
        <v/>
      </c>
      <c r="D1955" s="89" t="str">
        <f>IF('Student Record'!B1953="","",'Student Record'!B1953)</f>
        <v/>
      </c>
      <c r="E1955" s="89" t="str">
        <f>IF('Student Record'!C1953="","",'Student Record'!C1953)</f>
        <v/>
      </c>
      <c r="F1955" s="90" t="str">
        <f>IF('Student Record'!E1953="","",'Student Record'!E1953)</f>
        <v/>
      </c>
      <c r="G1955" s="90" t="str">
        <f>IF('Student Record'!G1953="","",'Student Record'!G1953)</f>
        <v/>
      </c>
      <c r="H1955" s="89" t="str">
        <f>IF('Student Record'!I1953="","",'Student Record'!I1953)</f>
        <v/>
      </c>
      <c r="I1955" s="91" t="str">
        <f>IF('Student Record'!J1953="","",'Student Record'!J1953)</f>
        <v/>
      </c>
      <c r="J1955" s="89" t="str">
        <f>IF('Student Record'!O1953="","",'Student Record'!O1953)</f>
        <v/>
      </c>
      <c r="K1955" s="89" t="str">
        <f>IF(StuData!$F1955="","",IF(AND(StuData!$C1955&gt;8,StuData!$C1955&lt;11,StuData!$J1955="GEN"),200,IF(AND(StuData!$C1955&gt;=11,StuData!$J1955="GEN"),300,IF(AND(StuData!$C1955&gt;8,StuData!$C1955&lt;11,StuData!$J1955&lt;&gt;"GEN"),100,IF(AND(StuData!$C1955&gt;=11,StuData!$J1955&lt;&gt;"GEN"),150,"")))))</f>
        <v/>
      </c>
      <c r="L1955" s="89" t="str">
        <f>IF(StuData!$F1955="","",IF(AND(StuData!$C1955&gt;8,StuData!$C1955&lt;11),50,""))</f>
        <v/>
      </c>
      <c r="M1955" s="89" t="str">
        <f>IF(StuData!$F1955="","",IF(AND(StuData!$C1955&gt;=11,'School Fees'!$L$3="Yes"),100,""))</f>
        <v/>
      </c>
      <c r="N1955" s="89" t="str">
        <f>IF(StuData!$F1955="","",IF(AND(StuData!$C1955&gt;8,StuData!$H1955="F"),5,IF(StuData!$C1955&lt;9,"",10)))</f>
        <v/>
      </c>
      <c r="O1955" s="89" t="str">
        <f>IF(StuData!$F1955="","",IF(StuData!$C1955&gt;8,5,""))</f>
        <v/>
      </c>
      <c r="P1955" s="89" t="str">
        <f>IF(StuData!$C1955=9,'School Fees'!$K$6,IF(StuData!$C1955=10,'School Fees'!$K$7,IF(StuData!$C1955=11,'School Fees'!$K$8,IF(StuData!$C1955=12,'School Fees'!$K$9,""))))</f>
        <v/>
      </c>
      <c r="Q1955" s="89"/>
      <c r="R1955" s="89"/>
      <c r="S1955" s="89" t="str">
        <f>IF(SUM(StuData!$K1955:$R1955)=0,"",SUM(StuData!$K1955:$R1955))</f>
        <v/>
      </c>
      <c r="T1955" s="92"/>
      <c r="U1955" s="89"/>
      <c r="V1955" s="23"/>
      <c r="W1955" s="23"/>
    </row>
    <row r="1956" ht="15.75" customHeight="1">
      <c r="A1956" s="23"/>
      <c r="B1956" s="89" t="str">
        <f t="shared" si="1"/>
        <v/>
      </c>
      <c r="C1956" s="89" t="str">
        <f>IF('Student Record'!A1954="","",'Student Record'!A1954)</f>
        <v/>
      </c>
      <c r="D1956" s="89" t="str">
        <f>IF('Student Record'!B1954="","",'Student Record'!B1954)</f>
        <v/>
      </c>
      <c r="E1956" s="89" t="str">
        <f>IF('Student Record'!C1954="","",'Student Record'!C1954)</f>
        <v/>
      </c>
      <c r="F1956" s="90" t="str">
        <f>IF('Student Record'!E1954="","",'Student Record'!E1954)</f>
        <v/>
      </c>
      <c r="G1956" s="90" t="str">
        <f>IF('Student Record'!G1954="","",'Student Record'!G1954)</f>
        <v/>
      </c>
      <c r="H1956" s="89" t="str">
        <f>IF('Student Record'!I1954="","",'Student Record'!I1954)</f>
        <v/>
      </c>
      <c r="I1956" s="91" t="str">
        <f>IF('Student Record'!J1954="","",'Student Record'!J1954)</f>
        <v/>
      </c>
      <c r="J1956" s="89" t="str">
        <f>IF('Student Record'!O1954="","",'Student Record'!O1954)</f>
        <v/>
      </c>
      <c r="K1956" s="89" t="str">
        <f>IF(StuData!$F1956="","",IF(AND(StuData!$C1956&gt;8,StuData!$C1956&lt;11,StuData!$J1956="GEN"),200,IF(AND(StuData!$C1956&gt;=11,StuData!$J1956="GEN"),300,IF(AND(StuData!$C1956&gt;8,StuData!$C1956&lt;11,StuData!$J1956&lt;&gt;"GEN"),100,IF(AND(StuData!$C1956&gt;=11,StuData!$J1956&lt;&gt;"GEN"),150,"")))))</f>
        <v/>
      </c>
      <c r="L1956" s="89" t="str">
        <f>IF(StuData!$F1956="","",IF(AND(StuData!$C1956&gt;8,StuData!$C1956&lt;11),50,""))</f>
        <v/>
      </c>
      <c r="M1956" s="89" t="str">
        <f>IF(StuData!$F1956="","",IF(AND(StuData!$C1956&gt;=11,'School Fees'!$L$3="Yes"),100,""))</f>
        <v/>
      </c>
      <c r="N1956" s="89" t="str">
        <f>IF(StuData!$F1956="","",IF(AND(StuData!$C1956&gt;8,StuData!$H1956="F"),5,IF(StuData!$C1956&lt;9,"",10)))</f>
        <v/>
      </c>
      <c r="O1956" s="89" t="str">
        <f>IF(StuData!$F1956="","",IF(StuData!$C1956&gt;8,5,""))</f>
        <v/>
      </c>
      <c r="P1956" s="89" t="str">
        <f>IF(StuData!$C1956=9,'School Fees'!$K$6,IF(StuData!$C1956=10,'School Fees'!$K$7,IF(StuData!$C1956=11,'School Fees'!$K$8,IF(StuData!$C1956=12,'School Fees'!$K$9,""))))</f>
        <v/>
      </c>
      <c r="Q1956" s="89"/>
      <c r="R1956" s="89"/>
      <c r="S1956" s="89" t="str">
        <f>IF(SUM(StuData!$K1956:$R1956)=0,"",SUM(StuData!$K1956:$R1956))</f>
        <v/>
      </c>
      <c r="T1956" s="92"/>
      <c r="U1956" s="89"/>
      <c r="V1956" s="23"/>
      <c r="W1956" s="23"/>
    </row>
    <row r="1957" ht="15.75" customHeight="1">
      <c r="A1957" s="23"/>
      <c r="B1957" s="89" t="str">
        <f t="shared" si="1"/>
        <v/>
      </c>
      <c r="C1957" s="89" t="str">
        <f>IF('Student Record'!A1955="","",'Student Record'!A1955)</f>
        <v/>
      </c>
      <c r="D1957" s="89" t="str">
        <f>IF('Student Record'!B1955="","",'Student Record'!B1955)</f>
        <v/>
      </c>
      <c r="E1957" s="89" t="str">
        <f>IF('Student Record'!C1955="","",'Student Record'!C1955)</f>
        <v/>
      </c>
      <c r="F1957" s="90" t="str">
        <f>IF('Student Record'!E1955="","",'Student Record'!E1955)</f>
        <v/>
      </c>
      <c r="G1957" s="90" t="str">
        <f>IF('Student Record'!G1955="","",'Student Record'!G1955)</f>
        <v/>
      </c>
      <c r="H1957" s="89" t="str">
        <f>IF('Student Record'!I1955="","",'Student Record'!I1955)</f>
        <v/>
      </c>
      <c r="I1957" s="91" t="str">
        <f>IF('Student Record'!J1955="","",'Student Record'!J1955)</f>
        <v/>
      </c>
      <c r="J1957" s="89" t="str">
        <f>IF('Student Record'!O1955="","",'Student Record'!O1955)</f>
        <v/>
      </c>
      <c r="K1957" s="89" t="str">
        <f>IF(StuData!$F1957="","",IF(AND(StuData!$C1957&gt;8,StuData!$C1957&lt;11,StuData!$J1957="GEN"),200,IF(AND(StuData!$C1957&gt;=11,StuData!$J1957="GEN"),300,IF(AND(StuData!$C1957&gt;8,StuData!$C1957&lt;11,StuData!$J1957&lt;&gt;"GEN"),100,IF(AND(StuData!$C1957&gt;=11,StuData!$J1957&lt;&gt;"GEN"),150,"")))))</f>
        <v/>
      </c>
      <c r="L1957" s="89" t="str">
        <f>IF(StuData!$F1957="","",IF(AND(StuData!$C1957&gt;8,StuData!$C1957&lt;11),50,""))</f>
        <v/>
      </c>
      <c r="M1957" s="89" t="str">
        <f>IF(StuData!$F1957="","",IF(AND(StuData!$C1957&gt;=11,'School Fees'!$L$3="Yes"),100,""))</f>
        <v/>
      </c>
      <c r="N1957" s="89" t="str">
        <f>IF(StuData!$F1957="","",IF(AND(StuData!$C1957&gt;8,StuData!$H1957="F"),5,IF(StuData!$C1957&lt;9,"",10)))</f>
        <v/>
      </c>
      <c r="O1957" s="89" t="str">
        <f>IF(StuData!$F1957="","",IF(StuData!$C1957&gt;8,5,""))</f>
        <v/>
      </c>
      <c r="P1957" s="89" t="str">
        <f>IF(StuData!$C1957=9,'School Fees'!$K$6,IF(StuData!$C1957=10,'School Fees'!$K$7,IF(StuData!$C1957=11,'School Fees'!$K$8,IF(StuData!$C1957=12,'School Fees'!$K$9,""))))</f>
        <v/>
      </c>
      <c r="Q1957" s="89"/>
      <c r="R1957" s="89"/>
      <c r="S1957" s="89" t="str">
        <f>IF(SUM(StuData!$K1957:$R1957)=0,"",SUM(StuData!$K1957:$R1957))</f>
        <v/>
      </c>
      <c r="T1957" s="92"/>
      <c r="U1957" s="89"/>
      <c r="V1957" s="23"/>
      <c r="W1957" s="23"/>
    </row>
    <row r="1958" ht="15.75" customHeight="1">
      <c r="A1958" s="23"/>
      <c r="B1958" s="89" t="str">
        <f t="shared" si="1"/>
        <v/>
      </c>
      <c r="C1958" s="89" t="str">
        <f>IF('Student Record'!A1956="","",'Student Record'!A1956)</f>
        <v/>
      </c>
      <c r="D1958" s="89" t="str">
        <f>IF('Student Record'!B1956="","",'Student Record'!B1956)</f>
        <v/>
      </c>
      <c r="E1958" s="89" t="str">
        <f>IF('Student Record'!C1956="","",'Student Record'!C1956)</f>
        <v/>
      </c>
      <c r="F1958" s="90" t="str">
        <f>IF('Student Record'!E1956="","",'Student Record'!E1956)</f>
        <v/>
      </c>
      <c r="G1958" s="90" t="str">
        <f>IF('Student Record'!G1956="","",'Student Record'!G1956)</f>
        <v/>
      </c>
      <c r="H1958" s="89" t="str">
        <f>IF('Student Record'!I1956="","",'Student Record'!I1956)</f>
        <v/>
      </c>
      <c r="I1958" s="91" t="str">
        <f>IF('Student Record'!J1956="","",'Student Record'!J1956)</f>
        <v/>
      </c>
      <c r="J1958" s="89" t="str">
        <f>IF('Student Record'!O1956="","",'Student Record'!O1956)</f>
        <v/>
      </c>
      <c r="K1958" s="89" t="str">
        <f>IF(StuData!$F1958="","",IF(AND(StuData!$C1958&gt;8,StuData!$C1958&lt;11,StuData!$J1958="GEN"),200,IF(AND(StuData!$C1958&gt;=11,StuData!$J1958="GEN"),300,IF(AND(StuData!$C1958&gt;8,StuData!$C1958&lt;11,StuData!$J1958&lt;&gt;"GEN"),100,IF(AND(StuData!$C1958&gt;=11,StuData!$J1958&lt;&gt;"GEN"),150,"")))))</f>
        <v/>
      </c>
      <c r="L1958" s="89" t="str">
        <f>IF(StuData!$F1958="","",IF(AND(StuData!$C1958&gt;8,StuData!$C1958&lt;11),50,""))</f>
        <v/>
      </c>
      <c r="M1958" s="89" t="str">
        <f>IF(StuData!$F1958="","",IF(AND(StuData!$C1958&gt;=11,'School Fees'!$L$3="Yes"),100,""))</f>
        <v/>
      </c>
      <c r="N1958" s="89" t="str">
        <f>IF(StuData!$F1958="","",IF(AND(StuData!$C1958&gt;8,StuData!$H1958="F"),5,IF(StuData!$C1958&lt;9,"",10)))</f>
        <v/>
      </c>
      <c r="O1958" s="89" t="str">
        <f>IF(StuData!$F1958="","",IF(StuData!$C1958&gt;8,5,""))</f>
        <v/>
      </c>
      <c r="P1958" s="89" t="str">
        <f>IF(StuData!$C1958=9,'School Fees'!$K$6,IF(StuData!$C1958=10,'School Fees'!$K$7,IF(StuData!$C1958=11,'School Fees'!$K$8,IF(StuData!$C1958=12,'School Fees'!$K$9,""))))</f>
        <v/>
      </c>
      <c r="Q1958" s="89"/>
      <c r="R1958" s="89"/>
      <c r="S1958" s="89" t="str">
        <f>IF(SUM(StuData!$K1958:$R1958)=0,"",SUM(StuData!$K1958:$R1958))</f>
        <v/>
      </c>
      <c r="T1958" s="92"/>
      <c r="U1958" s="89"/>
      <c r="V1958" s="23"/>
      <c r="W1958" s="23"/>
    </row>
    <row r="1959" ht="15.75" customHeight="1">
      <c r="A1959" s="23"/>
      <c r="B1959" s="89" t="str">
        <f t="shared" si="1"/>
        <v/>
      </c>
      <c r="C1959" s="89" t="str">
        <f>IF('Student Record'!A1957="","",'Student Record'!A1957)</f>
        <v/>
      </c>
      <c r="D1959" s="89" t="str">
        <f>IF('Student Record'!B1957="","",'Student Record'!B1957)</f>
        <v/>
      </c>
      <c r="E1959" s="89" t="str">
        <f>IF('Student Record'!C1957="","",'Student Record'!C1957)</f>
        <v/>
      </c>
      <c r="F1959" s="90" t="str">
        <f>IF('Student Record'!E1957="","",'Student Record'!E1957)</f>
        <v/>
      </c>
      <c r="G1959" s="90" t="str">
        <f>IF('Student Record'!G1957="","",'Student Record'!G1957)</f>
        <v/>
      </c>
      <c r="H1959" s="89" t="str">
        <f>IF('Student Record'!I1957="","",'Student Record'!I1957)</f>
        <v/>
      </c>
      <c r="I1959" s="91" t="str">
        <f>IF('Student Record'!J1957="","",'Student Record'!J1957)</f>
        <v/>
      </c>
      <c r="J1959" s="89" t="str">
        <f>IF('Student Record'!O1957="","",'Student Record'!O1957)</f>
        <v/>
      </c>
      <c r="K1959" s="89" t="str">
        <f>IF(StuData!$F1959="","",IF(AND(StuData!$C1959&gt;8,StuData!$C1959&lt;11,StuData!$J1959="GEN"),200,IF(AND(StuData!$C1959&gt;=11,StuData!$J1959="GEN"),300,IF(AND(StuData!$C1959&gt;8,StuData!$C1959&lt;11,StuData!$J1959&lt;&gt;"GEN"),100,IF(AND(StuData!$C1959&gt;=11,StuData!$J1959&lt;&gt;"GEN"),150,"")))))</f>
        <v/>
      </c>
      <c r="L1959" s="89" t="str">
        <f>IF(StuData!$F1959="","",IF(AND(StuData!$C1959&gt;8,StuData!$C1959&lt;11),50,""))</f>
        <v/>
      </c>
      <c r="M1959" s="89" t="str">
        <f>IF(StuData!$F1959="","",IF(AND(StuData!$C1959&gt;=11,'School Fees'!$L$3="Yes"),100,""))</f>
        <v/>
      </c>
      <c r="N1959" s="89" t="str">
        <f>IF(StuData!$F1959="","",IF(AND(StuData!$C1959&gt;8,StuData!$H1959="F"),5,IF(StuData!$C1959&lt;9,"",10)))</f>
        <v/>
      </c>
      <c r="O1959" s="89" t="str">
        <f>IF(StuData!$F1959="","",IF(StuData!$C1959&gt;8,5,""))</f>
        <v/>
      </c>
      <c r="P1959" s="89" t="str">
        <f>IF(StuData!$C1959=9,'School Fees'!$K$6,IF(StuData!$C1959=10,'School Fees'!$K$7,IF(StuData!$C1959=11,'School Fees'!$K$8,IF(StuData!$C1959=12,'School Fees'!$K$9,""))))</f>
        <v/>
      </c>
      <c r="Q1959" s="89"/>
      <c r="R1959" s="89"/>
      <c r="S1959" s="89" t="str">
        <f>IF(SUM(StuData!$K1959:$R1959)=0,"",SUM(StuData!$K1959:$R1959))</f>
        <v/>
      </c>
      <c r="T1959" s="92"/>
      <c r="U1959" s="89"/>
      <c r="V1959" s="23"/>
      <c r="W1959" s="23"/>
    </row>
    <row r="1960" ht="15.75" customHeight="1">
      <c r="A1960" s="23"/>
      <c r="B1960" s="89" t="str">
        <f t="shared" si="1"/>
        <v/>
      </c>
      <c r="C1960" s="89" t="str">
        <f>IF('Student Record'!A1958="","",'Student Record'!A1958)</f>
        <v/>
      </c>
      <c r="D1960" s="89" t="str">
        <f>IF('Student Record'!B1958="","",'Student Record'!B1958)</f>
        <v/>
      </c>
      <c r="E1960" s="89" t="str">
        <f>IF('Student Record'!C1958="","",'Student Record'!C1958)</f>
        <v/>
      </c>
      <c r="F1960" s="90" t="str">
        <f>IF('Student Record'!E1958="","",'Student Record'!E1958)</f>
        <v/>
      </c>
      <c r="G1960" s="90" t="str">
        <f>IF('Student Record'!G1958="","",'Student Record'!G1958)</f>
        <v/>
      </c>
      <c r="H1960" s="89" t="str">
        <f>IF('Student Record'!I1958="","",'Student Record'!I1958)</f>
        <v/>
      </c>
      <c r="I1960" s="91" t="str">
        <f>IF('Student Record'!J1958="","",'Student Record'!J1958)</f>
        <v/>
      </c>
      <c r="J1960" s="89" t="str">
        <f>IF('Student Record'!O1958="","",'Student Record'!O1958)</f>
        <v/>
      </c>
      <c r="K1960" s="89" t="str">
        <f>IF(StuData!$F1960="","",IF(AND(StuData!$C1960&gt;8,StuData!$C1960&lt;11,StuData!$J1960="GEN"),200,IF(AND(StuData!$C1960&gt;=11,StuData!$J1960="GEN"),300,IF(AND(StuData!$C1960&gt;8,StuData!$C1960&lt;11,StuData!$J1960&lt;&gt;"GEN"),100,IF(AND(StuData!$C1960&gt;=11,StuData!$J1960&lt;&gt;"GEN"),150,"")))))</f>
        <v/>
      </c>
      <c r="L1960" s="89" t="str">
        <f>IF(StuData!$F1960="","",IF(AND(StuData!$C1960&gt;8,StuData!$C1960&lt;11),50,""))</f>
        <v/>
      </c>
      <c r="M1960" s="89" t="str">
        <f>IF(StuData!$F1960="","",IF(AND(StuData!$C1960&gt;=11,'School Fees'!$L$3="Yes"),100,""))</f>
        <v/>
      </c>
      <c r="N1960" s="89" t="str">
        <f>IF(StuData!$F1960="","",IF(AND(StuData!$C1960&gt;8,StuData!$H1960="F"),5,IF(StuData!$C1960&lt;9,"",10)))</f>
        <v/>
      </c>
      <c r="O1960" s="89" t="str">
        <f>IF(StuData!$F1960="","",IF(StuData!$C1960&gt;8,5,""))</f>
        <v/>
      </c>
      <c r="P1960" s="89" t="str">
        <f>IF(StuData!$C1960=9,'School Fees'!$K$6,IF(StuData!$C1960=10,'School Fees'!$K$7,IF(StuData!$C1960=11,'School Fees'!$K$8,IF(StuData!$C1960=12,'School Fees'!$K$9,""))))</f>
        <v/>
      </c>
      <c r="Q1960" s="89"/>
      <c r="R1960" s="89"/>
      <c r="S1960" s="89" t="str">
        <f>IF(SUM(StuData!$K1960:$R1960)=0,"",SUM(StuData!$K1960:$R1960))</f>
        <v/>
      </c>
      <c r="T1960" s="92"/>
      <c r="U1960" s="89"/>
      <c r="V1960" s="23"/>
      <c r="W1960" s="23"/>
    </row>
    <row r="1961" ht="15.75" customHeight="1">
      <c r="A1961" s="23"/>
      <c r="B1961" s="89" t="str">
        <f t="shared" si="1"/>
        <v/>
      </c>
      <c r="C1961" s="89" t="str">
        <f>IF('Student Record'!A1959="","",'Student Record'!A1959)</f>
        <v/>
      </c>
      <c r="D1961" s="89" t="str">
        <f>IF('Student Record'!B1959="","",'Student Record'!B1959)</f>
        <v/>
      </c>
      <c r="E1961" s="89" t="str">
        <f>IF('Student Record'!C1959="","",'Student Record'!C1959)</f>
        <v/>
      </c>
      <c r="F1961" s="90" t="str">
        <f>IF('Student Record'!E1959="","",'Student Record'!E1959)</f>
        <v/>
      </c>
      <c r="G1961" s="90" t="str">
        <f>IF('Student Record'!G1959="","",'Student Record'!G1959)</f>
        <v/>
      </c>
      <c r="H1961" s="89" t="str">
        <f>IF('Student Record'!I1959="","",'Student Record'!I1959)</f>
        <v/>
      </c>
      <c r="I1961" s="91" t="str">
        <f>IF('Student Record'!J1959="","",'Student Record'!J1959)</f>
        <v/>
      </c>
      <c r="J1961" s="89" t="str">
        <f>IF('Student Record'!O1959="","",'Student Record'!O1959)</f>
        <v/>
      </c>
      <c r="K1961" s="89" t="str">
        <f>IF(StuData!$F1961="","",IF(AND(StuData!$C1961&gt;8,StuData!$C1961&lt;11,StuData!$J1961="GEN"),200,IF(AND(StuData!$C1961&gt;=11,StuData!$J1961="GEN"),300,IF(AND(StuData!$C1961&gt;8,StuData!$C1961&lt;11,StuData!$J1961&lt;&gt;"GEN"),100,IF(AND(StuData!$C1961&gt;=11,StuData!$J1961&lt;&gt;"GEN"),150,"")))))</f>
        <v/>
      </c>
      <c r="L1961" s="89" t="str">
        <f>IF(StuData!$F1961="","",IF(AND(StuData!$C1961&gt;8,StuData!$C1961&lt;11),50,""))</f>
        <v/>
      </c>
      <c r="M1961" s="89" t="str">
        <f>IF(StuData!$F1961="","",IF(AND(StuData!$C1961&gt;=11,'School Fees'!$L$3="Yes"),100,""))</f>
        <v/>
      </c>
      <c r="N1961" s="89" t="str">
        <f>IF(StuData!$F1961="","",IF(AND(StuData!$C1961&gt;8,StuData!$H1961="F"),5,IF(StuData!$C1961&lt;9,"",10)))</f>
        <v/>
      </c>
      <c r="O1961" s="89" t="str">
        <f>IF(StuData!$F1961="","",IF(StuData!$C1961&gt;8,5,""))</f>
        <v/>
      </c>
      <c r="P1961" s="89" t="str">
        <f>IF(StuData!$C1961=9,'School Fees'!$K$6,IF(StuData!$C1961=10,'School Fees'!$K$7,IF(StuData!$C1961=11,'School Fees'!$K$8,IF(StuData!$C1961=12,'School Fees'!$K$9,""))))</f>
        <v/>
      </c>
      <c r="Q1961" s="89"/>
      <c r="R1961" s="89"/>
      <c r="S1961" s="89" t="str">
        <f>IF(SUM(StuData!$K1961:$R1961)=0,"",SUM(StuData!$K1961:$R1961))</f>
        <v/>
      </c>
      <c r="T1961" s="92"/>
      <c r="U1961" s="89"/>
      <c r="V1961" s="23"/>
      <c r="W1961" s="23"/>
    </row>
    <row r="1962" ht="15.75" customHeight="1">
      <c r="A1962" s="23"/>
      <c r="B1962" s="89" t="str">
        <f t="shared" si="1"/>
        <v/>
      </c>
      <c r="C1962" s="89" t="str">
        <f>IF('Student Record'!A1960="","",'Student Record'!A1960)</f>
        <v/>
      </c>
      <c r="D1962" s="89" t="str">
        <f>IF('Student Record'!B1960="","",'Student Record'!B1960)</f>
        <v/>
      </c>
      <c r="E1962" s="89" t="str">
        <f>IF('Student Record'!C1960="","",'Student Record'!C1960)</f>
        <v/>
      </c>
      <c r="F1962" s="90" t="str">
        <f>IF('Student Record'!E1960="","",'Student Record'!E1960)</f>
        <v/>
      </c>
      <c r="G1962" s="90" t="str">
        <f>IF('Student Record'!G1960="","",'Student Record'!G1960)</f>
        <v/>
      </c>
      <c r="H1962" s="89" t="str">
        <f>IF('Student Record'!I1960="","",'Student Record'!I1960)</f>
        <v/>
      </c>
      <c r="I1962" s="91" t="str">
        <f>IF('Student Record'!J1960="","",'Student Record'!J1960)</f>
        <v/>
      </c>
      <c r="J1962" s="89" t="str">
        <f>IF('Student Record'!O1960="","",'Student Record'!O1960)</f>
        <v/>
      </c>
      <c r="K1962" s="89" t="str">
        <f>IF(StuData!$F1962="","",IF(AND(StuData!$C1962&gt;8,StuData!$C1962&lt;11,StuData!$J1962="GEN"),200,IF(AND(StuData!$C1962&gt;=11,StuData!$J1962="GEN"),300,IF(AND(StuData!$C1962&gt;8,StuData!$C1962&lt;11,StuData!$J1962&lt;&gt;"GEN"),100,IF(AND(StuData!$C1962&gt;=11,StuData!$J1962&lt;&gt;"GEN"),150,"")))))</f>
        <v/>
      </c>
      <c r="L1962" s="89" t="str">
        <f>IF(StuData!$F1962="","",IF(AND(StuData!$C1962&gt;8,StuData!$C1962&lt;11),50,""))</f>
        <v/>
      </c>
      <c r="M1962" s="89" t="str">
        <f>IF(StuData!$F1962="","",IF(AND(StuData!$C1962&gt;=11,'School Fees'!$L$3="Yes"),100,""))</f>
        <v/>
      </c>
      <c r="N1962" s="89" t="str">
        <f>IF(StuData!$F1962="","",IF(AND(StuData!$C1962&gt;8,StuData!$H1962="F"),5,IF(StuData!$C1962&lt;9,"",10)))</f>
        <v/>
      </c>
      <c r="O1962" s="89" t="str">
        <f>IF(StuData!$F1962="","",IF(StuData!$C1962&gt;8,5,""))</f>
        <v/>
      </c>
      <c r="P1962" s="89" t="str">
        <f>IF(StuData!$C1962=9,'School Fees'!$K$6,IF(StuData!$C1962=10,'School Fees'!$K$7,IF(StuData!$C1962=11,'School Fees'!$K$8,IF(StuData!$C1962=12,'School Fees'!$K$9,""))))</f>
        <v/>
      </c>
      <c r="Q1962" s="89"/>
      <c r="R1962" s="89"/>
      <c r="S1962" s="89" t="str">
        <f>IF(SUM(StuData!$K1962:$R1962)=0,"",SUM(StuData!$K1962:$R1962))</f>
        <v/>
      </c>
      <c r="T1962" s="92"/>
      <c r="U1962" s="89"/>
      <c r="V1962" s="23"/>
      <c r="W1962" s="23"/>
    </row>
    <row r="1963" ht="15.75" customHeight="1">
      <c r="A1963" s="23"/>
      <c r="B1963" s="89" t="str">
        <f t="shared" si="1"/>
        <v/>
      </c>
      <c r="C1963" s="89" t="str">
        <f>IF('Student Record'!A1961="","",'Student Record'!A1961)</f>
        <v/>
      </c>
      <c r="D1963" s="89" t="str">
        <f>IF('Student Record'!B1961="","",'Student Record'!B1961)</f>
        <v/>
      </c>
      <c r="E1963" s="89" t="str">
        <f>IF('Student Record'!C1961="","",'Student Record'!C1961)</f>
        <v/>
      </c>
      <c r="F1963" s="90" t="str">
        <f>IF('Student Record'!E1961="","",'Student Record'!E1961)</f>
        <v/>
      </c>
      <c r="G1963" s="90" t="str">
        <f>IF('Student Record'!G1961="","",'Student Record'!G1961)</f>
        <v/>
      </c>
      <c r="H1963" s="89" t="str">
        <f>IF('Student Record'!I1961="","",'Student Record'!I1961)</f>
        <v/>
      </c>
      <c r="I1963" s="91" t="str">
        <f>IF('Student Record'!J1961="","",'Student Record'!J1961)</f>
        <v/>
      </c>
      <c r="J1963" s="89" t="str">
        <f>IF('Student Record'!O1961="","",'Student Record'!O1961)</f>
        <v/>
      </c>
      <c r="K1963" s="89" t="str">
        <f>IF(StuData!$F1963="","",IF(AND(StuData!$C1963&gt;8,StuData!$C1963&lt;11,StuData!$J1963="GEN"),200,IF(AND(StuData!$C1963&gt;=11,StuData!$J1963="GEN"),300,IF(AND(StuData!$C1963&gt;8,StuData!$C1963&lt;11,StuData!$J1963&lt;&gt;"GEN"),100,IF(AND(StuData!$C1963&gt;=11,StuData!$J1963&lt;&gt;"GEN"),150,"")))))</f>
        <v/>
      </c>
      <c r="L1963" s="89" t="str">
        <f>IF(StuData!$F1963="","",IF(AND(StuData!$C1963&gt;8,StuData!$C1963&lt;11),50,""))</f>
        <v/>
      </c>
      <c r="M1963" s="89" t="str">
        <f>IF(StuData!$F1963="","",IF(AND(StuData!$C1963&gt;=11,'School Fees'!$L$3="Yes"),100,""))</f>
        <v/>
      </c>
      <c r="N1963" s="89" t="str">
        <f>IF(StuData!$F1963="","",IF(AND(StuData!$C1963&gt;8,StuData!$H1963="F"),5,IF(StuData!$C1963&lt;9,"",10)))</f>
        <v/>
      </c>
      <c r="O1963" s="89" t="str">
        <f>IF(StuData!$F1963="","",IF(StuData!$C1963&gt;8,5,""))</f>
        <v/>
      </c>
      <c r="P1963" s="89" t="str">
        <f>IF(StuData!$C1963=9,'School Fees'!$K$6,IF(StuData!$C1963=10,'School Fees'!$K$7,IF(StuData!$C1963=11,'School Fees'!$K$8,IF(StuData!$C1963=12,'School Fees'!$K$9,""))))</f>
        <v/>
      </c>
      <c r="Q1963" s="89"/>
      <c r="R1963" s="89"/>
      <c r="S1963" s="89" t="str">
        <f>IF(SUM(StuData!$K1963:$R1963)=0,"",SUM(StuData!$K1963:$R1963))</f>
        <v/>
      </c>
      <c r="T1963" s="92"/>
      <c r="U1963" s="89"/>
      <c r="V1963" s="23"/>
      <c r="W1963" s="23"/>
    </row>
    <row r="1964" ht="15.75" customHeight="1">
      <c r="A1964" s="23"/>
      <c r="B1964" s="89" t="str">
        <f t="shared" si="1"/>
        <v/>
      </c>
      <c r="C1964" s="89" t="str">
        <f>IF('Student Record'!A1962="","",'Student Record'!A1962)</f>
        <v/>
      </c>
      <c r="D1964" s="89" t="str">
        <f>IF('Student Record'!B1962="","",'Student Record'!B1962)</f>
        <v/>
      </c>
      <c r="E1964" s="89" t="str">
        <f>IF('Student Record'!C1962="","",'Student Record'!C1962)</f>
        <v/>
      </c>
      <c r="F1964" s="90" t="str">
        <f>IF('Student Record'!E1962="","",'Student Record'!E1962)</f>
        <v/>
      </c>
      <c r="G1964" s="90" t="str">
        <f>IF('Student Record'!G1962="","",'Student Record'!G1962)</f>
        <v/>
      </c>
      <c r="H1964" s="89" t="str">
        <f>IF('Student Record'!I1962="","",'Student Record'!I1962)</f>
        <v/>
      </c>
      <c r="I1964" s="91" t="str">
        <f>IF('Student Record'!J1962="","",'Student Record'!J1962)</f>
        <v/>
      </c>
      <c r="J1964" s="89" t="str">
        <f>IF('Student Record'!O1962="","",'Student Record'!O1962)</f>
        <v/>
      </c>
      <c r="K1964" s="89" t="str">
        <f>IF(StuData!$F1964="","",IF(AND(StuData!$C1964&gt;8,StuData!$C1964&lt;11,StuData!$J1964="GEN"),200,IF(AND(StuData!$C1964&gt;=11,StuData!$J1964="GEN"),300,IF(AND(StuData!$C1964&gt;8,StuData!$C1964&lt;11,StuData!$J1964&lt;&gt;"GEN"),100,IF(AND(StuData!$C1964&gt;=11,StuData!$J1964&lt;&gt;"GEN"),150,"")))))</f>
        <v/>
      </c>
      <c r="L1964" s="89" t="str">
        <f>IF(StuData!$F1964="","",IF(AND(StuData!$C1964&gt;8,StuData!$C1964&lt;11),50,""))</f>
        <v/>
      </c>
      <c r="M1964" s="89" t="str">
        <f>IF(StuData!$F1964="","",IF(AND(StuData!$C1964&gt;=11,'School Fees'!$L$3="Yes"),100,""))</f>
        <v/>
      </c>
      <c r="N1964" s="89" t="str">
        <f>IF(StuData!$F1964="","",IF(AND(StuData!$C1964&gt;8,StuData!$H1964="F"),5,IF(StuData!$C1964&lt;9,"",10)))</f>
        <v/>
      </c>
      <c r="O1964" s="89" t="str">
        <f>IF(StuData!$F1964="","",IF(StuData!$C1964&gt;8,5,""))</f>
        <v/>
      </c>
      <c r="P1964" s="89" t="str">
        <f>IF(StuData!$C1964=9,'School Fees'!$K$6,IF(StuData!$C1964=10,'School Fees'!$K$7,IF(StuData!$C1964=11,'School Fees'!$K$8,IF(StuData!$C1964=12,'School Fees'!$K$9,""))))</f>
        <v/>
      </c>
      <c r="Q1964" s="89"/>
      <c r="R1964" s="89"/>
      <c r="S1964" s="89" t="str">
        <f>IF(SUM(StuData!$K1964:$R1964)=0,"",SUM(StuData!$K1964:$R1964))</f>
        <v/>
      </c>
      <c r="T1964" s="92"/>
      <c r="U1964" s="89"/>
      <c r="V1964" s="23"/>
      <c r="W1964" s="23"/>
    </row>
    <row r="1965" ht="15.75" customHeight="1">
      <c r="A1965" s="23"/>
      <c r="B1965" s="89" t="str">
        <f t="shared" si="1"/>
        <v/>
      </c>
      <c r="C1965" s="89" t="str">
        <f>IF('Student Record'!A1963="","",'Student Record'!A1963)</f>
        <v/>
      </c>
      <c r="D1965" s="89" t="str">
        <f>IF('Student Record'!B1963="","",'Student Record'!B1963)</f>
        <v/>
      </c>
      <c r="E1965" s="89" t="str">
        <f>IF('Student Record'!C1963="","",'Student Record'!C1963)</f>
        <v/>
      </c>
      <c r="F1965" s="90" t="str">
        <f>IF('Student Record'!E1963="","",'Student Record'!E1963)</f>
        <v/>
      </c>
      <c r="G1965" s="90" t="str">
        <f>IF('Student Record'!G1963="","",'Student Record'!G1963)</f>
        <v/>
      </c>
      <c r="H1965" s="89" t="str">
        <f>IF('Student Record'!I1963="","",'Student Record'!I1963)</f>
        <v/>
      </c>
      <c r="I1965" s="91" t="str">
        <f>IF('Student Record'!J1963="","",'Student Record'!J1963)</f>
        <v/>
      </c>
      <c r="J1965" s="89" t="str">
        <f>IF('Student Record'!O1963="","",'Student Record'!O1963)</f>
        <v/>
      </c>
      <c r="K1965" s="89" t="str">
        <f>IF(StuData!$F1965="","",IF(AND(StuData!$C1965&gt;8,StuData!$C1965&lt;11,StuData!$J1965="GEN"),200,IF(AND(StuData!$C1965&gt;=11,StuData!$J1965="GEN"),300,IF(AND(StuData!$C1965&gt;8,StuData!$C1965&lt;11,StuData!$J1965&lt;&gt;"GEN"),100,IF(AND(StuData!$C1965&gt;=11,StuData!$J1965&lt;&gt;"GEN"),150,"")))))</f>
        <v/>
      </c>
      <c r="L1965" s="89" t="str">
        <f>IF(StuData!$F1965="","",IF(AND(StuData!$C1965&gt;8,StuData!$C1965&lt;11),50,""))</f>
        <v/>
      </c>
      <c r="M1965" s="89" t="str">
        <f>IF(StuData!$F1965="","",IF(AND(StuData!$C1965&gt;=11,'School Fees'!$L$3="Yes"),100,""))</f>
        <v/>
      </c>
      <c r="N1965" s="89" t="str">
        <f>IF(StuData!$F1965="","",IF(AND(StuData!$C1965&gt;8,StuData!$H1965="F"),5,IF(StuData!$C1965&lt;9,"",10)))</f>
        <v/>
      </c>
      <c r="O1965" s="89" t="str">
        <f>IF(StuData!$F1965="","",IF(StuData!$C1965&gt;8,5,""))</f>
        <v/>
      </c>
      <c r="P1965" s="89" t="str">
        <f>IF(StuData!$C1965=9,'School Fees'!$K$6,IF(StuData!$C1965=10,'School Fees'!$K$7,IF(StuData!$C1965=11,'School Fees'!$K$8,IF(StuData!$C1965=12,'School Fees'!$K$9,""))))</f>
        <v/>
      </c>
      <c r="Q1965" s="89"/>
      <c r="R1965" s="89"/>
      <c r="S1965" s="89" t="str">
        <f>IF(SUM(StuData!$K1965:$R1965)=0,"",SUM(StuData!$K1965:$R1965))</f>
        <v/>
      </c>
      <c r="T1965" s="92"/>
      <c r="U1965" s="89"/>
      <c r="V1965" s="23"/>
      <c r="W1965" s="23"/>
    </row>
    <row r="1966" ht="15.75" customHeight="1">
      <c r="A1966" s="23"/>
      <c r="B1966" s="89" t="str">
        <f t="shared" si="1"/>
        <v/>
      </c>
      <c r="C1966" s="89" t="str">
        <f>IF('Student Record'!A1964="","",'Student Record'!A1964)</f>
        <v/>
      </c>
      <c r="D1966" s="89" t="str">
        <f>IF('Student Record'!B1964="","",'Student Record'!B1964)</f>
        <v/>
      </c>
      <c r="E1966" s="89" t="str">
        <f>IF('Student Record'!C1964="","",'Student Record'!C1964)</f>
        <v/>
      </c>
      <c r="F1966" s="90" t="str">
        <f>IF('Student Record'!E1964="","",'Student Record'!E1964)</f>
        <v/>
      </c>
      <c r="G1966" s="90" t="str">
        <f>IF('Student Record'!G1964="","",'Student Record'!G1964)</f>
        <v/>
      </c>
      <c r="H1966" s="89" t="str">
        <f>IF('Student Record'!I1964="","",'Student Record'!I1964)</f>
        <v/>
      </c>
      <c r="I1966" s="91" t="str">
        <f>IF('Student Record'!J1964="","",'Student Record'!J1964)</f>
        <v/>
      </c>
      <c r="J1966" s="89" t="str">
        <f>IF('Student Record'!O1964="","",'Student Record'!O1964)</f>
        <v/>
      </c>
      <c r="K1966" s="89" t="str">
        <f>IF(StuData!$F1966="","",IF(AND(StuData!$C1966&gt;8,StuData!$C1966&lt;11,StuData!$J1966="GEN"),200,IF(AND(StuData!$C1966&gt;=11,StuData!$J1966="GEN"),300,IF(AND(StuData!$C1966&gt;8,StuData!$C1966&lt;11,StuData!$J1966&lt;&gt;"GEN"),100,IF(AND(StuData!$C1966&gt;=11,StuData!$J1966&lt;&gt;"GEN"),150,"")))))</f>
        <v/>
      </c>
      <c r="L1966" s="89" t="str">
        <f>IF(StuData!$F1966="","",IF(AND(StuData!$C1966&gt;8,StuData!$C1966&lt;11),50,""))</f>
        <v/>
      </c>
      <c r="M1966" s="89" t="str">
        <f>IF(StuData!$F1966="","",IF(AND(StuData!$C1966&gt;=11,'School Fees'!$L$3="Yes"),100,""))</f>
        <v/>
      </c>
      <c r="N1966" s="89" t="str">
        <f>IF(StuData!$F1966="","",IF(AND(StuData!$C1966&gt;8,StuData!$H1966="F"),5,IF(StuData!$C1966&lt;9,"",10)))</f>
        <v/>
      </c>
      <c r="O1966" s="89" t="str">
        <f>IF(StuData!$F1966="","",IF(StuData!$C1966&gt;8,5,""))</f>
        <v/>
      </c>
      <c r="P1966" s="89" t="str">
        <f>IF(StuData!$C1966=9,'School Fees'!$K$6,IF(StuData!$C1966=10,'School Fees'!$K$7,IF(StuData!$C1966=11,'School Fees'!$K$8,IF(StuData!$C1966=12,'School Fees'!$K$9,""))))</f>
        <v/>
      </c>
      <c r="Q1966" s="89"/>
      <c r="R1966" s="89"/>
      <c r="S1966" s="89" t="str">
        <f>IF(SUM(StuData!$K1966:$R1966)=0,"",SUM(StuData!$K1966:$R1966))</f>
        <v/>
      </c>
      <c r="T1966" s="92"/>
      <c r="U1966" s="89"/>
      <c r="V1966" s="23"/>
      <c r="W1966" s="23"/>
    </row>
    <row r="1967" ht="15.75" customHeight="1">
      <c r="A1967" s="23"/>
      <c r="B1967" s="89" t="str">
        <f t="shared" si="1"/>
        <v/>
      </c>
      <c r="C1967" s="89" t="str">
        <f>IF('Student Record'!A1965="","",'Student Record'!A1965)</f>
        <v/>
      </c>
      <c r="D1967" s="89" t="str">
        <f>IF('Student Record'!B1965="","",'Student Record'!B1965)</f>
        <v/>
      </c>
      <c r="E1967" s="89" t="str">
        <f>IF('Student Record'!C1965="","",'Student Record'!C1965)</f>
        <v/>
      </c>
      <c r="F1967" s="90" t="str">
        <f>IF('Student Record'!E1965="","",'Student Record'!E1965)</f>
        <v/>
      </c>
      <c r="G1967" s="90" t="str">
        <f>IF('Student Record'!G1965="","",'Student Record'!G1965)</f>
        <v/>
      </c>
      <c r="H1967" s="89" t="str">
        <f>IF('Student Record'!I1965="","",'Student Record'!I1965)</f>
        <v/>
      </c>
      <c r="I1967" s="91" t="str">
        <f>IF('Student Record'!J1965="","",'Student Record'!J1965)</f>
        <v/>
      </c>
      <c r="J1967" s="89" t="str">
        <f>IF('Student Record'!O1965="","",'Student Record'!O1965)</f>
        <v/>
      </c>
      <c r="K1967" s="89" t="str">
        <f>IF(StuData!$F1967="","",IF(AND(StuData!$C1967&gt;8,StuData!$C1967&lt;11,StuData!$J1967="GEN"),200,IF(AND(StuData!$C1967&gt;=11,StuData!$J1967="GEN"),300,IF(AND(StuData!$C1967&gt;8,StuData!$C1967&lt;11,StuData!$J1967&lt;&gt;"GEN"),100,IF(AND(StuData!$C1967&gt;=11,StuData!$J1967&lt;&gt;"GEN"),150,"")))))</f>
        <v/>
      </c>
      <c r="L1967" s="89" t="str">
        <f>IF(StuData!$F1967="","",IF(AND(StuData!$C1967&gt;8,StuData!$C1967&lt;11),50,""))</f>
        <v/>
      </c>
      <c r="M1967" s="89" t="str">
        <f>IF(StuData!$F1967="","",IF(AND(StuData!$C1967&gt;=11,'School Fees'!$L$3="Yes"),100,""))</f>
        <v/>
      </c>
      <c r="N1967" s="89" t="str">
        <f>IF(StuData!$F1967="","",IF(AND(StuData!$C1967&gt;8,StuData!$H1967="F"),5,IF(StuData!$C1967&lt;9,"",10)))</f>
        <v/>
      </c>
      <c r="O1967" s="89" t="str">
        <f>IF(StuData!$F1967="","",IF(StuData!$C1967&gt;8,5,""))</f>
        <v/>
      </c>
      <c r="P1967" s="89" t="str">
        <f>IF(StuData!$C1967=9,'School Fees'!$K$6,IF(StuData!$C1967=10,'School Fees'!$K$7,IF(StuData!$C1967=11,'School Fees'!$K$8,IF(StuData!$C1967=12,'School Fees'!$K$9,""))))</f>
        <v/>
      </c>
      <c r="Q1967" s="89"/>
      <c r="R1967" s="89"/>
      <c r="S1967" s="89" t="str">
        <f>IF(SUM(StuData!$K1967:$R1967)=0,"",SUM(StuData!$K1967:$R1967))</f>
        <v/>
      </c>
      <c r="T1967" s="92"/>
      <c r="U1967" s="89"/>
      <c r="V1967" s="23"/>
      <c r="W1967" s="23"/>
    </row>
    <row r="1968" ht="15.75" customHeight="1">
      <c r="A1968" s="23"/>
      <c r="B1968" s="89" t="str">
        <f t="shared" si="1"/>
        <v/>
      </c>
      <c r="C1968" s="89" t="str">
        <f>IF('Student Record'!A1966="","",'Student Record'!A1966)</f>
        <v/>
      </c>
      <c r="D1968" s="89" t="str">
        <f>IF('Student Record'!B1966="","",'Student Record'!B1966)</f>
        <v/>
      </c>
      <c r="E1968" s="89" t="str">
        <f>IF('Student Record'!C1966="","",'Student Record'!C1966)</f>
        <v/>
      </c>
      <c r="F1968" s="90" t="str">
        <f>IF('Student Record'!E1966="","",'Student Record'!E1966)</f>
        <v/>
      </c>
      <c r="G1968" s="90" t="str">
        <f>IF('Student Record'!G1966="","",'Student Record'!G1966)</f>
        <v/>
      </c>
      <c r="H1968" s="89" t="str">
        <f>IF('Student Record'!I1966="","",'Student Record'!I1966)</f>
        <v/>
      </c>
      <c r="I1968" s="91" t="str">
        <f>IF('Student Record'!J1966="","",'Student Record'!J1966)</f>
        <v/>
      </c>
      <c r="J1968" s="89" t="str">
        <f>IF('Student Record'!O1966="","",'Student Record'!O1966)</f>
        <v/>
      </c>
      <c r="K1968" s="89" t="str">
        <f>IF(StuData!$F1968="","",IF(AND(StuData!$C1968&gt;8,StuData!$C1968&lt;11,StuData!$J1968="GEN"),200,IF(AND(StuData!$C1968&gt;=11,StuData!$J1968="GEN"),300,IF(AND(StuData!$C1968&gt;8,StuData!$C1968&lt;11,StuData!$J1968&lt;&gt;"GEN"),100,IF(AND(StuData!$C1968&gt;=11,StuData!$J1968&lt;&gt;"GEN"),150,"")))))</f>
        <v/>
      </c>
      <c r="L1968" s="89" t="str">
        <f>IF(StuData!$F1968="","",IF(AND(StuData!$C1968&gt;8,StuData!$C1968&lt;11),50,""))</f>
        <v/>
      </c>
      <c r="M1968" s="89" t="str">
        <f>IF(StuData!$F1968="","",IF(AND(StuData!$C1968&gt;=11,'School Fees'!$L$3="Yes"),100,""))</f>
        <v/>
      </c>
      <c r="N1968" s="89" t="str">
        <f>IF(StuData!$F1968="","",IF(AND(StuData!$C1968&gt;8,StuData!$H1968="F"),5,IF(StuData!$C1968&lt;9,"",10)))</f>
        <v/>
      </c>
      <c r="O1968" s="89" t="str">
        <f>IF(StuData!$F1968="","",IF(StuData!$C1968&gt;8,5,""))</f>
        <v/>
      </c>
      <c r="P1968" s="89" t="str">
        <f>IF(StuData!$C1968=9,'School Fees'!$K$6,IF(StuData!$C1968=10,'School Fees'!$K$7,IF(StuData!$C1968=11,'School Fees'!$K$8,IF(StuData!$C1968=12,'School Fees'!$K$9,""))))</f>
        <v/>
      </c>
      <c r="Q1968" s="89"/>
      <c r="R1968" s="89"/>
      <c r="S1968" s="89" t="str">
        <f>IF(SUM(StuData!$K1968:$R1968)=0,"",SUM(StuData!$K1968:$R1968))</f>
        <v/>
      </c>
      <c r="T1968" s="92"/>
      <c r="U1968" s="89"/>
      <c r="V1968" s="23"/>
      <c r="W1968" s="23"/>
    </row>
    <row r="1969" ht="15.75" customHeight="1">
      <c r="A1969" s="23"/>
      <c r="B1969" s="89" t="str">
        <f t="shared" si="1"/>
        <v/>
      </c>
      <c r="C1969" s="89" t="str">
        <f>IF('Student Record'!A1967="","",'Student Record'!A1967)</f>
        <v/>
      </c>
      <c r="D1969" s="89" t="str">
        <f>IF('Student Record'!B1967="","",'Student Record'!B1967)</f>
        <v/>
      </c>
      <c r="E1969" s="89" t="str">
        <f>IF('Student Record'!C1967="","",'Student Record'!C1967)</f>
        <v/>
      </c>
      <c r="F1969" s="90" t="str">
        <f>IF('Student Record'!E1967="","",'Student Record'!E1967)</f>
        <v/>
      </c>
      <c r="G1969" s="90" t="str">
        <f>IF('Student Record'!G1967="","",'Student Record'!G1967)</f>
        <v/>
      </c>
      <c r="H1969" s="89" t="str">
        <f>IF('Student Record'!I1967="","",'Student Record'!I1967)</f>
        <v/>
      </c>
      <c r="I1969" s="91" t="str">
        <f>IF('Student Record'!J1967="","",'Student Record'!J1967)</f>
        <v/>
      </c>
      <c r="J1969" s="89" t="str">
        <f>IF('Student Record'!O1967="","",'Student Record'!O1967)</f>
        <v/>
      </c>
      <c r="K1969" s="89" t="str">
        <f>IF(StuData!$F1969="","",IF(AND(StuData!$C1969&gt;8,StuData!$C1969&lt;11,StuData!$J1969="GEN"),200,IF(AND(StuData!$C1969&gt;=11,StuData!$J1969="GEN"),300,IF(AND(StuData!$C1969&gt;8,StuData!$C1969&lt;11,StuData!$J1969&lt;&gt;"GEN"),100,IF(AND(StuData!$C1969&gt;=11,StuData!$J1969&lt;&gt;"GEN"),150,"")))))</f>
        <v/>
      </c>
      <c r="L1969" s="89" t="str">
        <f>IF(StuData!$F1969="","",IF(AND(StuData!$C1969&gt;8,StuData!$C1969&lt;11),50,""))</f>
        <v/>
      </c>
      <c r="M1969" s="89" t="str">
        <f>IF(StuData!$F1969="","",IF(AND(StuData!$C1969&gt;=11,'School Fees'!$L$3="Yes"),100,""))</f>
        <v/>
      </c>
      <c r="N1969" s="89" t="str">
        <f>IF(StuData!$F1969="","",IF(AND(StuData!$C1969&gt;8,StuData!$H1969="F"),5,IF(StuData!$C1969&lt;9,"",10)))</f>
        <v/>
      </c>
      <c r="O1969" s="89" t="str">
        <f>IF(StuData!$F1969="","",IF(StuData!$C1969&gt;8,5,""))</f>
        <v/>
      </c>
      <c r="P1969" s="89" t="str">
        <f>IF(StuData!$C1969=9,'School Fees'!$K$6,IF(StuData!$C1969=10,'School Fees'!$K$7,IF(StuData!$C1969=11,'School Fees'!$K$8,IF(StuData!$C1969=12,'School Fees'!$K$9,""))))</f>
        <v/>
      </c>
      <c r="Q1969" s="89"/>
      <c r="R1969" s="89"/>
      <c r="S1969" s="89" t="str">
        <f>IF(SUM(StuData!$K1969:$R1969)=0,"",SUM(StuData!$K1969:$R1969))</f>
        <v/>
      </c>
      <c r="T1969" s="92"/>
      <c r="U1969" s="89"/>
      <c r="V1969" s="23"/>
      <c r="W1969" s="23"/>
    </row>
    <row r="1970" ht="15.75" customHeight="1">
      <c r="A1970" s="23"/>
      <c r="B1970" s="89" t="str">
        <f t="shared" si="1"/>
        <v/>
      </c>
      <c r="C1970" s="89" t="str">
        <f>IF('Student Record'!A1968="","",'Student Record'!A1968)</f>
        <v/>
      </c>
      <c r="D1970" s="89" t="str">
        <f>IF('Student Record'!B1968="","",'Student Record'!B1968)</f>
        <v/>
      </c>
      <c r="E1970" s="89" t="str">
        <f>IF('Student Record'!C1968="","",'Student Record'!C1968)</f>
        <v/>
      </c>
      <c r="F1970" s="90" t="str">
        <f>IF('Student Record'!E1968="","",'Student Record'!E1968)</f>
        <v/>
      </c>
      <c r="G1970" s="90" t="str">
        <f>IF('Student Record'!G1968="","",'Student Record'!G1968)</f>
        <v/>
      </c>
      <c r="H1970" s="89" t="str">
        <f>IF('Student Record'!I1968="","",'Student Record'!I1968)</f>
        <v/>
      </c>
      <c r="I1970" s="91" t="str">
        <f>IF('Student Record'!J1968="","",'Student Record'!J1968)</f>
        <v/>
      </c>
      <c r="J1970" s="89" t="str">
        <f>IF('Student Record'!O1968="","",'Student Record'!O1968)</f>
        <v/>
      </c>
      <c r="K1970" s="89" t="str">
        <f>IF(StuData!$F1970="","",IF(AND(StuData!$C1970&gt;8,StuData!$C1970&lt;11,StuData!$J1970="GEN"),200,IF(AND(StuData!$C1970&gt;=11,StuData!$J1970="GEN"),300,IF(AND(StuData!$C1970&gt;8,StuData!$C1970&lt;11,StuData!$J1970&lt;&gt;"GEN"),100,IF(AND(StuData!$C1970&gt;=11,StuData!$J1970&lt;&gt;"GEN"),150,"")))))</f>
        <v/>
      </c>
      <c r="L1970" s="89" t="str">
        <f>IF(StuData!$F1970="","",IF(AND(StuData!$C1970&gt;8,StuData!$C1970&lt;11),50,""))</f>
        <v/>
      </c>
      <c r="M1970" s="89" t="str">
        <f>IF(StuData!$F1970="","",IF(AND(StuData!$C1970&gt;=11,'School Fees'!$L$3="Yes"),100,""))</f>
        <v/>
      </c>
      <c r="N1970" s="89" t="str">
        <f>IF(StuData!$F1970="","",IF(AND(StuData!$C1970&gt;8,StuData!$H1970="F"),5,IF(StuData!$C1970&lt;9,"",10)))</f>
        <v/>
      </c>
      <c r="O1970" s="89" t="str">
        <f>IF(StuData!$F1970="","",IF(StuData!$C1970&gt;8,5,""))</f>
        <v/>
      </c>
      <c r="P1970" s="89" t="str">
        <f>IF(StuData!$C1970=9,'School Fees'!$K$6,IF(StuData!$C1970=10,'School Fees'!$K$7,IF(StuData!$C1970=11,'School Fees'!$K$8,IF(StuData!$C1970=12,'School Fees'!$K$9,""))))</f>
        <v/>
      </c>
      <c r="Q1970" s="89"/>
      <c r="R1970" s="89"/>
      <c r="S1970" s="89" t="str">
        <f>IF(SUM(StuData!$K1970:$R1970)=0,"",SUM(StuData!$K1970:$R1970))</f>
        <v/>
      </c>
      <c r="T1970" s="92"/>
      <c r="U1970" s="89"/>
      <c r="V1970" s="23"/>
      <c r="W1970" s="23"/>
    </row>
    <row r="1971" ht="15.75" customHeight="1">
      <c r="A1971" s="23"/>
      <c r="B1971" s="89" t="str">
        <f t="shared" si="1"/>
        <v/>
      </c>
      <c r="C1971" s="89" t="str">
        <f>IF('Student Record'!A1969="","",'Student Record'!A1969)</f>
        <v/>
      </c>
      <c r="D1971" s="89" t="str">
        <f>IF('Student Record'!B1969="","",'Student Record'!B1969)</f>
        <v/>
      </c>
      <c r="E1971" s="89" t="str">
        <f>IF('Student Record'!C1969="","",'Student Record'!C1969)</f>
        <v/>
      </c>
      <c r="F1971" s="90" t="str">
        <f>IF('Student Record'!E1969="","",'Student Record'!E1969)</f>
        <v/>
      </c>
      <c r="G1971" s="90" t="str">
        <f>IF('Student Record'!G1969="","",'Student Record'!G1969)</f>
        <v/>
      </c>
      <c r="H1971" s="89" t="str">
        <f>IF('Student Record'!I1969="","",'Student Record'!I1969)</f>
        <v/>
      </c>
      <c r="I1971" s="91" t="str">
        <f>IF('Student Record'!J1969="","",'Student Record'!J1969)</f>
        <v/>
      </c>
      <c r="J1971" s="89" t="str">
        <f>IF('Student Record'!O1969="","",'Student Record'!O1969)</f>
        <v/>
      </c>
      <c r="K1971" s="89" t="str">
        <f>IF(StuData!$F1971="","",IF(AND(StuData!$C1971&gt;8,StuData!$C1971&lt;11,StuData!$J1971="GEN"),200,IF(AND(StuData!$C1971&gt;=11,StuData!$J1971="GEN"),300,IF(AND(StuData!$C1971&gt;8,StuData!$C1971&lt;11,StuData!$J1971&lt;&gt;"GEN"),100,IF(AND(StuData!$C1971&gt;=11,StuData!$J1971&lt;&gt;"GEN"),150,"")))))</f>
        <v/>
      </c>
      <c r="L1971" s="89" t="str">
        <f>IF(StuData!$F1971="","",IF(AND(StuData!$C1971&gt;8,StuData!$C1971&lt;11),50,""))</f>
        <v/>
      </c>
      <c r="M1971" s="89" t="str">
        <f>IF(StuData!$F1971="","",IF(AND(StuData!$C1971&gt;=11,'School Fees'!$L$3="Yes"),100,""))</f>
        <v/>
      </c>
      <c r="N1971" s="89" t="str">
        <f>IF(StuData!$F1971="","",IF(AND(StuData!$C1971&gt;8,StuData!$H1971="F"),5,IF(StuData!$C1971&lt;9,"",10)))</f>
        <v/>
      </c>
      <c r="O1971" s="89" t="str">
        <f>IF(StuData!$F1971="","",IF(StuData!$C1971&gt;8,5,""))</f>
        <v/>
      </c>
      <c r="P1971" s="89" t="str">
        <f>IF(StuData!$C1971=9,'School Fees'!$K$6,IF(StuData!$C1971=10,'School Fees'!$K$7,IF(StuData!$C1971=11,'School Fees'!$K$8,IF(StuData!$C1971=12,'School Fees'!$K$9,""))))</f>
        <v/>
      </c>
      <c r="Q1971" s="89"/>
      <c r="R1971" s="89"/>
      <c r="S1971" s="89" t="str">
        <f>IF(SUM(StuData!$K1971:$R1971)=0,"",SUM(StuData!$K1971:$R1971))</f>
        <v/>
      </c>
      <c r="T1971" s="92"/>
      <c r="U1971" s="89"/>
      <c r="V1971" s="23"/>
      <c r="W1971" s="23"/>
    </row>
    <row r="1972" ht="15.75" customHeight="1">
      <c r="A1972" s="23"/>
      <c r="B1972" s="89" t="str">
        <f t="shared" si="1"/>
        <v/>
      </c>
      <c r="C1972" s="89" t="str">
        <f>IF('Student Record'!A1970="","",'Student Record'!A1970)</f>
        <v/>
      </c>
      <c r="D1972" s="89" t="str">
        <f>IF('Student Record'!B1970="","",'Student Record'!B1970)</f>
        <v/>
      </c>
      <c r="E1972" s="89" t="str">
        <f>IF('Student Record'!C1970="","",'Student Record'!C1970)</f>
        <v/>
      </c>
      <c r="F1972" s="90" t="str">
        <f>IF('Student Record'!E1970="","",'Student Record'!E1970)</f>
        <v/>
      </c>
      <c r="G1972" s="90" t="str">
        <f>IF('Student Record'!G1970="","",'Student Record'!G1970)</f>
        <v/>
      </c>
      <c r="H1972" s="89" t="str">
        <f>IF('Student Record'!I1970="","",'Student Record'!I1970)</f>
        <v/>
      </c>
      <c r="I1972" s="91" t="str">
        <f>IF('Student Record'!J1970="","",'Student Record'!J1970)</f>
        <v/>
      </c>
      <c r="J1972" s="89" t="str">
        <f>IF('Student Record'!O1970="","",'Student Record'!O1970)</f>
        <v/>
      </c>
      <c r="K1972" s="89" t="str">
        <f>IF(StuData!$F1972="","",IF(AND(StuData!$C1972&gt;8,StuData!$C1972&lt;11,StuData!$J1972="GEN"),200,IF(AND(StuData!$C1972&gt;=11,StuData!$J1972="GEN"),300,IF(AND(StuData!$C1972&gt;8,StuData!$C1972&lt;11,StuData!$J1972&lt;&gt;"GEN"),100,IF(AND(StuData!$C1972&gt;=11,StuData!$J1972&lt;&gt;"GEN"),150,"")))))</f>
        <v/>
      </c>
      <c r="L1972" s="89" t="str">
        <f>IF(StuData!$F1972="","",IF(AND(StuData!$C1972&gt;8,StuData!$C1972&lt;11),50,""))</f>
        <v/>
      </c>
      <c r="M1972" s="89" t="str">
        <f>IF(StuData!$F1972="","",IF(AND(StuData!$C1972&gt;=11,'School Fees'!$L$3="Yes"),100,""))</f>
        <v/>
      </c>
      <c r="N1972" s="89" t="str">
        <f>IF(StuData!$F1972="","",IF(AND(StuData!$C1972&gt;8,StuData!$H1972="F"),5,IF(StuData!$C1972&lt;9,"",10)))</f>
        <v/>
      </c>
      <c r="O1972" s="89" t="str">
        <f>IF(StuData!$F1972="","",IF(StuData!$C1972&gt;8,5,""))</f>
        <v/>
      </c>
      <c r="P1972" s="89" t="str">
        <f>IF(StuData!$C1972=9,'School Fees'!$K$6,IF(StuData!$C1972=10,'School Fees'!$K$7,IF(StuData!$C1972=11,'School Fees'!$K$8,IF(StuData!$C1972=12,'School Fees'!$K$9,""))))</f>
        <v/>
      </c>
      <c r="Q1972" s="89"/>
      <c r="R1972" s="89"/>
      <c r="S1972" s="89" t="str">
        <f>IF(SUM(StuData!$K1972:$R1972)=0,"",SUM(StuData!$K1972:$R1972))</f>
        <v/>
      </c>
      <c r="T1972" s="92"/>
      <c r="U1972" s="89"/>
      <c r="V1972" s="23"/>
      <c r="W1972" s="23"/>
    </row>
    <row r="1973" ht="15.75" customHeight="1">
      <c r="A1973" s="23"/>
      <c r="B1973" s="89" t="str">
        <f t="shared" si="1"/>
        <v/>
      </c>
      <c r="C1973" s="89" t="str">
        <f>IF('Student Record'!A1971="","",'Student Record'!A1971)</f>
        <v/>
      </c>
      <c r="D1973" s="89" t="str">
        <f>IF('Student Record'!B1971="","",'Student Record'!B1971)</f>
        <v/>
      </c>
      <c r="E1973" s="89" t="str">
        <f>IF('Student Record'!C1971="","",'Student Record'!C1971)</f>
        <v/>
      </c>
      <c r="F1973" s="90" t="str">
        <f>IF('Student Record'!E1971="","",'Student Record'!E1971)</f>
        <v/>
      </c>
      <c r="G1973" s="90" t="str">
        <f>IF('Student Record'!G1971="","",'Student Record'!G1971)</f>
        <v/>
      </c>
      <c r="H1973" s="89" t="str">
        <f>IF('Student Record'!I1971="","",'Student Record'!I1971)</f>
        <v/>
      </c>
      <c r="I1973" s="91" t="str">
        <f>IF('Student Record'!J1971="","",'Student Record'!J1971)</f>
        <v/>
      </c>
      <c r="J1973" s="89" t="str">
        <f>IF('Student Record'!O1971="","",'Student Record'!O1971)</f>
        <v/>
      </c>
      <c r="K1973" s="89" t="str">
        <f>IF(StuData!$F1973="","",IF(AND(StuData!$C1973&gt;8,StuData!$C1973&lt;11,StuData!$J1973="GEN"),200,IF(AND(StuData!$C1973&gt;=11,StuData!$J1973="GEN"),300,IF(AND(StuData!$C1973&gt;8,StuData!$C1973&lt;11,StuData!$J1973&lt;&gt;"GEN"),100,IF(AND(StuData!$C1973&gt;=11,StuData!$J1973&lt;&gt;"GEN"),150,"")))))</f>
        <v/>
      </c>
      <c r="L1973" s="89" t="str">
        <f>IF(StuData!$F1973="","",IF(AND(StuData!$C1973&gt;8,StuData!$C1973&lt;11),50,""))</f>
        <v/>
      </c>
      <c r="M1973" s="89" t="str">
        <f>IF(StuData!$F1973="","",IF(AND(StuData!$C1973&gt;=11,'School Fees'!$L$3="Yes"),100,""))</f>
        <v/>
      </c>
      <c r="N1973" s="89" t="str">
        <f>IF(StuData!$F1973="","",IF(AND(StuData!$C1973&gt;8,StuData!$H1973="F"),5,IF(StuData!$C1973&lt;9,"",10)))</f>
        <v/>
      </c>
      <c r="O1973" s="89" t="str">
        <f>IF(StuData!$F1973="","",IF(StuData!$C1973&gt;8,5,""))</f>
        <v/>
      </c>
      <c r="P1973" s="89" t="str">
        <f>IF(StuData!$C1973=9,'School Fees'!$K$6,IF(StuData!$C1973=10,'School Fees'!$K$7,IF(StuData!$C1973=11,'School Fees'!$K$8,IF(StuData!$C1973=12,'School Fees'!$K$9,""))))</f>
        <v/>
      </c>
      <c r="Q1973" s="89"/>
      <c r="R1973" s="89"/>
      <c r="S1973" s="89" t="str">
        <f>IF(SUM(StuData!$K1973:$R1973)=0,"",SUM(StuData!$K1973:$R1973))</f>
        <v/>
      </c>
      <c r="T1973" s="92"/>
      <c r="U1973" s="89"/>
      <c r="V1973" s="23"/>
      <c r="W1973" s="23"/>
    </row>
    <row r="1974" ht="15.75" customHeight="1">
      <c r="A1974" s="23"/>
      <c r="B1974" s="89" t="str">
        <f t="shared" si="1"/>
        <v/>
      </c>
      <c r="C1974" s="89" t="str">
        <f>IF('Student Record'!A1972="","",'Student Record'!A1972)</f>
        <v/>
      </c>
      <c r="D1974" s="89" t="str">
        <f>IF('Student Record'!B1972="","",'Student Record'!B1972)</f>
        <v/>
      </c>
      <c r="E1974" s="89" t="str">
        <f>IF('Student Record'!C1972="","",'Student Record'!C1972)</f>
        <v/>
      </c>
      <c r="F1974" s="90" t="str">
        <f>IF('Student Record'!E1972="","",'Student Record'!E1972)</f>
        <v/>
      </c>
      <c r="G1974" s="90" t="str">
        <f>IF('Student Record'!G1972="","",'Student Record'!G1972)</f>
        <v/>
      </c>
      <c r="H1974" s="89" t="str">
        <f>IF('Student Record'!I1972="","",'Student Record'!I1972)</f>
        <v/>
      </c>
      <c r="I1974" s="91" t="str">
        <f>IF('Student Record'!J1972="","",'Student Record'!J1972)</f>
        <v/>
      </c>
      <c r="J1974" s="89" t="str">
        <f>IF('Student Record'!O1972="","",'Student Record'!O1972)</f>
        <v/>
      </c>
      <c r="K1974" s="89" t="str">
        <f>IF(StuData!$F1974="","",IF(AND(StuData!$C1974&gt;8,StuData!$C1974&lt;11,StuData!$J1974="GEN"),200,IF(AND(StuData!$C1974&gt;=11,StuData!$J1974="GEN"),300,IF(AND(StuData!$C1974&gt;8,StuData!$C1974&lt;11,StuData!$J1974&lt;&gt;"GEN"),100,IF(AND(StuData!$C1974&gt;=11,StuData!$J1974&lt;&gt;"GEN"),150,"")))))</f>
        <v/>
      </c>
      <c r="L1974" s="89" t="str">
        <f>IF(StuData!$F1974="","",IF(AND(StuData!$C1974&gt;8,StuData!$C1974&lt;11),50,""))</f>
        <v/>
      </c>
      <c r="M1974" s="89" t="str">
        <f>IF(StuData!$F1974="","",IF(AND(StuData!$C1974&gt;=11,'School Fees'!$L$3="Yes"),100,""))</f>
        <v/>
      </c>
      <c r="N1974" s="89" t="str">
        <f>IF(StuData!$F1974="","",IF(AND(StuData!$C1974&gt;8,StuData!$H1974="F"),5,IF(StuData!$C1974&lt;9,"",10)))</f>
        <v/>
      </c>
      <c r="O1974" s="89" t="str">
        <f>IF(StuData!$F1974="","",IF(StuData!$C1974&gt;8,5,""))</f>
        <v/>
      </c>
      <c r="P1974" s="89" t="str">
        <f>IF(StuData!$C1974=9,'School Fees'!$K$6,IF(StuData!$C1974=10,'School Fees'!$K$7,IF(StuData!$C1974=11,'School Fees'!$K$8,IF(StuData!$C1974=12,'School Fees'!$K$9,""))))</f>
        <v/>
      </c>
      <c r="Q1974" s="89"/>
      <c r="R1974" s="89"/>
      <c r="S1974" s="89" t="str">
        <f>IF(SUM(StuData!$K1974:$R1974)=0,"",SUM(StuData!$K1974:$R1974))</f>
        <v/>
      </c>
      <c r="T1974" s="92"/>
      <c r="U1974" s="89"/>
      <c r="V1974" s="23"/>
      <c r="W1974" s="23"/>
    </row>
    <row r="1975" ht="15.75" customHeight="1">
      <c r="A1975" s="23"/>
      <c r="B1975" s="89" t="str">
        <f t="shared" si="1"/>
        <v/>
      </c>
      <c r="C1975" s="89" t="str">
        <f>IF('Student Record'!A1973="","",'Student Record'!A1973)</f>
        <v/>
      </c>
      <c r="D1975" s="89" t="str">
        <f>IF('Student Record'!B1973="","",'Student Record'!B1973)</f>
        <v/>
      </c>
      <c r="E1975" s="89" t="str">
        <f>IF('Student Record'!C1973="","",'Student Record'!C1973)</f>
        <v/>
      </c>
      <c r="F1975" s="90" t="str">
        <f>IF('Student Record'!E1973="","",'Student Record'!E1973)</f>
        <v/>
      </c>
      <c r="G1975" s="90" t="str">
        <f>IF('Student Record'!G1973="","",'Student Record'!G1973)</f>
        <v/>
      </c>
      <c r="H1975" s="89" t="str">
        <f>IF('Student Record'!I1973="","",'Student Record'!I1973)</f>
        <v/>
      </c>
      <c r="I1975" s="91" t="str">
        <f>IF('Student Record'!J1973="","",'Student Record'!J1973)</f>
        <v/>
      </c>
      <c r="J1975" s="89" t="str">
        <f>IF('Student Record'!O1973="","",'Student Record'!O1973)</f>
        <v/>
      </c>
      <c r="K1975" s="89" t="str">
        <f>IF(StuData!$F1975="","",IF(AND(StuData!$C1975&gt;8,StuData!$C1975&lt;11,StuData!$J1975="GEN"),200,IF(AND(StuData!$C1975&gt;=11,StuData!$J1975="GEN"),300,IF(AND(StuData!$C1975&gt;8,StuData!$C1975&lt;11,StuData!$J1975&lt;&gt;"GEN"),100,IF(AND(StuData!$C1975&gt;=11,StuData!$J1975&lt;&gt;"GEN"),150,"")))))</f>
        <v/>
      </c>
      <c r="L1975" s="89" t="str">
        <f>IF(StuData!$F1975="","",IF(AND(StuData!$C1975&gt;8,StuData!$C1975&lt;11),50,""))</f>
        <v/>
      </c>
      <c r="M1975" s="89" t="str">
        <f>IF(StuData!$F1975="","",IF(AND(StuData!$C1975&gt;=11,'School Fees'!$L$3="Yes"),100,""))</f>
        <v/>
      </c>
      <c r="N1975" s="89" t="str">
        <f>IF(StuData!$F1975="","",IF(AND(StuData!$C1975&gt;8,StuData!$H1975="F"),5,IF(StuData!$C1975&lt;9,"",10)))</f>
        <v/>
      </c>
      <c r="O1975" s="89" t="str">
        <f>IF(StuData!$F1975="","",IF(StuData!$C1975&gt;8,5,""))</f>
        <v/>
      </c>
      <c r="P1975" s="89" t="str">
        <f>IF(StuData!$C1975=9,'School Fees'!$K$6,IF(StuData!$C1975=10,'School Fees'!$K$7,IF(StuData!$C1975=11,'School Fees'!$K$8,IF(StuData!$C1975=12,'School Fees'!$K$9,""))))</f>
        <v/>
      </c>
      <c r="Q1975" s="89"/>
      <c r="R1975" s="89"/>
      <c r="S1975" s="89" t="str">
        <f>IF(SUM(StuData!$K1975:$R1975)=0,"",SUM(StuData!$K1975:$R1975))</f>
        <v/>
      </c>
      <c r="T1975" s="92"/>
      <c r="U1975" s="89"/>
      <c r="V1975" s="23"/>
      <c r="W1975" s="23"/>
    </row>
    <row r="1976" ht="15.75" customHeight="1">
      <c r="A1976" s="23"/>
      <c r="B1976" s="89" t="str">
        <f t="shared" si="1"/>
        <v/>
      </c>
      <c r="C1976" s="89" t="str">
        <f>IF('Student Record'!A1974="","",'Student Record'!A1974)</f>
        <v/>
      </c>
      <c r="D1976" s="89" t="str">
        <f>IF('Student Record'!B1974="","",'Student Record'!B1974)</f>
        <v/>
      </c>
      <c r="E1976" s="89" t="str">
        <f>IF('Student Record'!C1974="","",'Student Record'!C1974)</f>
        <v/>
      </c>
      <c r="F1976" s="90" t="str">
        <f>IF('Student Record'!E1974="","",'Student Record'!E1974)</f>
        <v/>
      </c>
      <c r="G1976" s="90" t="str">
        <f>IF('Student Record'!G1974="","",'Student Record'!G1974)</f>
        <v/>
      </c>
      <c r="H1976" s="89" t="str">
        <f>IF('Student Record'!I1974="","",'Student Record'!I1974)</f>
        <v/>
      </c>
      <c r="I1976" s="91" t="str">
        <f>IF('Student Record'!J1974="","",'Student Record'!J1974)</f>
        <v/>
      </c>
      <c r="J1976" s="89" t="str">
        <f>IF('Student Record'!O1974="","",'Student Record'!O1974)</f>
        <v/>
      </c>
      <c r="K1976" s="89" t="str">
        <f>IF(StuData!$F1976="","",IF(AND(StuData!$C1976&gt;8,StuData!$C1976&lt;11,StuData!$J1976="GEN"),200,IF(AND(StuData!$C1976&gt;=11,StuData!$J1976="GEN"),300,IF(AND(StuData!$C1976&gt;8,StuData!$C1976&lt;11,StuData!$J1976&lt;&gt;"GEN"),100,IF(AND(StuData!$C1976&gt;=11,StuData!$J1976&lt;&gt;"GEN"),150,"")))))</f>
        <v/>
      </c>
      <c r="L1976" s="89" t="str">
        <f>IF(StuData!$F1976="","",IF(AND(StuData!$C1976&gt;8,StuData!$C1976&lt;11),50,""))</f>
        <v/>
      </c>
      <c r="M1976" s="89" t="str">
        <f>IF(StuData!$F1976="","",IF(AND(StuData!$C1976&gt;=11,'School Fees'!$L$3="Yes"),100,""))</f>
        <v/>
      </c>
      <c r="N1976" s="89" t="str">
        <f>IF(StuData!$F1976="","",IF(AND(StuData!$C1976&gt;8,StuData!$H1976="F"),5,IF(StuData!$C1976&lt;9,"",10)))</f>
        <v/>
      </c>
      <c r="O1976" s="89" t="str">
        <f>IF(StuData!$F1976="","",IF(StuData!$C1976&gt;8,5,""))</f>
        <v/>
      </c>
      <c r="P1976" s="89" t="str">
        <f>IF(StuData!$C1976=9,'School Fees'!$K$6,IF(StuData!$C1976=10,'School Fees'!$K$7,IF(StuData!$C1976=11,'School Fees'!$K$8,IF(StuData!$C1976=12,'School Fees'!$K$9,""))))</f>
        <v/>
      </c>
      <c r="Q1976" s="89"/>
      <c r="R1976" s="89"/>
      <c r="S1976" s="89" t="str">
        <f>IF(SUM(StuData!$K1976:$R1976)=0,"",SUM(StuData!$K1976:$R1976))</f>
        <v/>
      </c>
      <c r="T1976" s="92"/>
      <c r="U1976" s="89"/>
      <c r="V1976" s="23"/>
      <c r="W1976" s="23"/>
    </row>
    <row r="1977" ht="15.75" customHeight="1">
      <c r="A1977" s="23"/>
      <c r="B1977" s="89" t="str">
        <f t="shared" si="1"/>
        <v/>
      </c>
      <c r="C1977" s="89" t="str">
        <f>IF('Student Record'!A1975="","",'Student Record'!A1975)</f>
        <v/>
      </c>
      <c r="D1977" s="89" t="str">
        <f>IF('Student Record'!B1975="","",'Student Record'!B1975)</f>
        <v/>
      </c>
      <c r="E1977" s="89" t="str">
        <f>IF('Student Record'!C1975="","",'Student Record'!C1975)</f>
        <v/>
      </c>
      <c r="F1977" s="90" t="str">
        <f>IF('Student Record'!E1975="","",'Student Record'!E1975)</f>
        <v/>
      </c>
      <c r="G1977" s="90" t="str">
        <f>IF('Student Record'!G1975="","",'Student Record'!G1975)</f>
        <v/>
      </c>
      <c r="H1977" s="89" t="str">
        <f>IF('Student Record'!I1975="","",'Student Record'!I1975)</f>
        <v/>
      </c>
      <c r="I1977" s="91" t="str">
        <f>IF('Student Record'!J1975="","",'Student Record'!J1975)</f>
        <v/>
      </c>
      <c r="J1977" s="89" t="str">
        <f>IF('Student Record'!O1975="","",'Student Record'!O1975)</f>
        <v/>
      </c>
      <c r="K1977" s="89" t="str">
        <f>IF(StuData!$F1977="","",IF(AND(StuData!$C1977&gt;8,StuData!$C1977&lt;11,StuData!$J1977="GEN"),200,IF(AND(StuData!$C1977&gt;=11,StuData!$J1977="GEN"),300,IF(AND(StuData!$C1977&gt;8,StuData!$C1977&lt;11,StuData!$J1977&lt;&gt;"GEN"),100,IF(AND(StuData!$C1977&gt;=11,StuData!$J1977&lt;&gt;"GEN"),150,"")))))</f>
        <v/>
      </c>
      <c r="L1977" s="89" t="str">
        <f>IF(StuData!$F1977="","",IF(AND(StuData!$C1977&gt;8,StuData!$C1977&lt;11),50,""))</f>
        <v/>
      </c>
      <c r="M1977" s="89" t="str">
        <f>IF(StuData!$F1977="","",IF(AND(StuData!$C1977&gt;=11,'School Fees'!$L$3="Yes"),100,""))</f>
        <v/>
      </c>
      <c r="N1977" s="89" t="str">
        <f>IF(StuData!$F1977="","",IF(AND(StuData!$C1977&gt;8,StuData!$H1977="F"),5,IF(StuData!$C1977&lt;9,"",10)))</f>
        <v/>
      </c>
      <c r="O1977" s="89" t="str">
        <f>IF(StuData!$F1977="","",IF(StuData!$C1977&gt;8,5,""))</f>
        <v/>
      </c>
      <c r="P1977" s="89" t="str">
        <f>IF(StuData!$C1977=9,'School Fees'!$K$6,IF(StuData!$C1977=10,'School Fees'!$K$7,IF(StuData!$C1977=11,'School Fees'!$K$8,IF(StuData!$C1977=12,'School Fees'!$K$9,""))))</f>
        <v/>
      </c>
      <c r="Q1977" s="89"/>
      <c r="R1977" s="89"/>
      <c r="S1977" s="89" t="str">
        <f>IF(SUM(StuData!$K1977:$R1977)=0,"",SUM(StuData!$K1977:$R1977))</f>
        <v/>
      </c>
      <c r="T1977" s="92"/>
      <c r="U1977" s="89"/>
      <c r="V1977" s="23"/>
      <c r="W1977" s="23"/>
    </row>
    <row r="1978" ht="15.75" customHeight="1">
      <c r="A1978" s="23"/>
      <c r="B1978" s="89" t="str">
        <f t="shared" si="1"/>
        <v/>
      </c>
      <c r="C1978" s="89" t="str">
        <f>IF('Student Record'!A1976="","",'Student Record'!A1976)</f>
        <v/>
      </c>
      <c r="D1978" s="89" t="str">
        <f>IF('Student Record'!B1976="","",'Student Record'!B1976)</f>
        <v/>
      </c>
      <c r="E1978" s="89" t="str">
        <f>IF('Student Record'!C1976="","",'Student Record'!C1976)</f>
        <v/>
      </c>
      <c r="F1978" s="90" t="str">
        <f>IF('Student Record'!E1976="","",'Student Record'!E1976)</f>
        <v/>
      </c>
      <c r="G1978" s="90" t="str">
        <f>IF('Student Record'!G1976="","",'Student Record'!G1976)</f>
        <v/>
      </c>
      <c r="H1978" s="89" t="str">
        <f>IF('Student Record'!I1976="","",'Student Record'!I1976)</f>
        <v/>
      </c>
      <c r="I1978" s="91" t="str">
        <f>IF('Student Record'!J1976="","",'Student Record'!J1976)</f>
        <v/>
      </c>
      <c r="J1978" s="89" t="str">
        <f>IF('Student Record'!O1976="","",'Student Record'!O1976)</f>
        <v/>
      </c>
      <c r="K1978" s="89" t="str">
        <f>IF(StuData!$F1978="","",IF(AND(StuData!$C1978&gt;8,StuData!$C1978&lt;11,StuData!$J1978="GEN"),200,IF(AND(StuData!$C1978&gt;=11,StuData!$J1978="GEN"),300,IF(AND(StuData!$C1978&gt;8,StuData!$C1978&lt;11,StuData!$J1978&lt;&gt;"GEN"),100,IF(AND(StuData!$C1978&gt;=11,StuData!$J1978&lt;&gt;"GEN"),150,"")))))</f>
        <v/>
      </c>
      <c r="L1978" s="89" t="str">
        <f>IF(StuData!$F1978="","",IF(AND(StuData!$C1978&gt;8,StuData!$C1978&lt;11),50,""))</f>
        <v/>
      </c>
      <c r="M1978" s="89" t="str">
        <f>IF(StuData!$F1978="","",IF(AND(StuData!$C1978&gt;=11,'School Fees'!$L$3="Yes"),100,""))</f>
        <v/>
      </c>
      <c r="N1978" s="89" t="str">
        <f>IF(StuData!$F1978="","",IF(AND(StuData!$C1978&gt;8,StuData!$H1978="F"),5,IF(StuData!$C1978&lt;9,"",10)))</f>
        <v/>
      </c>
      <c r="O1978" s="89" t="str">
        <f>IF(StuData!$F1978="","",IF(StuData!$C1978&gt;8,5,""))</f>
        <v/>
      </c>
      <c r="P1978" s="89" t="str">
        <f>IF(StuData!$C1978=9,'School Fees'!$K$6,IF(StuData!$C1978=10,'School Fees'!$K$7,IF(StuData!$C1978=11,'School Fees'!$K$8,IF(StuData!$C1978=12,'School Fees'!$K$9,""))))</f>
        <v/>
      </c>
      <c r="Q1978" s="89"/>
      <c r="R1978" s="89"/>
      <c r="S1978" s="89" t="str">
        <f>IF(SUM(StuData!$K1978:$R1978)=0,"",SUM(StuData!$K1978:$R1978))</f>
        <v/>
      </c>
      <c r="T1978" s="92"/>
      <c r="U1978" s="89"/>
      <c r="V1978" s="23"/>
      <c r="W1978" s="23"/>
    </row>
    <row r="1979" ht="15.75" customHeight="1">
      <c r="A1979" s="23"/>
      <c r="B1979" s="89" t="str">
        <f t="shared" si="1"/>
        <v/>
      </c>
      <c r="C1979" s="89" t="str">
        <f>IF('Student Record'!A1977="","",'Student Record'!A1977)</f>
        <v/>
      </c>
      <c r="D1979" s="89" t="str">
        <f>IF('Student Record'!B1977="","",'Student Record'!B1977)</f>
        <v/>
      </c>
      <c r="E1979" s="89" t="str">
        <f>IF('Student Record'!C1977="","",'Student Record'!C1977)</f>
        <v/>
      </c>
      <c r="F1979" s="90" t="str">
        <f>IF('Student Record'!E1977="","",'Student Record'!E1977)</f>
        <v/>
      </c>
      <c r="G1979" s="90" t="str">
        <f>IF('Student Record'!G1977="","",'Student Record'!G1977)</f>
        <v/>
      </c>
      <c r="H1979" s="89" t="str">
        <f>IF('Student Record'!I1977="","",'Student Record'!I1977)</f>
        <v/>
      </c>
      <c r="I1979" s="91" t="str">
        <f>IF('Student Record'!J1977="","",'Student Record'!J1977)</f>
        <v/>
      </c>
      <c r="J1979" s="89" t="str">
        <f>IF('Student Record'!O1977="","",'Student Record'!O1977)</f>
        <v/>
      </c>
      <c r="K1979" s="89" t="str">
        <f>IF(StuData!$F1979="","",IF(AND(StuData!$C1979&gt;8,StuData!$C1979&lt;11,StuData!$J1979="GEN"),200,IF(AND(StuData!$C1979&gt;=11,StuData!$J1979="GEN"),300,IF(AND(StuData!$C1979&gt;8,StuData!$C1979&lt;11,StuData!$J1979&lt;&gt;"GEN"),100,IF(AND(StuData!$C1979&gt;=11,StuData!$J1979&lt;&gt;"GEN"),150,"")))))</f>
        <v/>
      </c>
      <c r="L1979" s="89" t="str">
        <f>IF(StuData!$F1979="","",IF(AND(StuData!$C1979&gt;8,StuData!$C1979&lt;11),50,""))</f>
        <v/>
      </c>
      <c r="M1979" s="89" t="str">
        <f>IF(StuData!$F1979="","",IF(AND(StuData!$C1979&gt;=11,'School Fees'!$L$3="Yes"),100,""))</f>
        <v/>
      </c>
      <c r="N1979" s="89" t="str">
        <f>IF(StuData!$F1979="","",IF(AND(StuData!$C1979&gt;8,StuData!$H1979="F"),5,IF(StuData!$C1979&lt;9,"",10)))</f>
        <v/>
      </c>
      <c r="O1979" s="89" t="str">
        <f>IF(StuData!$F1979="","",IF(StuData!$C1979&gt;8,5,""))</f>
        <v/>
      </c>
      <c r="P1979" s="89" t="str">
        <f>IF(StuData!$C1979=9,'School Fees'!$K$6,IF(StuData!$C1979=10,'School Fees'!$K$7,IF(StuData!$C1979=11,'School Fees'!$K$8,IF(StuData!$C1979=12,'School Fees'!$K$9,""))))</f>
        <v/>
      </c>
      <c r="Q1979" s="89"/>
      <c r="R1979" s="89"/>
      <c r="S1979" s="89" t="str">
        <f>IF(SUM(StuData!$K1979:$R1979)=0,"",SUM(StuData!$K1979:$R1979))</f>
        <v/>
      </c>
      <c r="T1979" s="92"/>
      <c r="U1979" s="89"/>
      <c r="V1979" s="23"/>
      <c r="W1979" s="23"/>
    </row>
    <row r="1980" ht="15.75" customHeight="1">
      <c r="A1980" s="23"/>
      <c r="B1980" s="89" t="str">
        <f t="shared" si="1"/>
        <v/>
      </c>
      <c r="C1980" s="89" t="str">
        <f>IF('Student Record'!A1978="","",'Student Record'!A1978)</f>
        <v/>
      </c>
      <c r="D1980" s="89" t="str">
        <f>IF('Student Record'!B1978="","",'Student Record'!B1978)</f>
        <v/>
      </c>
      <c r="E1980" s="89" t="str">
        <f>IF('Student Record'!C1978="","",'Student Record'!C1978)</f>
        <v/>
      </c>
      <c r="F1980" s="90" t="str">
        <f>IF('Student Record'!E1978="","",'Student Record'!E1978)</f>
        <v/>
      </c>
      <c r="G1980" s="90" t="str">
        <f>IF('Student Record'!G1978="","",'Student Record'!G1978)</f>
        <v/>
      </c>
      <c r="H1980" s="89" t="str">
        <f>IF('Student Record'!I1978="","",'Student Record'!I1978)</f>
        <v/>
      </c>
      <c r="I1980" s="91" t="str">
        <f>IF('Student Record'!J1978="","",'Student Record'!J1978)</f>
        <v/>
      </c>
      <c r="J1980" s="89" t="str">
        <f>IF('Student Record'!O1978="","",'Student Record'!O1978)</f>
        <v/>
      </c>
      <c r="K1980" s="89" t="str">
        <f>IF(StuData!$F1980="","",IF(AND(StuData!$C1980&gt;8,StuData!$C1980&lt;11,StuData!$J1980="GEN"),200,IF(AND(StuData!$C1980&gt;=11,StuData!$J1980="GEN"),300,IF(AND(StuData!$C1980&gt;8,StuData!$C1980&lt;11,StuData!$J1980&lt;&gt;"GEN"),100,IF(AND(StuData!$C1980&gt;=11,StuData!$J1980&lt;&gt;"GEN"),150,"")))))</f>
        <v/>
      </c>
      <c r="L1980" s="89" t="str">
        <f>IF(StuData!$F1980="","",IF(AND(StuData!$C1980&gt;8,StuData!$C1980&lt;11),50,""))</f>
        <v/>
      </c>
      <c r="M1980" s="89" t="str">
        <f>IF(StuData!$F1980="","",IF(AND(StuData!$C1980&gt;=11,'School Fees'!$L$3="Yes"),100,""))</f>
        <v/>
      </c>
      <c r="N1980" s="89" t="str">
        <f>IF(StuData!$F1980="","",IF(AND(StuData!$C1980&gt;8,StuData!$H1980="F"),5,IF(StuData!$C1980&lt;9,"",10)))</f>
        <v/>
      </c>
      <c r="O1980" s="89" t="str">
        <f>IF(StuData!$F1980="","",IF(StuData!$C1980&gt;8,5,""))</f>
        <v/>
      </c>
      <c r="P1980" s="89" t="str">
        <f>IF(StuData!$C1980=9,'School Fees'!$K$6,IF(StuData!$C1980=10,'School Fees'!$K$7,IF(StuData!$C1980=11,'School Fees'!$K$8,IF(StuData!$C1980=12,'School Fees'!$K$9,""))))</f>
        <v/>
      </c>
      <c r="Q1980" s="89"/>
      <c r="R1980" s="89"/>
      <c r="S1980" s="89" t="str">
        <f>IF(SUM(StuData!$K1980:$R1980)=0,"",SUM(StuData!$K1980:$R1980))</f>
        <v/>
      </c>
      <c r="T1980" s="92"/>
      <c r="U1980" s="89"/>
      <c r="V1980" s="23"/>
      <c r="W1980" s="23"/>
    </row>
    <row r="1981" ht="15.75" customHeight="1">
      <c r="A1981" s="23"/>
      <c r="B1981" s="89" t="str">
        <f t="shared" si="1"/>
        <v/>
      </c>
      <c r="C1981" s="89" t="str">
        <f>IF('Student Record'!A1979="","",'Student Record'!A1979)</f>
        <v/>
      </c>
      <c r="D1981" s="89" t="str">
        <f>IF('Student Record'!B1979="","",'Student Record'!B1979)</f>
        <v/>
      </c>
      <c r="E1981" s="89" t="str">
        <f>IF('Student Record'!C1979="","",'Student Record'!C1979)</f>
        <v/>
      </c>
      <c r="F1981" s="90" t="str">
        <f>IF('Student Record'!E1979="","",'Student Record'!E1979)</f>
        <v/>
      </c>
      <c r="G1981" s="90" t="str">
        <f>IF('Student Record'!G1979="","",'Student Record'!G1979)</f>
        <v/>
      </c>
      <c r="H1981" s="89" t="str">
        <f>IF('Student Record'!I1979="","",'Student Record'!I1979)</f>
        <v/>
      </c>
      <c r="I1981" s="91" t="str">
        <f>IF('Student Record'!J1979="","",'Student Record'!J1979)</f>
        <v/>
      </c>
      <c r="J1981" s="89" t="str">
        <f>IF('Student Record'!O1979="","",'Student Record'!O1979)</f>
        <v/>
      </c>
      <c r="K1981" s="89" t="str">
        <f>IF(StuData!$F1981="","",IF(AND(StuData!$C1981&gt;8,StuData!$C1981&lt;11,StuData!$J1981="GEN"),200,IF(AND(StuData!$C1981&gt;=11,StuData!$J1981="GEN"),300,IF(AND(StuData!$C1981&gt;8,StuData!$C1981&lt;11,StuData!$J1981&lt;&gt;"GEN"),100,IF(AND(StuData!$C1981&gt;=11,StuData!$J1981&lt;&gt;"GEN"),150,"")))))</f>
        <v/>
      </c>
      <c r="L1981" s="89" t="str">
        <f>IF(StuData!$F1981="","",IF(AND(StuData!$C1981&gt;8,StuData!$C1981&lt;11),50,""))</f>
        <v/>
      </c>
      <c r="M1981" s="89" t="str">
        <f>IF(StuData!$F1981="","",IF(AND(StuData!$C1981&gt;=11,'School Fees'!$L$3="Yes"),100,""))</f>
        <v/>
      </c>
      <c r="N1981" s="89" t="str">
        <f>IF(StuData!$F1981="","",IF(AND(StuData!$C1981&gt;8,StuData!$H1981="F"),5,IF(StuData!$C1981&lt;9,"",10)))</f>
        <v/>
      </c>
      <c r="O1981" s="89" t="str">
        <f>IF(StuData!$F1981="","",IF(StuData!$C1981&gt;8,5,""))</f>
        <v/>
      </c>
      <c r="P1981" s="89" t="str">
        <f>IF(StuData!$C1981=9,'School Fees'!$K$6,IF(StuData!$C1981=10,'School Fees'!$K$7,IF(StuData!$C1981=11,'School Fees'!$K$8,IF(StuData!$C1981=12,'School Fees'!$K$9,""))))</f>
        <v/>
      </c>
      <c r="Q1981" s="89"/>
      <c r="R1981" s="89"/>
      <c r="S1981" s="89" t="str">
        <f>IF(SUM(StuData!$K1981:$R1981)=0,"",SUM(StuData!$K1981:$R1981))</f>
        <v/>
      </c>
      <c r="T1981" s="92"/>
      <c r="U1981" s="89"/>
      <c r="V1981" s="23"/>
      <c r="W1981" s="23"/>
    </row>
    <row r="1982" ht="15.75" customHeight="1">
      <c r="A1982" s="23"/>
      <c r="B1982" s="89" t="str">
        <f t="shared" si="1"/>
        <v/>
      </c>
      <c r="C1982" s="89" t="str">
        <f>IF('Student Record'!A1980="","",'Student Record'!A1980)</f>
        <v/>
      </c>
      <c r="D1982" s="89" t="str">
        <f>IF('Student Record'!B1980="","",'Student Record'!B1980)</f>
        <v/>
      </c>
      <c r="E1982" s="89" t="str">
        <f>IF('Student Record'!C1980="","",'Student Record'!C1980)</f>
        <v/>
      </c>
      <c r="F1982" s="90" t="str">
        <f>IF('Student Record'!E1980="","",'Student Record'!E1980)</f>
        <v/>
      </c>
      <c r="G1982" s="90" t="str">
        <f>IF('Student Record'!G1980="","",'Student Record'!G1980)</f>
        <v/>
      </c>
      <c r="H1982" s="89" t="str">
        <f>IF('Student Record'!I1980="","",'Student Record'!I1980)</f>
        <v/>
      </c>
      <c r="I1982" s="91" t="str">
        <f>IF('Student Record'!J1980="","",'Student Record'!J1980)</f>
        <v/>
      </c>
      <c r="J1982" s="89" t="str">
        <f>IF('Student Record'!O1980="","",'Student Record'!O1980)</f>
        <v/>
      </c>
      <c r="K1982" s="89" t="str">
        <f>IF(StuData!$F1982="","",IF(AND(StuData!$C1982&gt;8,StuData!$C1982&lt;11,StuData!$J1982="GEN"),200,IF(AND(StuData!$C1982&gt;=11,StuData!$J1982="GEN"),300,IF(AND(StuData!$C1982&gt;8,StuData!$C1982&lt;11,StuData!$J1982&lt;&gt;"GEN"),100,IF(AND(StuData!$C1982&gt;=11,StuData!$J1982&lt;&gt;"GEN"),150,"")))))</f>
        <v/>
      </c>
      <c r="L1982" s="89" t="str">
        <f>IF(StuData!$F1982="","",IF(AND(StuData!$C1982&gt;8,StuData!$C1982&lt;11),50,""))</f>
        <v/>
      </c>
      <c r="M1982" s="89" t="str">
        <f>IF(StuData!$F1982="","",IF(AND(StuData!$C1982&gt;=11,'School Fees'!$L$3="Yes"),100,""))</f>
        <v/>
      </c>
      <c r="N1982" s="89" t="str">
        <f>IF(StuData!$F1982="","",IF(AND(StuData!$C1982&gt;8,StuData!$H1982="F"),5,IF(StuData!$C1982&lt;9,"",10)))</f>
        <v/>
      </c>
      <c r="O1982" s="89" t="str">
        <f>IF(StuData!$F1982="","",IF(StuData!$C1982&gt;8,5,""))</f>
        <v/>
      </c>
      <c r="P1982" s="89" t="str">
        <f>IF(StuData!$C1982=9,'School Fees'!$K$6,IF(StuData!$C1982=10,'School Fees'!$K$7,IF(StuData!$C1982=11,'School Fees'!$K$8,IF(StuData!$C1982=12,'School Fees'!$K$9,""))))</f>
        <v/>
      </c>
      <c r="Q1982" s="89"/>
      <c r="R1982" s="89"/>
      <c r="S1982" s="89" t="str">
        <f>IF(SUM(StuData!$K1982:$R1982)=0,"",SUM(StuData!$K1982:$R1982))</f>
        <v/>
      </c>
      <c r="T1982" s="92"/>
      <c r="U1982" s="89"/>
      <c r="V1982" s="23"/>
      <c r="W1982" s="23"/>
    </row>
    <row r="1983" ht="15.75" customHeight="1">
      <c r="A1983" s="23"/>
      <c r="B1983" s="89" t="str">
        <f t="shared" si="1"/>
        <v/>
      </c>
      <c r="C1983" s="89" t="str">
        <f>IF('Student Record'!A1981="","",'Student Record'!A1981)</f>
        <v/>
      </c>
      <c r="D1983" s="89" t="str">
        <f>IF('Student Record'!B1981="","",'Student Record'!B1981)</f>
        <v/>
      </c>
      <c r="E1983" s="89" t="str">
        <f>IF('Student Record'!C1981="","",'Student Record'!C1981)</f>
        <v/>
      </c>
      <c r="F1983" s="90" t="str">
        <f>IF('Student Record'!E1981="","",'Student Record'!E1981)</f>
        <v/>
      </c>
      <c r="G1983" s="90" t="str">
        <f>IF('Student Record'!G1981="","",'Student Record'!G1981)</f>
        <v/>
      </c>
      <c r="H1983" s="89" t="str">
        <f>IF('Student Record'!I1981="","",'Student Record'!I1981)</f>
        <v/>
      </c>
      <c r="I1983" s="91" t="str">
        <f>IF('Student Record'!J1981="","",'Student Record'!J1981)</f>
        <v/>
      </c>
      <c r="J1983" s="89" t="str">
        <f>IF('Student Record'!O1981="","",'Student Record'!O1981)</f>
        <v/>
      </c>
      <c r="K1983" s="89" t="str">
        <f>IF(StuData!$F1983="","",IF(AND(StuData!$C1983&gt;8,StuData!$C1983&lt;11,StuData!$J1983="GEN"),200,IF(AND(StuData!$C1983&gt;=11,StuData!$J1983="GEN"),300,IF(AND(StuData!$C1983&gt;8,StuData!$C1983&lt;11,StuData!$J1983&lt;&gt;"GEN"),100,IF(AND(StuData!$C1983&gt;=11,StuData!$J1983&lt;&gt;"GEN"),150,"")))))</f>
        <v/>
      </c>
      <c r="L1983" s="89" t="str">
        <f>IF(StuData!$F1983="","",IF(AND(StuData!$C1983&gt;8,StuData!$C1983&lt;11),50,""))</f>
        <v/>
      </c>
      <c r="M1983" s="89" t="str">
        <f>IF(StuData!$F1983="","",IF(AND(StuData!$C1983&gt;=11,'School Fees'!$L$3="Yes"),100,""))</f>
        <v/>
      </c>
      <c r="N1983" s="89" t="str">
        <f>IF(StuData!$F1983="","",IF(AND(StuData!$C1983&gt;8,StuData!$H1983="F"),5,IF(StuData!$C1983&lt;9,"",10)))</f>
        <v/>
      </c>
      <c r="O1983" s="89" t="str">
        <f>IF(StuData!$F1983="","",IF(StuData!$C1983&gt;8,5,""))</f>
        <v/>
      </c>
      <c r="P1983" s="89" t="str">
        <f>IF(StuData!$C1983=9,'School Fees'!$K$6,IF(StuData!$C1983=10,'School Fees'!$K$7,IF(StuData!$C1983=11,'School Fees'!$K$8,IF(StuData!$C1983=12,'School Fees'!$K$9,""))))</f>
        <v/>
      </c>
      <c r="Q1983" s="89"/>
      <c r="R1983" s="89"/>
      <c r="S1983" s="89" t="str">
        <f>IF(SUM(StuData!$K1983:$R1983)=0,"",SUM(StuData!$K1983:$R1983))</f>
        <v/>
      </c>
      <c r="T1983" s="92"/>
      <c r="U1983" s="89"/>
      <c r="V1983" s="23"/>
      <c r="W1983" s="23"/>
    </row>
    <row r="1984" ht="15.75" customHeight="1">
      <c r="A1984" s="23"/>
      <c r="B1984" s="89" t="str">
        <f t="shared" si="1"/>
        <v/>
      </c>
      <c r="C1984" s="89" t="str">
        <f>IF('Student Record'!A1982="","",'Student Record'!A1982)</f>
        <v/>
      </c>
      <c r="D1984" s="89" t="str">
        <f>IF('Student Record'!B1982="","",'Student Record'!B1982)</f>
        <v/>
      </c>
      <c r="E1984" s="89" t="str">
        <f>IF('Student Record'!C1982="","",'Student Record'!C1982)</f>
        <v/>
      </c>
      <c r="F1984" s="90" t="str">
        <f>IF('Student Record'!E1982="","",'Student Record'!E1982)</f>
        <v/>
      </c>
      <c r="G1984" s="90" t="str">
        <f>IF('Student Record'!G1982="","",'Student Record'!G1982)</f>
        <v/>
      </c>
      <c r="H1984" s="89" t="str">
        <f>IF('Student Record'!I1982="","",'Student Record'!I1982)</f>
        <v/>
      </c>
      <c r="I1984" s="91" t="str">
        <f>IF('Student Record'!J1982="","",'Student Record'!J1982)</f>
        <v/>
      </c>
      <c r="J1984" s="89" t="str">
        <f>IF('Student Record'!O1982="","",'Student Record'!O1982)</f>
        <v/>
      </c>
      <c r="K1984" s="89" t="str">
        <f>IF(StuData!$F1984="","",IF(AND(StuData!$C1984&gt;8,StuData!$C1984&lt;11,StuData!$J1984="GEN"),200,IF(AND(StuData!$C1984&gt;=11,StuData!$J1984="GEN"),300,IF(AND(StuData!$C1984&gt;8,StuData!$C1984&lt;11,StuData!$J1984&lt;&gt;"GEN"),100,IF(AND(StuData!$C1984&gt;=11,StuData!$J1984&lt;&gt;"GEN"),150,"")))))</f>
        <v/>
      </c>
      <c r="L1984" s="89" t="str">
        <f>IF(StuData!$F1984="","",IF(AND(StuData!$C1984&gt;8,StuData!$C1984&lt;11),50,""))</f>
        <v/>
      </c>
      <c r="M1984" s="89" t="str">
        <f>IF(StuData!$F1984="","",IF(AND(StuData!$C1984&gt;=11,'School Fees'!$L$3="Yes"),100,""))</f>
        <v/>
      </c>
      <c r="N1984" s="89" t="str">
        <f>IF(StuData!$F1984="","",IF(AND(StuData!$C1984&gt;8,StuData!$H1984="F"),5,IF(StuData!$C1984&lt;9,"",10)))</f>
        <v/>
      </c>
      <c r="O1984" s="89" t="str">
        <f>IF(StuData!$F1984="","",IF(StuData!$C1984&gt;8,5,""))</f>
        <v/>
      </c>
      <c r="P1984" s="89" t="str">
        <f>IF(StuData!$C1984=9,'School Fees'!$K$6,IF(StuData!$C1984=10,'School Fees'!$K$7,IF(StuData!$C1984=11,'School Fees'!$K$8,IF(StuData!$C1984=12,'School Fees'!$K$9,""))))</f>
        <v/>
      </c>
      <c r="Q1984" s="89"/>
      <c r="R1984" s="89"/>
      <c r="S1984" s="89" t="str">
        <f>IF(SUM(StuData!$K1984:$R1984)=0,"",SUM(StuData!$K1984:$R1984))</f>
        <v/>
      </c>
      <c r="T1984" s="92"/>
      <c r="U1984" s="89"/>
      <c r="V1984" s="23"/>
      <c r="W1984" s="23"/>
    </row>
    <row r="1985" ht="15.75" customHeight="1">
      <c r="A1985" s="23"/>
      <c r="B1985" s="89" t="str">
        <f t="shared" si="1"/>
        <v/>
      </c>
      <c r="C1985" s="89" t="str">
        <f>IF('Student Record'!A1983="","",'Student Record'!A1983)</f>
        <v/>
      </c>
      <c r="D1985" s="89" t="str">
        <f>IF('Student Record'!B1983="","",'Student Record'!B1983)</f>
        <v/>
      </c>
      <c r="E1985" s="89" t="str">
        <f>IF('Student Record'!C1983="","",'Student Record'!C1983)</f>
        <v/>
      </c>
      <c r="F1985" s="90" t="str">
        <f>IF('Student Record'!E1983="","",'Student Record'!E1983)</f>
        <v/>
      </c>
      <c r="G1985" s="90" t="str">
        <f>IF('Student Record'!G1983="","",'Student Record'!G1983)</f>
        <v/>
      </c>
      <c r="H1985" s="89" t="str">
        <f>IF('Student Record'!I1983="","",'Student Record'!I1983)</f>
        <v/>
      </c>
      <c r="I1985" s="91" t="str">
        <f>IF('Student Record'!J1983="","",'Student Record'!J1983)</f>
        <v/>
      </c>
      <c r="J1985" s="89" t="str">
        <f>IF('Student Record'!O1983="","",'Student Record'!O1983)</f>
        <v/>
      </c>
      <c r="K1985" s="89" t="str">
        <f>IF(StuData!$F1985="","",IF(AND(StuData!$C1985&gt;8,StuData!$C1985&lt;11,StuData!$J1985="GEN"),200,IF(AND(StuData!$C1985&gt;=11,StuData!$J1985="GEN"),300,IF(AND(StuData!$C1985&gt;8,StuData!$C1985&lt;11,StuData!$J1985&lt;&gt;"GEN"),100,IF(AND(StuData!$C1985&gt;=11,StuData!$J1985&lt;&gt;"GEN"),150,"")))))</f>
        <v/>
      </c>
      <c r="L1985" s="89" t="str">
        <f>IF(StuData!$F1985="","",IF(AND(StuData!$C1985&gt;8,StuData!$C1985&lt;11),50,""))</f>
        <v/>
      </c>
      <c r="M1985" s="89" t="str">
        <f>IF(StuData!$F1985="","",IF(AND(StuData!$C1985&gt;=11,'School Fees'!$L$3="Yes"),100,""))</f>
        <v/>
      </c>
      <c r="N1985" s="89" t="str">
        <f>IF(StuData!$F1985="","",IF(AND(StuData!$C1985&gt;8,StuData!$H1985="F"),5,IF(StuData!$C1985&lt;9,"",10)))</f>
        <v/>
      </c>
      <c r="O1985" s="89" t="str">
        <f>IF(StuData!$F1985="","",IF(StuData!$C1985&gt;8,5,""))</f>
        <v/>
      </c>
      <c r="P1985" s="89" t="str">
        <f>IF(StuData!$C1985=9,'School Fees'!$K$6,IF(StuData!$C1985=10,'School Fees'!$K$7,IF(StuData!$C1985=11,'School Fees'!$K$8,IF(StuData!$C1985=12,'School Fees'!$K$9,""))))</f>
        <v/>
      </c>
      <c r="Q1985" s="89"/>
      <c r="R1985" s="89"/>
      <c r="S1985" s="89" t="str">
        <f>IF(SUM(StuData!$K1985:$R1985)=0,"",SUM(StuData!$K1985:$R1985))</f>
        <v/>
      </c>
      <c r="T1985" s="92"/>
      <c r="U1985" s="89"/>
      <c r="V1985" s="23"/>
      <c r="W1985" s="23"/>
    </row>
    <row r="1986" ht="15.75" customHeight="1">
      <c r="A1986" s="23"/>
      <c r="B1986" s="89" t="str">
        <f t="shared" si="1"/>
        <v/>
      </c>
      <c r="C1986" s="89" t="str">
        <f>IF('Student Record'!A1984="","",'Student Record'!A1984)</f>
        <v/>
      </c>
      <c r="D1986" s="89" t="str">
        <f>IF('Student Record'!B1984="","",'Student Record'!B1984)</f>
        <v/>
      </c>
      <c r="E1986" s="89" t="str">
        <f>IF('Student Record'!C1984="","",'Student Record'!C1984)</f>
        <v/>
      </c>
      <c r="F1986" s="90" t="str">
        <f>IF('Student Record'!E1984="","",'Student Record'!E1984)</f>
        <v/>
      </c>
      <c r="G1986" s="90" t="str">
        <f>IF('Student Record'!G1984="","",'Student Record'!G1984)</f>
        <v/>
      </c>
      <c r="H1986" s="89" t="str">
        <f>IF('Student Record'!I1984="","",'Student Record'!I1984)</f>
        <v/>
      </c>
      <c r="I1986" s="91" t="str">
        <f>IF('Student Record'!J1984="","",'Student Record'!J1984)</f>
        <v/>
      </c>
      <c r="J1986" s="89" t="str">
        <f>IF('Student Record'!O1984="","",'Student Record'!O1984)</f>
        <v/>
      </c>
      <c r="K1986" s="89" t="str">
        <f>IF(StuData!$F1986="","",IF(AND(StuData!$C1986&gt;8,StuData!$C1986&lt;11,StuData!$J1986="GEN"),200,IF(AND(StuData!$C1986&gt;=11,StuData!$J1986="GEN"),300,IF(AND(StuData!$C1986&gt;8,StuData!$C1986&lt;11,StuData!$J1986&lt;&gt;"GEN"),100,IF(AND(StuData!$C1986&gt;=11,StuData!$J1986&lt;&gt;"GEN"),150,"")))))</f>
        <v/>
      </c>
      <c r="L1986" s="89" t="str">
        <f>IF(StuData!$F1986="","",IF(AND(StuData!$C1986&gt;8,StuData!$C1986&lt;11),50,""))</f>
        <v/>
      </c>
      <c r="M1986" s="89" t="str">
        <f>IF(StuData!$F1986="","",IF(AND(StuData!$C1986&gt;=11,'School Fees'!$L$3="Yes"),100,""))</f>
        <v/>
      </c>
      <c r="N1986" s="89" t="str">
        <f>IF(StuData!$F1986="","",IF(AND(StuData!$C1986&gt;8,StuData!$H1986="F"),5,IF(StuData!$C1986&lt;9,"",10)))</f>
        <v/>
      </c>
      <c r="O1986" s="89" t="str">
        <f>IF(StuData!$F1986="","",IF(StuData!$C1986&gt;8,5,""))</f>
        <v/>
      </c>
      <c r="P1986" s="89" t="str">
        <f>IF(StuData!$C1986=9,'School Fees'!$K$6,IF(StuData!$C1986=10,'School Fees'!$K$7,IF(StuData!$C1986=11,'School Fees'!$K$8,IF(StuData!$C1986=12,'School Fees'!$K$9,""))))</f>
        <v/>
      </c>
      <c r="Q1986" s="89"/>
      <c r="R1986" s="89"/>
      <c r="S1986" s="89" t="str">
        <f>IF(SUM(StuData!$K1986:$R1986)=0,"",SUM(StuData!$K1986:$R1986))</f>
        <v/>
      </c>
      <c r="T1986" s="92"/>
      <c r="U1986" s="89"/>
      <c r="V1986" s="23"/>
      <c r="W1986" s="23"/>
    </row>
    <row r="1987" ht="15.75" customHeight="1">
      <c r="A1987" s="23"/>
      <c r="B1987" s="89" t="str">
        <f t="shared" si="1"/>
        <v/>
      </c>
      <c r="C1987" s="89" t="str">
        <f>IF('Student Record'!A1985="","",'Student Record'!A1985)</f>
        <v/>
      </c>
      <c r="D1987" s="89" t="str">
        <f>IF('Student Record'!B1985="","",'Student Record'!B1985)</f>
        <v/>
      </c>
      <c r="E1987" s="89" t="str">
        <f>IF('Student Record'!C1985="","",'Student Record'!C1985)</f>
        <v/>
      </c>
      <c r="F1987" s="90" t="str">
        <f>IF('Student Record'!E1985="","",'Student Record'!E1985)</f>
        <v/>
      </c>
      <c r="G1987" s="90" t="str">
        <f>IF('Student Record'!G1985="","",'Student Record'!G1985)</f>
        <v/>
      </c>
      <c r="H1987" s="89" t="str">
        <f>IF('Student Record'!I1985="","",'Student Record'!I1985)</f>
        <v/>
      </c>
      <c r="I1987" s="91" t="str">
        <f>IF('Student Record'!J1985="","",'Student Record'!J1985)</f>
        <v/>
      </c>
      <c r="J1987" s="89" t="str">
        <f>IF('Student Record'!O1985="","",'Student Record'!O1985)</f>
        <v/>
      </c>
      <c r="K1987" s="89" t="str">
        <f>IF(StuData!$F1987="","",IF(AND(StuData!$C1987&gt;8,StuData!$C1987&lt;11,StuData!$J1987="GEN"),200,IF(AND(StuData!$C1987&gt;=11,StuData!$J1987="GEN"),300,IF(AND(StuData!$C1987&gt;8,StuData!$C1987&lt;11,StuData!$J1987&lt;&gt;"GEN"),100,IF(AND(StuData!$C1987&gt;=11,StuData!$J1987&lt;&gt;"GEN"),150,"")))))</f>
        <v/>
      </c>
      <c r="L1987" s="89" t="str">
        <f>IF(StuData!$F1987="","",IF(AND(StuData!$C1987&gt;8,StuData!$C1987&lt;11),50,""))</f>
        <v/>
      </c>
      <c r="M1987" s="89" t="str">
        <f>IF(StuData!$F1987="","",IF(AND(StuData!$C1987&gt;=11,'School Fees'!$L$3="Yes"),100,""))</f>
        <v/>
      </c>
      <c r="N1987" s="89" t="str">
        <f>IF(StuData!$F1987="","",IF(AND(StuData!$C1987&gt;8,StuData!$H1987="F"),5,IF(StuData!$C1987&lt;9,"",10)))</f>
        <v/>
      </c>
      <c r="O1987" s="89" t="str">
        <f>IF(StuData!$F1987="","",IF(StuData!$C1987&gt;8,5,""))</f>
        <v/>
      </c>
      <c r="P1987" s="89" t="str">
        <f>IF(StuData!$C1987=9,'School Fees'!$K$6,IF(StuData!$C1987=10,'School Fees'!$K$7,IF(StuData!$C1987=11,'School Fees'!$K$8,IF(StuData!$C1987=12,'School Fees'!$K$9,""))))</f>
        <v/>
      </c>
      <c r="Q1987" s="89"/>
      <c r="R1987" s="89"/>
      <c r="S1987" s="89" t="str">
        <f>IF(SUM(StuData!$K1987:$R1987)=0,"",SUM(StuData!$K1987:$R1987))</f>
        <v/>
      </c>
      <c r="T1987" s="92"/>
      <c r="U1987" s="89"/>
      <c r="V1987" s="23"/>
      <c r="W1987" s="23"/>
    </row>
    <row r="1988" ht="15.75" customHeight="1">
      <c r="A1988" s="23"/>
      <c r="B1988" s="89" t="str">
        <f t="shared" si="1"/>
        <v/>
      </c>
      <c r="C1988" s="89" t="str">
        <f>IF('Student Record'!A1986="","",'Student Record'!A1986)</f>
        <v/>
      </c>
      <c r="D1988" s="89" t="str">
        <f>IF('Student Record'!B1986="","",'Student Record'!B1986)</f>
        <v/>
      </c>
      <c r="E1988" s="89" t="str">
        <f>IF('Student Record'!C1986="","",'Student Record'!C1986)</f>
        <v/>
      </c>
      <c r="F1988" s="90" t="str">
        <f>IF('Student Record'!E1986="","",'Student Record'!E1986)</f>
        <v/>
      </c>
      <c r="G1988" s="90" t="str">
        <f>IF('Student Record'!G1986="","",'Student Record'!G1986)</f>
        <v/>
      </c>
      <c r="H1988" s="89" t="str">
        <f>IF('Student Record'!I1986="","",'Student Record'!I1986)</f>
        <v/>
      </c>
      <c r="I1988" s="91" t="str">
        <f>IF('Student Record'!J1986="","",'Student Record'!J1986)</f>
        <v/>
      </c>
      <c r="J1988" s="89" t="str">
        <f>IF('Student Record'!O1986="","",'Student Record'!O1986)</f>
        <v/>
      </c>
      <c r="K1988" s="89" t="str">
        <f>IF(StuData!$F1988="","",IF(AND(StuData!$C1988&gt;8,StuData!$C1988&lt;11,StuData!$J1988="GEN"),200,IF(AND(StuData!$C1988&gt;=11,StuData!$J1988="GEN"),300,IF(AND(StuData!$C1988&gt;8,StuData!$C1988&lt;11,StuData!$J1988&lt;&gt;"GEN"),100,IF(AND(StuData!$C1988&gt;=11,StuData!$J1988&lt;&gt;"GEN"),150,"")))))</f>
        <v/>
      </c>
      <c r="L1988" s="89" t="str">
        <f>IF(StuData!$F1988="","",IF(AND(StuData!$C1988&gt;8,StuData!$C1988&lt;11),50,""))</f>
        <v/>
      </c>
      <c r="M1988" s="89" t="str">
        <f>IF(StuData!$F1988="","",IF(AND(StuData!$C1988&gt;=11,'School Fees'!$L$3="Yes"),100,""))</f>
        <v/>
      </c>
      <c r="N1988" s="89" t="str">
        <f>IF(StuData!$F1988="","",IF(AND(StuData!$C1988&gt;8,StuData!$H1988="F"),5,IF(StuData!$C1988&lt;9,"",10)))</f>
        <v/>
      </c>
      <c r="O1988" s="89" t="str">
        <f>IF(StuData!$F1988="","",IF(StuData!$C1988&gt;8,5,""))</f>
        <v/>
      </c>
      <c r="P1988" s="89" t="str">
        <f>IF(StuData!$C1988=9,'School Fees'!$K$6,IF(StuData!$C1988=10,'School Fees'!$K$7,IF(StuData!$C1988=11,'School Fees'!$K$8,IF(StuData!$C1988=12,'School Fees'!$K$9,""))))</f>
        <v/>
      </c>
      <c r="Q1988" s="89"/>
      <c r="R1988" s="89"/>
      <c r="S1988" s="89" t="str">
        <f>IF(SUM(StuData!$K1988:$R1988)=0,"",SUM(StuData!$K1988:$R1988))</f>
        <v/>
      </c>
      <c r="T1988" s="92"/>
      <c r="U1988" s="89"/>
      <c r="V1988" s="23"/>
      <c r="W1988" s="23"/>
    </row>
    <row r="1989" ht="15.75" customHeight="1">
      <c r="A1989" s="23"/>
      <c r="B1989" s="89" t="str">
        <f t="shared" si="1"/>
        <v/>
      </c>
      <c r="C1989" s="89" t="str">
        <f>IF('Student Record'!A1987="","",'Student Record'!A1987)</f>
        <v/>
      </c>
      <c r="D1989" s="89" t="str">
        <f>IF('Student Record'!B1987="","",'Student Record'!B1987)</f>
        <v/>
      </c>
      <c r="E1989" s="89" t="str">
        <f>IF('Student Record'!C1987="","",'Student Record'!C1987)</f>
        <v/>
      </c>
      <c r="F1989" s="90" t="str">
        <f>IF('Student Record'!E1987="","",'Student Record'!E1987)</f>
        <v/>
      </c>
      <c r="G1989" s="90" t="str">
        <f>IF('Student Record'!G1987="","",'Student Record'!G1987)</f>
        <v/>
      </c>
      <c r="H1989" s="89" t="str">
        <f>IF('Student Record'!I1987="","",'Student Record'!I1987)</f>
        <v/>
      </c>
      <c r="I1989" s="91" t="str">
        <f>IF('Student Record'!J1987="","",'Student Record'!J1987)</f>
        <v/>
      </c>
      <c r="J1989" s="89" t="str">
        <f>IF('Student Record'!O1987="","",'Student Record'!O1987)</f>
        <v/>
      </c>
      <c r="K1989" s="89" t="str">
        <f>IF(StuData!$F1989="","",IF(AND(StuData!$C1989&gt;8,StuData!$C1989&lt;11,StuData!$J1989="GEN"),200,IF(AND(StuData!$C1989&gt;=11,StuData!$J1989="GEN"),300,IF(AND(StuData!$C1989&gt;8,StuData!$C1989&lt;11,StuData!$J1989&lt;&gt;"GEN"),100,IF(AND(StuData!$C1989&gt;=11,StuData!$J1989&lt;&gt;"GEN"),150,"")))))</f>
        <v/>
      </c>
      <c r="L1989" s="89" t="str">
        <f>IF(StuData!$F1989="","",IF(AND(StuData!$C1989&gt;8,StuData!$C1989&lt;11),50,""))</f>
        <v/>
      </c>
      <c r="M1989" s="89" t="str">
        <f>IF(StuData!$F1989="","",IF(AND(StuData!$C1989&gt;=11,'School Fees'!$L$3="Yes"),100,""))</f>
        <v/>
      </c>
      <c r="N1989" s="89" t="str">
        <f>IF(StuData!$F1989="","",IF(AND(StuData!$C1989&gt;8,StuData!$H1989="F"),5,IF(StuData!$C1989&lt;9,"",10)))</f>
        <v/>
      </c>
      <c r="O1989" s="89" t="str">
        <f>IF(StuData!$F1989="","",IF(StuData!$C1989&gt;8,5,""))</f>
        <v/>
      </c>
      <c r="P1989" s="89" t="str">
        <f>IF(StuData!$C1989=9,'School Fees'!$K$6,IF(StuData!$C1989=10,'School Fees'!$K$7,IF(StuData!$C1989=11,'School Fees'!$K$8,IF(StuData!$C1989=12,'School Fees'!$K$9,""))))</f>
        <v/>
      </c>
      <c r="Q1989" s="89"/>
      <c r="R1989" s="89"/>
      <c r="S1989" s="89" t="str">
        <f>IF(SUM(StuData!$K1989:$R1989)=0,"",SUM(StuData!$K1989:$R1989))</f>
        <v/>
      </c>
      <c r="T1989" s="92"/>
      <c r="U1989" s="89"/>
      <c r="V1989" s="23"/>
      <c r="W1989" s="23"/>
    </row>
    <row r="1990" ht="15.75" customHeight="1">
      <c r="A1990" s="23"/>
      <c r="B1990" s="89" t="str">
        <f t="shared" si="1"/>
        <v/>
      </c>
      <c r="C1990" s="89" t="str">
        <f>IF('Student Record'!A1988="","",'Student Record'!A1988)</f>
        <v/>
      </c>
      <c r="D1990" s="89" t="str">
        <f>IF('Student Record'!B1988="","",'Student Record'!B1988)</f>
        <v/>
      </c>
      <c r="E1990" s="89" t="str">
        <f>IF('Student Record'!C1988="","",'Student Record'!C1988)</f>
        <v/>
      </c>
      <c r="F1990" s="90" t="str">
        <f>IF('Student Record'!E1988="","",'Student Record'!E1988)</f>
        <v/>
      </c>
      <c r="G1990" s="90" t="str">
        <f>IF('Student Record'!G1988="","",'Student Record'!G1988)</f>
        <v/>
      </c>
      <c r="H1990" s="89" t="str">
        <f>IF('Student Record'!I1988="","",'Student Record'!I1988)</f>
        <v/>
      </c>
      <c r="I1990" s="91" t="str">
        <f>IF('Student Record'!J1988="","",'Student Record'!J1988)</f>
        <v/>
      </c>
      <c r="J1990" s="89" t="str">
        <f>IF('Student Record'!O1988="","",'Student Record'!O1988)</f>
        <v/>
      </c>
      <c r="K1990" s="89" t="str">
        <f>IF(StuData!$F1990="","",IF(AND(StuData!$C1990&gt;8,StuData!$C1990&lt;11,StuData!$J1990="GEN"),200,IF(AND(StuData!$C1990&gt;=11,StuData!$J1990="GEN"),300,IF(AND(StuData!$C1990&gt;8,StuData!$C1990&lt;11,StuData!$J1990&lt;&gt;"GEN"),100,IF(AND(StuData!$C1990&gt;=11,StuData!$J1990&lt;&gt;"GEN"),150,"")))))</f>
        <v/>
      </c>
      <c r="L1990" s="89" t="str">
        <f>IF(StuData!$F1990="","",IF(AND(StuData!$C1990&gt;8,StuData!$C1990&lt;11),50,""))</f>
        <v/>
      </c>
      <c r="M1990" s="89" t="str">
        <f>IF(StuData!$F1990="","",IF(AND(StuData!$C1990&gt;=11,'School Fees'!$L$3="Yes"),100,""))</f>
        <v/>
      </c>
      <c r="N1990" s="89" t="str">
        <f>IF(StuData!$F1990="","",IF(AND(StuData!$C1990&gt;8,StuData!$H1990="F"),5,IF(StuData!$C1990&lt;9,"",10)))</f>
        <v/>
      </c>
      <c r="O1990" s="89" t="str">
        <f>IF(StuData!$F1990="","",IF(StuData!$C1990&gt;8,5,""))</f>
        <v/>
      </c>
      <c r="P1990" s="89" t="str">
        <f>IF(StuData!$C1990=9,'School Fees'!$K$6,IF(StuData!$C1990=10,'School Fees'!$K$7,IF(StuData!$C1990=11,'School Fees'!$K$8,IF(StuData!$C1990=12,'School Fees'!$K$9,""))))</f>
        <v/>
      </c>
      <c r="Q1990" s="89"/>
      <c r="R1990" s="89"/>
      <c r="S1990" s="89" t="str">
        <f>IF(SUM(StuData!$K1990:$R1990)=0,"",SUM(StuData!$K1990:$R1990))</f>
        <v/>
      </c>
      <c r="T1990" s="92"/>
      <c r="U1990" s="89"/>
      <c r="V1990" s="23"/>
      <c r="W1990" s="23"/>
    </row>
    <row r="1991" ht="15.75" customHeight="1">
      <c r="A1991" s="23"/>
      <c r="B1991" s="89" t="str">
        <f t="shared" si="1"/>
        <v/>
      </c>
      <c r="C1991" s="89" t="str">
        <f>IF('Student Record'!A1989="","",'Student Record'!A1989)</f>
        <v/>
      </c>
      <c r="D1991" s="89" t="str">
        <f>IF('Student Record'!B1989="","",'Student Record'!B1989)</f>
        <v/>
      </c>
      <c r="E1991" s="89" t="str">
        <f>IF('Student Record'!C1989="","",'Student Record'!C1989)</f>
        <v/>
      </c>
      <c r="F1991" s="90" t="str">
        <f>IF('Student Record'!E1989="","",'Student Record'!E1989)</f>
        <v/>
      </c>
      <c r="G1991" s="90" t="str">
        <f>IF('Student Record'!G1989="","",'Student Record'!G1989)</f>
        <v/>
      </c>
      <c r="H1991" s="89" t="str">
        <f>IF('Student Record'!I1989="","",'Student Record'!I1989)</f>
        <v/>
      </c>
      <c r="I1991" s="91" t="str">
        <f>IF('Student Record'!J1989="","",'Student Record'!J1989)</f>
        <v/>
      </c>
      <c r="J1991" s="89" t="str">
        <f>IF('Student Record'!O1989="","",'Student Record'!O1989)</f>
        <v/>
      </c>
      <c r="K1991" s="89" t="str">
        <f>IF(StuData!$F1991="","",IF(AND(StuData!$C1991&gt;8,StuData!$C1991&lt;11,StuData!$J1991="GEN"),200,IF(AND(StuData!$C1991&gt;=11,StuData!$J1991="GEN"),300,IF(AND(StuData!$C1991&gt;8,StuData!$C1991&lt;11,StuData!$J1991&lt;&gt;"GEN"),100,IF(AND(StuData!$C1991&gt;=11,StuData!$J1991&lt;&gt;"GEN"),150,"")))))</f>
        <v/>
      </c>
      <c r="L1991" s="89" t="str">
        <f>IF(StuData!$F1991="","",IF(AND(StuData!$C1991&gt;8,StuData!$C1991&lt;11),50,""))</f>
        <v/>
      </c>
      <c r="M1991" s="89" t="str">
        <f>IF(StuData!$F1991="","",IF(AND(StuData!$C1991&gt;=11,'School Fees'!$L$3="Yes"),100,""))</f>
        <v/>
      </c>
      <c r="N1991" s="89" t="str">
        <f>IF(StuData!$F1991="","",IF(AND(StuData!$C1991&gt;8,StuData!$H1991="F"),5,IF(StuData!$C1991&lt;9,"",10)))</f>
        <v/>
      </c>
      <c r="O1991" s="89" t="str">
        <f>IF(StuData!$F1991="","",IF(StuData!$C1991&gt;8,5,""))</f>
        <v/>
      </c>
      <c r="P1991" s="89" t="str">
        <f>IF(StuData!$C1991=9,'School Fees'!$K$6,IF(StuData!$C1991=10,'School Fees'!$K$7,IF(StuData!$C1991=11,'School Fees'!$K$8,IF(StuData!$C1991=12,'School Fees'!$K$9,""))))</f>
        <v/>
      </c>
      <c r="Q1991" s="89"/>
      <c r="R1991" s="89"/>
      <c r="S1991" s="89" t="str">
        <f>IF(SUM(StuData!$K1991:$R1991)=0,"",SUM(StuData!$K1991:$R1991))</f>
        <v/>
      </c>
      <c r="T1991" s="92"/>
      <c r="U1991" s="89"/>
      <c r="V1991" s="23"/>
      <c r="W1991" s="23"/>
    </row>
    <row r="1992" ht="15.75" customHeight="1">
      <c r="A1992" s="23"/>
      <c r="B1992" s="89" t="str">
        <f t="shared" si="1"/>
        <v/>
      </c>
      <c r="C1992" s="89" t="str">
        <f>IF('Student Record'!A1990="","",'Student Record'!A1990)</f>
        <v/>
      </c>
      <c r="D1992" s="89" t="str">
        <f>IF('Student Record'!B1990="","",'Student Record'!B1990)</f>
        <v/>
      </c>
      <c r="E1992" s="89" t="str">
        <f>IF('Student Record'!C1990="","",'Student Record'!C1990)</f>
        <v/>
      </c>
      <c r="F1992" s="90" t="str">
        <f>IF('Student Record'!E1990="","",'Student Record'!E1990)</f>
        <v/>
      </c>
      <c r="G1992" s="90" t="str">
        <f>IF('Student Record'!G1990="","",'Student Record'!G1990)</f>
        <v/>
      </c>
      <c r="H1992" s="89" t="str">
        <f>IF('Student Record'!I1990="","",'Student Record'!I1990)</f>
        <v/>
      </c>
      <c r="I1992" s="91" t="str">
        <f>IF('Student Record'!J1990="","",'Student Record'!J1990)</f>
        <v/>
      </c>
      <c r="J1992" s="89" t="str">
        <f>IF('Student Record'!O1990="","",'Student Record'!O1990)</f>
        <v/>
      </c>
      <c r="K1992" s="89" t="str">
        <f>IF(StuData!$F1992="","",IF(AND(StuData!$C1992&gt;8,StuData!$C1992&lt;11,StuData!$J1992="GEN"),200,IF(AND(StuData!$C1992&gt;=11,StuData!$J1992="GEN"),300,IF(AND(StuData!$C1992&gt;8,StuData!$C1992&lt;11,StuData!$J1992&lt;&gt;"GEN"),100,IF(AND(StuData!$C1992&gt;=11,StuData!$J1992&lt;&gt;"GEN"),150,"")))))</f>
        <v/>
      </c>
      <c r="L1992" s="89" t="str">
        <f>IF(StuData!$F1992="","",IF(AND(StuData!$C1992&gt;8,StuData!$C1992&lt;11),50,""))</f>
        <v/>
      </c>
      <c r="M1992" s="89" t="str">
        <f>IF(StuData!$F1992="","",IF(AND(StuData!$C1992&gt;=11,'School Fees'!$L$3="Yes"),100,""))</f>
        <v/>
      </c>
      <c r="N1992" s="89" t="str">
        <f>IF(StuData!$F1992="","",IF(AND(StuData!$C1992&gt;8,StuData!$H1992="F"),5,IF(StuData!$C1992&lt;9,"",10)))</f>
        <v/>
      </c>
      <c r="O1992" s="89" t="str">
        <f>IF(StuData!$F1992="","",IF(StuData!$C1992&gt;8,5,""))</f>
        <v/>
      </c>
      <c r="P1992" s="89" t="str">
        <f>IF(StuData!$C1992=9,'School Fees'!$K$6,IF(StuData!$C1992=10,'School Fees'!$K$7,IF(StuData!$C1992=11,'School Fees'!$K$8,IF(StuData!$C1992=12,'School Fees'!$K$9,""))))</f>
        <v/>
      </c>
      <c r="Q1992" s="89"/>
      <c r="R1992" s="89"/>
      <c r="S1992" s="89" t="str">
        <f>IF(SUM(StuData!$K1992:$R1992)=0,"",SUM(StuData!$K1992:$R1992))</f>
        <v/>
      </c>
      <c r="T1992" s="92"/>
      <c r="U1992" s="89"/>
      <c r="V1992" s="23"/>
      <c r="W1992" s="23"/>
    </row>
    <row r="1993" ht="15.75" customHeight="1">
      <c r="A1993" s="23"/>
      <c r="B1993" s="89" t="str">
        <f t="shared" si="1"/>
        <v/>
      </c>
      <c r="C1993" s="89" t="str">
        <f>IF('Student Record'!A1991="","",'Student Record'!A1991)</f>
        <v/>
      </c>
      <c r="D1993" s="89" t="str">
        <f>IF('Student Record'!B1991="","",'Student Record'!B1991)</f>
        <v/>
      </c>
      <c r="E1993" s="89" t="str">
        <f>IF('Student Record'!C1991="","",'Student Record'!C1991)</f>
        <v/>
      </c>
      <c r="F1993" s="90" t="str">
        <f>IF('Student Record'!E1991="","",'Student Record'!E1991)</f>
        <v/>
      </c>
      <c r="G1993" s="90" t="str">
        <f>IF('Student Record'!G1991="","",'Student Record'!G1991)</f>
        <v/>
      </c>
      <c r="H1993" s="89" t="str">
        <f>IF('Student Record'!I1991="","",'Student Record'!I1991)</f>
        <v/>
      </c>
      <c r="I1993" s="91" t="str">
        <f>IF('Student Record'!J1991="","",'Student Record'!J1991)</f>
        <v/>
      </c>
      <c r="J1993" s="89" t="str">
        <f>IF('Student Record'!O1991="","",'Student Record'!O1991)</f>
        <v/>
      </c>
      <c r="K1993" s="89" t="str">
        <f>IF(StuData!$F1993="","",IF(AND(StuData!$C1993&gt;8,StuData!$C1993&lt;11,StuData!$J1993="GEN"),200,IF(AND(StuData!$C1993&gt;=11,StuData!$J1993="GEN"),300,IF(AND(StuData!$C1993&gt;8,StuData!$C1993&lt;11,StuData!$J1993&lt;&gt;"GEN"),100,IF(AND(StuData!$C1993&gt;=11,StuData!$J1993&lt;&gt;"GEN"),150,"")))))</f>
        <v/>
      </c>
      <c r="L1993" s="89" t="str">
        <f>IF(StuData!$F1993="","",IF(AND(StuData!$C1993&gt;8,StuData!$C1993&lt;11),50,""))</f>
        <v/>
      </c>
      <c r="M1993" s="89" t="str">
        <f>IF(StuData!$F1993="","",IF(AND(StuData!$C1993&gt;=11,'School Fees'!$L$3="Yes"),100,""))</f>
        <v/>
      </c>
      <c r="N1993" s="89" t="str">
        <f>IF(StuData!$F1993="","",IF(AND(StuData!$C1993&gt;8,StuData!$H1993="F"),5,IF(StuData!$C1993&lt;9,"",10)))</f>
        <v/>
      </c>
      <c r="O1993" s="89" t="str">
        <f>IF(StuData!$F1993="","",IF(StuData!$C1993&gt;8,5,""))</f>
        <v/>
      </c>
      <c r="P1993" s="89" t="str">
        <f>IF(StuData!$C1993=9,'School Fees'!$K$6,IF(StuData!$C1993=10,'School Fees'!$K$7,IF(StuData!$C1993=11,'School Fees'!$K$8,IF(StuData!$C1993=12,'School Fees'!$K$9,""))))</f>
        <v/>
      </c>
      <c r="Q1993" s="89"/>
      <c r="R1993" s="89"/>
      <c r="S1993" s="89" t="str">
        <f>IF(SUM(StuData!$K1993:$R1993)=0,"",SUM(StuData!$K1993:$R1993))</f>
        <v/>
      </c>
      <c r="T1993" s="92"/>
      <c r="U1993" s="89"/>
      <c r="V1993" s="23"/>
      <c r="W1993" s="23"/>
    </row>
    <row r="1994" ht="15.75" customHeight="1">
      <c r="A1994" s="23"/>
      <c r="B1994" s="89" t="str">
        <f t="shared" si="1"/>
        <v/>
      </c>
      <c r="C1994" s="89" t="str">
        <f>IF('Student Record'!A1992="","",'Student Record'!A1992)</f>
        <v/>
      </c>
      <c r="D1994" s="89" t="str">
        <f>IF('Student Record'!B1992="","",'Student Record'!B1992)</f>
        <v/>
      </c>
      <c r="E1994" s="89" t="str">
        <f>IF('Student Record'!C1992="","",'Student Record'!C1992)</f>
        <v/>
      </c>
      <c r="F1994" s="90" t="str">
        <f>IF('Student Record'!E1992="","",'Student Record'!E1992)</f>
        <v/>
      </c>
      <c r="G1994" s="90" t="str">
        <f>IF('Student Record'!G1992="","",'Student Record'!G1992)</f>
        <v/>
      </c>
      <c r="H1994" s="89" t="str">
        <f>IF('Student Record'!I1992="","",'Student Record'!I1992)</f>
        <v/>
      </c>
      <c r="I1994" s="91" t="str">
        <f>IF('Student Record'!J1992="","",'Student Record'!J1992)</f>
        <v/>
      </c>
      <c r="J1994" s="89" t="str">
        <f>IF('Student Record'!O1992="","",'Student Record'!O1992)</f>
        <v/>
      </c>
      <c r="K1994" s="89" t="str">
        <f>IF(StuData!$F1994="","",IF(AND(StuData!$C1994&gt;8,StuData!$C1994&lt;11,StuData!$J1994="GEN"),200,IF(AND(StuData!$C1994&gt;=11,StuData!$J1994="GEN"),300,IF(AND(StuData!$C1994&gt;8,StuData!$C1994&lt;11,StuData!$J1994&lt;&gt;"GEN"),100,IF(AND(StuData!$C1994&gt;=11,StuData!$J1994&lt;&gt;"GEN"),150,"")))))</f>
        <v/>
      </c>
      <c r="L1994" s="89" t="str">
        <f>IF(StuData!$F1994="","",IF(AND(StuData!$C1994&gt;8,StuData!$C1994&lt;11),50,""))</f>
        <v/>
      </c>
      <c r="M1994" s="89" t="str">
        <f>IF(StuData!$F1994="","",IF(AND(StuData!$C1994&gt;=11,'School Fees'!$L$3="Yes"),100,""))</f>
        <v/>
      </c>
      <c r="N1994" s="89" t="str">
        <f>IF(StuData!$F1994="","",IF(AND(StuData!$C1994&gt;8,StuData!$H1994="F"),5,IF(StuData!$C1994&lt;9,"",10)))</f>
        <v/>
      </c>
      <c r="O1994" s="89" t="str">
        <f>IF(StuData!$F1994="","",IF(StuData!$C1994&gt;8,5,""))</f>
        <v/>
      </c>
      <c r="P1994" s="89" t="str">
        <f>IF(StuData!$C1994=9,'School Fees'!$K$6,IF(StuData!$C1994=10,'School Fees'!$K$7,IF(StuData!$C1994=11,'School Fees'!$K$8,IF(StuData!$C1994=12,'School Fees'!$K$9,""))))</f>
        <v/>
      </c>
      <c r="Q1994" s="89"/>
      <c r="R1994" s="89"/>
      <c r="S1994" s="89" t="str">
        <f>IF(SUM(StuData!$K1994:$R1994)=0,"",SUM(StuData!$K1994:$R1994))</f>
        <v/>
      </c>
      <c r="T1994" s="92"/>
      <c r="U1994" s="89"/>
      <c r="V1994" s="23"/>
      <c r="W1994" s="23"/>
    </row>
    <row r="1995" ht="15.75" customHeight="1">
      <c r="A1995" s="23"/>
      <c r="B1995" s="89" t="str">
        <f t="shared" si="1"/>
        <v/>
      </c>
      <c r="C1995" s="89" t="str">
        <f>IF('Student Record'!A1993="","",'Student Record'!A1993)</f>
        <v/>
      </c>
      <c r="D1995" s="89" t="str">
        <f>IF('Student Record'!B1993="","",'Student Record'!B1993)</f>
        <v/>
      </c>
      <c r="E1995" s="89" t="str">
        <f>IF('Student Record'!C1993="","",'Student Record'!C1993)</f>
        <v/>
      </c>
      <c r="F1995" s="90" t="str">
        <f>IF('Student Record'!E1993="","",'Student Record'!E1993)</f>
        <v/>
      </c>
      <c r="G1995" s="90" t="str">
        <f>IF('Student Record'!G1993="","",'Student Record'!G1993)</f>
        <v/>
      </c>
      <c r="H1995" s="89" t="str">
        <f>IF('Student Record'!I1993="","",'Student Record'!I1993)</f>
        <v/>
      </c>
      <c r="I1995" s="91" t="str">
        <f>IF('Student Record'!J1993="","",'Student Record'!J1993)</f>
        <v/>
      </c>
      <c r="J1995" s="89" t="str">
        <f>IF('Student Record'!O1993="","",'Student Record'!O1993)</f>
        <v/>
      </c>
      <c r="K1995" s="89" t="str">
        <f>IF(StuData!$F1995="","",IF(AND(StuData!$C1995&gt;8,StuData!$C1995&lt;11,StuData!$J1995="GEN"),200,IF(AND(StuData!$C1995&gt;=11,StuData!$J1995="GEN"),300,IF(AND(StuData!$C1995&gt;8,StuData!$C1995&lt;11,StuData!$J1995&lt;&gt;"GEN"),100,IF(AND(StuData!$C1995&gt;=11,StuData!$J1995&lt;&gt;"GEN"),150,"")))))</f>
        <v/>
      </c>
      <c r="L1995" s="89" t="str">
        <f>IF(StuData!$F1995="","",IF(AND(StuData!$C1995&gt;8,StuData!$C1995&lt;11),50,""))</f>
        <v/>
      </c>
      <c r="M1995" s="89" t="str">
        <f>IF(StuData!$F1995="","",IF(AND(StuData!$C1995&gt;=11,'School Fees'!$L$3="Yes"),100,""))</f>
        <v/>
      </c>
      <c r="N1995" s="89" t="str">
        <f>IF(StuData!$F1995="","",IF(AND(StuData!$C1995&gt;8,StuData!$H1995="F"),5,IF(StuData!$C1995&lt;9,"",10)))</f>
        <v/>
      </c>
      <c r="O1995" s="89" t="str">
        <f>IF(StuData!$F1995="","",IF(StuData!$C1995&gt;8,5,""))</f>
        <v/>
      </c>
      <c r="P1995" s="89" t="str">
        <f>IF(StuData!$C1995=9,'School Fees'!$K$6,IF(StuData!$C1995=10,'School Fees'!$K$7,IF(StuData!$C1995=11,'School Fees'!$K$8,IF(StuData!$C1995=12,'School Fees'!$K$9,""))))</f>
        <v/>
      </c>
      <c r="Q1995" s="89"/>
      <c r="R1995" s="89"/>
      <c r="S1995" s="89" t="str">
        <f>IF(SUM(StuData!$K1995:$R1995)=0,"",SUM(StuData!$K1995:$R1995))</f>
        <v/>
      </c>
      <c r="T1995" s="92"/>
      <c r="U1995" s="89"/>
      <c r="V1995" s="23"/>
      <c r="W1995" s="23"/>
    </row>
    <row r="1996" ht="15.75" customHeight="1">
      <c r="A1996" s="23"/>
      <c r="B1996" s="89" t="str">
        <f t="shared" si="1"/>
        <v/>
      </c>
      <c r="C1996" s="89" t="str">
        <f>IF('Student Record'!A1994="","",'Student Record'!A1994)</f>
        <v/>
      </c>
      <c r="D1996" s="89" t="str">
        <f>IF('Student Record'!B1994="","",'Student Record'!B1994)</f>
        <v/>
      </c>
      <c r="E1996" s="89" t="str">
        <f>IF('Student Record'!C1994="","",'Student Record'!C1994)</f>
        <v/>
      </c>
      <c r="F1996" s="90" t="str">
        <f>IF('Student Record'!E1994="","",'Student Record'!E1994)</f>
        <v/>
      </c>
      <c r="G1996" s="90" t="str">
        <f>IF('Student Record'!G1994="","",'Student Record'!G1994)</f>
        <v/>
      </c>
      <c r="H1996" s="89" t="str">
        <f>IF('Student Record'!I1994="","",'Student Record'!I1994)</f>
        <v/>
      </c>
      <c r="I1996" s="91" t="str">
        <f>IF('Student Record'!J1994="","",'Student Record'!J1994)</f>
        <v/>
      </c>
      <c r="J1996" s="89" t="str">
        <f>IF('Student Record'!O1994="","",'Student Record'!O1994)</f>
        <v/>
      </c>
      <c r="K1996" s="89" t="str">
        <f>IF(StuData!$F1996="","",IF(AND(StuData!$C1996&gt;8,StuData!$C1996&lt;11,StuData!$J1996="GEN"),200,IF(AND(StuData!$C1996&gt;=11,StuData!$J1996="GEN"),300,IF(AND(StuData!$C1996&gt;8,StuData!$C1996&lt;11,StuData!$J1996&lt;&gt;"GEN"),100,IF(AND(StuData!$C1996&gt;=11,StuData!$J1996&lt;&gt;"GEN"),150,"")))))</f>
        <v/>
      </c>
      <c r="L1996" s="89" t="str">
        <f>IF(StuData!$F1996="","",IF(AND(StuData!$C1996&gt;8,StuData!$C1996&lt;11),50,""))</f>
        <v/>
      </c>
      <c r="M1996" s="89" t="str">
        <f>IF(StuData!$F1996="","",IF(AND(StuData!$C1996&gt;=11,'School Fees'!$L$3="Yes"),100,""))</f>
        <v/>
      </c>
      <c r="N1996" s="89" t="str">
        <f>IF(StuData!$F1996="","",IF(AND(StuData!$C1996&gt;8,StuData!$H1996="F"),5,IF(StuData!$C1996&lt;9,"",10)))</f>
        <v/>
      </c>
      <c r="O1996" s="89" t="str">
        <f>IF(StuData!$F1996="","",IF(StuData!$C1996&gt;8,5,""))</f>
        <v/>
      </c>
      <c r="P1996" s="89" t="str">
        <f>IF(StuData!$C1996=9,'School Fees'!$K$6,IF(StuData!$C1996=10,'School Fees'!$K$7,IF(StuData!$C1996=11,'School Fees'!$K$8,IF(StuData!$C1996=12,'School Fees'!$K$9,""))))</f>
        <v/>
      </c>
      <c r="Q1996" s="89"/>
      <c r="R1996" s="89"/>
      <c r="S1996" s="89" t="str">
        <f>IF(SUM(StuData!$K1996:$R1996)=0,"",SUM(StuData!$K1996:$R1996))</f>
        <v/>
      </c>
      <c r="T1996" s="92"/>
      <c r="U1996" s="89"/>
      <c r="V1996" s="23"/>
      <c r="W1996" s="23"/>
    </row>
    <row r="1997" ht="15.75" customHeight="1">
      <c r="A1997" s="23"/>
      <c r="B1997" s="89" t="str">
        <f t="shared" si="1"/>
        <v/>
      </c>
      <c r="C1997" s="89" t="str">
        <f>IF('Student Record'!A1995="","",'Student Record'!A1995)</f>
        <v/>
      </c>
      <c r="D1997" s="89" t="str">
        <f>IF('Student Record'!B1995="","",'Student Record'!B1995)</f>
        <v/>
      </c>
      <c r="E1997" s="89" t="str">
        <f>IF('Student Record'!C1995="","",'Student Record'!C1995)</f>
        <v/>
      </c>
      <c r="F1997" s="90" t="str">
        <f>IF('Student Record'!E1995="","",'Student Record'!E1995)</f>
        <v/>
      </c>
      <c r="G1997" s="90" t="str">
        <f>IF('Student Record'!G1995="","",'Student Record'!G1995)</f>
        <v/>
      </c>
      <c r="H1997" s="89" t="str">
        <f>IF('Student Record'!I1995="","",'Student Record'!I1995)</f>
        <v/>
      </c>
      <c r="I1997" s="91" t="str">
        <f>IF('Student Record'!J1995="","",'Student Record'!J1995)</f>
        <v/>
      </c>
      <c r="J1997" s="89" t="str">
        <f>IF('Student Record'!O1995="","",'Student Record'!O1995)</f>
        <v/>
      </c>
      <c r="K1997" s="89" t="str">
        <f>IF(StuData!$F1997="","",IF(AND(StuData!$C1997&gt;8,StuData!$C1997&lt;11,StuData!$J1997="GEN"),200,IF(AND(StuData!$C1997&gt;=11,StuData!$J1997="GEN"),300,IF(AND(StuData!$C1997&gt;8,StuData!$C1997&lt;11,StuData!$J1997&lt;&gt;"GEN"),100,IF(AND(StuData!$C1997&gt;=11,StuData!$J1997&lt;&gt;"GEN"),150,"")))))</f>
        <v/>
      </c>
      <c r="L1997" s="89" t="str">
        <f>IF(StuData!$F1997="","",IF(AND(StuData!$C1997&gt;8,StuData!$C1997&lt;11),50,""))</f>
        <v/>
      </c>
      <c r="M1997" s="89" t="str">
        <f>IF(StuData!$F1997="","",IF(AND(StuData!$C1997&gt;=11,'School Fees'!$L$3="Yes"),100,""))</f>
        <v/>
      </c>
      <c r="N1997" s="89" t="str">
        <f>IF(StuData!$F1997="","",IF(AND(StuData!$C1997&gt;8,StuData!$H1997="F"),5,IF(StuData!$C1997&lt;9,"",10)))</f>
        <v/>
      </c>
      <c r="O1997" s="89" t="str">
        <f>IF(StuData!$F1997="","",IF(StuData!$C1997&gt;8,5,""))</f>
        <v/>
      </c>
      <c r="P1997" s="89" t="str">
        <f>IF(StuData!$C1997=9,'School Fees'!$K$6,IF(StuData!$C1997=10,'School Fees'!$K$7,IF(StuData!$C1997=11,'School Fees'!$K$8,IF(StuData!$C1997=12,'School Fees'!$K$9,""))))</f>
        <v/>
      </c>
      <c r="Q1997" s="89"/>
      <c r="R1997" s="89"/>
      <c r="S1997" s="89" t="str">
        <f>IF(SUM(StuData!$K1997:$R1997)=0,"",SUM(StuData!$K1997:$R1997))</f>
        <v/>
      </c>
      <c r="T1997" s="92"/>
      <c r="U1997" s="89"/>
      <c r="V1997" s="23"/>
      <c r="W1997" s="23"/>
    </row>
    <row r="1998" ht="15.75" customHeight="1">
      <c r="A1998" s="23"/>
      <c r="B1998" s="89" t="str">
        <f t="shared" si="1"/>
        <v/>
      </c>
      <c r="C1998" s="89" t="str">
        <f>IF('Student Record'!A1996="","",'Student Record'!A1996)</f>
        <v/>
      </c>
      <c r="D1998" s="89" t="str">
        <f>IF('Student Record'!B1996="","",'Student Record'!B1996)</f>
        <v/>
      </c>
      <c r="E1998" s="89" t="str">
        <f>IF('Student Record'!C1996="","",'Student Record'!C1996)</f>
        <v/>
      </c>
      <c r="F1998" s="90" t="str">
        <f>IF('Student Record'!E1996="","",'Student Record'!E1996)</f>
        <v/>
      </c>
      <c r="G1998" s="90" t="str">
        <f>IF('Student Record'!G1996="","",'Student Record'!G1996)</f>
        <v/>
      </c>
      <c r="H1998" s="89" t="str">
        <f>IF('Student Record'!I1996="","",'Student Record'!I1996)</f>
        <v/>
      </c>
      <c r="I1998" s="91" t="str">
        <f>IF('Student Record'!J1996="","",'Student Record'!J1996)</f>
        <v/>
      </c>
      <c r="J1998" s="89" t="str">
        <f>IF('Student Record'!O1996="","",'Student Record'!O1996)</f>
        <v/>
      </c>
      <c r="K1998" s="89" t="str">
        <f>IF(StuData!$F1998="","",IF(AND(StuData!$C1998&gt;8,StuData!$C1998&lt;11,StuData!$J1998="GEN"),200,IF(AND(StuData!$C1998&gt;=11,StuData!$J1998="GEN"),300,IF(AND(StuData!$C1998&gt;8,StuData!$C1998&lt;11,StuData!$J1998&lt;&gt;"GEN"),100,IF(AND(StuData!$C1998&gt;=11,StuData!$J1998&lt;&gt;"GEN"),150,"")))))</f>
        <v/>
      </c>
      <c r="L1998" s="89" t="str">
        <f>IF(StuData!$F1998="","",IF(AND(StuData!$C1998&gt;8,StuData!$C1998&lt;11),50,""))</f>
        <v/>
      </c>
      <c r="M1998" s="89" t="str">
        <f>IF(StuData!$F1998="","",IF(AND(StuData!$C1998&gt;=11,'School Fees'!$L$3="Yes"),100,""))</f>
        <v/>
      </c>
      <c r="N1998" s="89" t="str">
        <f>IF(StuData!$F1998="","",IF(AND(StuData!$C1998&gt;8,StuData!$H1998="F"),5,IF(StuData!$C1998&lt;9,"",10)))</f>
        <v/>
      </c>
      <c r="O1998" s="89" t="str">
        <f>IF(StuData!$F1998="","",IF(StuData!$C1998&gt;8,5,""))</f>
        <v/>
      </c>
      <c r="P1998" s="89" t="str">
        <f>IF(StuData!$C1998=9,'School Fees'!$K$6,IF(StuData!$C1998=10,'School Fees'!$K$7,IF(StuData!$C1998=11,'School Fees'!$K$8,IF(StuData!$C1998=12,'School Fees'!$K$9,""))))</f>
        <v/>
      </c>
      <c r="Q1998" s="89"/>
      <c r="R1998" s="89"/>
      <c r="S1998" s="89" t="str">
        <f>IF(SUM(StuData!$K1998:$R1998)=0,"",SUM(StuData!$K1998:$R1998))</f>
        <v/>
      </c>
      <c r="T1998" s="92"/>
      <c r="U1998" s="89"/>
      <c r="V1998" s="23"/>
      <c r="W1998" s="23"/>
    </row>
    <row r="1999" ht="15.75" customHeight="1">
      <c r="A1999" s="23"/>
      <c r="B1999" s="89" t="str">
        <f t="shared" si="1"/>
        <v/>
      </c>
      <c r="C1999" s="89" t="str">
        <f>IF('Student Record'!A1997="","",'Student Record'!A1997)</f>
        <v/>
      </c>
      <c r="D1999" s="89" t="str">
        <f>IF('Student Record'!B1997="","",'Student Record'!B1997)</f>
        <v/>
      </c>
      <c r="E1999" s="89" t="str">
        <f>IF('Student Record'!C1997="","",'Student Record'!C1997)</f>
        <v/>
      </c>
      <c r="F1999" s="90" t="str">
        <f>IF('Student Record'!E1997="","",'Student Record'!E1997)</f>
        <v/>
      </c>
      <c r="G1999" s="90" t="str">
        <f>IF('Student Record'!G1997="","",'Student Record'!G1997)</f>
        <v/>
      </c>
      <c r="H1999" s="89" t="str">
        <f>IF('Student Record'!I1997="","",'Student Record'!I1997)</f>
        <v/>
      </c>
      <c r="I1999" s="91" t="str">
        <f>IF('Student Record'!J1997="","",'Student Record'!J1997)</f>
        <v/>
      </c>
      <c r="J1999" s="89" t="str">
        <f>IF('Student Record'!O1997="","",'Student Record'!O1997)</f>
        <v/>
      </c>
      <c r="K1999" s="89" t="str">
        <f>IF(StuData!$F1999="","",IF(AND(StuData!$C1999&gt;8,StuData!$C1999&lt;11,StuData!$J1999="GEN"),200,IF(AND(StuData!$C1999&gt;=11,StuData!$J1999="GEN"),300,IF(AND(StuData!$C1999&gt;8,StuData!$C1999&lt;11,StuData!$J1999&lt;&gt;"GEN"),100,IF(AND(StuData!$C1999&gt;=11,StuData!$J1999&lt;&gt;"GEN"),150,"")))))</f>
        <v/>
      </c>
      <c r="L1999" s="89" t="str">
        <f>IF(StuData!$F1999="","",IF(AND(StuData!$C1999&gt;8,StuData!$C1999&lt;11),50,""))</f>
        <v/>
      </c>
      <c r="M1999" s="89" t="str">
        <f>IF(StuData!$F1999="","",IF(AND(StuData!$C1999&gt;=11,'School Fees'!$L$3="Yes"),100,""))</f>
        <v/>
      </c>
      <c r="N1999" s="89" t="str">
        <f>IF(StuData!$F1999="","",IF(AND(StuData!$C1999&gt;8,StuData!$H1999="F"),5,IF(StuData!$C1999&lt;9,"",10)))</f>
        <v/>
      </c>
      <c r="O1999" s="89" t="str">
        <f>IF(StuData!$F1999="","",IF(StuData!$C1999&gt;8,5,""))</f>
        <v/>
      </c>
      <c r="P1999" s="89" t="str">
        <f>IF(StuData!$C1999=9,'School Fees'!$K$6,IF(StuData!$C1999=10,'School Fees'!$K$7,IF(StuData!$C1999=11,'School Fees'!$K$8,IF(StuData!$C1999=12,'School Fees'!$K$9,""))))</f>
        <v/>
      </c>
      <c r="Q1999" s="89"/>
      <c r="R1999" s="89"/>
      <c r="S1999" s="89" t="str">
        <f>IF(SUM(StuData!$K1999:$R1999)=0,"",SUM(StuData!$K1999:$R1999))</f>
        <v/>
      </c>
      <c r="T1999" s="92"/>
      <c r="U1999" s="89"/>
      <c r="V1999" s="23"/>
      <c r="W1999" s="23"/>
    </row>
    <row r="2000" ht="15.75" customHeight="1">
      <c r="A2000" s="23"/>
      <c r="B2000" s="89" t="str">
        <f t="shared" si="1"/>
        <v/>
      </c>
      <c r="C2000" s="89" t="str">
        <f>IF('Student Record'!A1998="","",'Student Record'!A1998)</f>
        <v/>
      </c>
      <c r="D2000" s="89" t="str">
        <f>IF('Student Record'!B1998="","",'Student Record'!B1998)</f>
        <v/>
      </c>
      <c r="E2000" s="89" t="str">
        <f>IF('Student Record'!C1998="","",'Student Record'!C1998)</f>
        <v/>
      </c>
      <c r="F2000" s="90" t="str">
        <f>IF('Student Record'!E1998="","",'Student Record'!E1998)</f>
        <v/>
      </c>
      <c r="G2000" s="90" t="str">
        <f>IF('Student Record'!G1998="","",'Student Record'!G1998)</f>
        <v/>
      </c>
      <c r="H2000" s="89" t="str">
        <f>IF('Student Record'!I1998="","",'Student Record'!I1998)</f>
        <v/>
      </c>
      <c r="I2000" s="91" t="str">
        <f>IF('Student Record'!J1998="","",'Student Record'!J1998)</f>
        <v/>
      </c>
      <c r="J2000" s="89" t="str">
        <f>IF('Student Record'!O1998="","",'Student Record'!O1998)</f>
        <v/>
      </c>
      <c r="K2000" s="89" t="str">
        <f>IF(StuData!$F2000="","",IF(AND(StuData!$C2000&gt;8,StuData!$C2000&lt;11,StuData!$J2000="GEN"),200,IF(AND(StuData!$C2000&gt;=11,StuData!$J2000="GEN"),300,IF(AND(StuData!$C2000&gt;8,StuData!$C2000&lt;11,StuData!$J2000&lt;&gt;"GEN"),100,IF(AND(StuData!$C2000&gt;=11,StuData!$J2000&lt;&gt;"GEN"),150,"")))))</f>
        <v/>
      </c>
      <c r="L2000" s="89" t="str">
        <f>IF(StuData!$F2000="","",IF(AND(StuData!$C2000&gt;8,StuData!$C2000&lt;11),50,""))</f>
        <v/>
      </c>
      <c r="M2000" s="89" t="str">
        <f>IF(StuData!$F2000="","",IF(AND(StuData!$C2000&gt;=11,'School Fees'!$L$3="Yes"),100,""))</f>
        <v/>
      </c>
      <c r="N2000" s="89" t="str">
        <f>IF(StuData!$F2000="","",IF(AND(StuData!$C2000&gt;8,StuData!$H2000="F"),5,IF(StuData!$C2000&lt;9,"",10)))</f>
        <v/>
      </c>
      <c r="O2000" s="89" t="str">
        <f>IF(StuData!$F2000="","",IF(StuData!$C2000&gt;8,5,""))</f>
        <v/>
      </c>
      <c r="P2000" s="89" t="str">
        <f>IF(StuData!$C2000=9,'School Fees'!$K$6,IF(StuData!$C2000=10,'School Fees'!$K$7,IF(StuData!$C2000=11,'School Fees'!$K$8,IF(StuData!$C2000=12,'School Fees'!$K$9,""))))</f>
        <v/>
      </c>
      <c r="Q2000" s="89"/>
      <c r="R2000" s="89"/>
      <c r="S2000" s="89" t="str">
        <f>IF(SUM(StuData!$K2000:$R2000)=0,"",SUM(StuData!$K2000:$R2000))</f>
        <v/>
      </c>
      <c r="T2000" s="92"/>
      <c r="U2000" s="89"/>
      <c r="V2000" s="23"/>
      <c r="W2000" s="23"/>
    </row>
    <row r="2001" ht="15.75" customHeight="1">
      <c r="A2001" s="23"/>
      <c r="B2001" s="89" t="str">
        <f t="shared" si="1"/>
        <v/>
      </c>
      <c r="C2001" s="89" t="str">
        <f>IF('Student Record'!A1999="","",'Student Record'!A1999)</f>
        <v/>
      </c>
      <c r="D2001" s="89" t="str">
        <f>IF('Student Record'!B1999="","",'Student Record'!B1999)</f>
        <v/>
      </c>
      <c r="E2001" s="89" t="str">
        <f>IF('Student Record'!C1999="","",'Student Record'!C1999)</f>
        <v/>
      </c>
      <c r="F2001" s="90" t="str">
        <f>IF('Student Record'!E1999="","",'Student Record'!E1999)</f>
        <v/>
      </c>
      <c r="G2001" s="90" t="str">
        <f>IF('Student Record'!G1999="","",'Student Record'!G1999)</f>
        <v/>
      </c>
      <c r="H2001" s="89" t="str">
        <f>IF('Student Record'!I1999="","",'Student Record'!I1999)</f>
        <v/>
      </c>
      <c r="I2001" s="91" t="str">
        <f>IF('Student Record'!J1999="","",'Student Record'!J1999)</f>
        <v/>
      </c>
      <c r="J2001" s="89" t="str">
        <f>IF('Student Record'!O1999="","",'Student Record'!O1999)</f>
        <v/>
      </c>
      <c r="K2001" s="89" t="str">
        <f>IF(StuData!$F2001="","",IF(AND(StuData!$C2001&gt;8,StuData!$C2001&lt;11,StuData!$J2001="GEN"),200,IF(AND(StuData!$C2001&gt;=11,StuData!$J2001="GEN"),300,IF(AND(StuData!$C2001&gt;8,StuData!$C2001&lt;11,StuData!$J2001&lt;&gt;"GEN"),100,IF(AND(StuData!$C2001&gt;=11,StuData!$J2001&lt;&gt;"GEN"),150,"")))))</f>
        <v/>
      </c>
      <c r="L2001" s="89" t="str">
        <f>IF(StuData!$F2001="","",IF(AND(StuData!$C2001&gt;8,StuData!$C2001&lt;11),50,""))</f>
        <v/>
      </c>
      <c r="M2001" s="89" t="str">
        <f>IF(StuData!$F2001="","",IF(AND(StuData!$C2001&gt;=11,'School Fees'!$L$3="Yes"),100,""))</f>
        <v/>
      </c>
      <c r="N2001" s="89" t="str">
        <f>IF(StuData!$F2001="","",IF(AND(StuData!$C2001&gt;8,StuData!$H2001="F"),5,IF(StuData!$C2001&lt;9,"",10)))</f>
        <v/>
      </c>
      <c r="O2001" s="89" t="str">
        <f>IF(StuData!$F2001="","",IF(StuData!$C2001&gt;8,5,""))</f>
        <v/>
      </c>
      <c r="P2001" s="89" t="str">
        <f>IF(StuData!$C2001=9,'School Fees'!$K$6,IF(StuData!$C2001=10,'School Fees'!$K$7,IF(StuData!$C2001=11,'School Fees'!$K$8,IF(StuData!$C2001=12,'School Fees'!$K$9,""))))</f>
        <v/>
      </c>
      <c r="Q2001" s="89"/>
      <c r="R2001" s="89"/>
      <c r="S2001" s="89" t="str">
        <f>IF(SUM(StuData!$K2001:$R2001)=0,"",SUM(StuData!$K2001:$R2001))</f>
        <v/>
      </c>
      <c r="T2001" s="92"/>
      <c r="U2001" s="89"/>
      <c r="V2001" s="23"/>
      <c r="W2001" s="23"/>
    </row>
    <row r="2002" ht="15.75" customHeight="1">
      <c r="A2002" s="23"/>
      <c r="B2002" s="89" t="str">
        <f t="shared" si="1"/>
        <v/>
      </c>
      <c r="C2002" s="89" t="str">
        <f>IF('Student Record'!A2000="","",'Student Record'!A2000)</f>
        <v/>
      </c>
      <c r="D2002" s="89" t="str">
        <f>IF('Student Record'!B2000="","",'Student Record'!B2000)</f>
        <v/>
      </c>
      <c r="E2002" s="89" t="str">
        <f>IF('Student Record'!C2000="","",'Student Record'!C2000)</f>
        <v/>
      </c>
      <c r="F2002" s="90" t="str">
        <f>IF('Student Record'!E2000="","",'Student Record'!E2000)</f>
        <v/>
      </c>
      <c r="G2002" s="90" t="str">
        <f>IF('Student Record'!G2000="","",'Student Record'!G2000)</f>
        <v/>
      </c>
      <c r="H2002" s="89" t="str">
        <f>IF('Student Record'!I2000="","",'Student Record'!I2000)</f>
        <v/>
      </c>
      <c r="I2002" s="91" t="str">
        <f>IF('Student Record'!J2000="","",'Student Record'!J2000)</f>
        <v/>
      </c>
      <c r="J2002" s="89" t="str">
        <f>IF('Student Record'!O2000="","",'Student Record'!O2000)</f>
        <v/>
      </c>
      <c r="K2002" s="89" t="str">
        <f>IF(StuData!$F2002="","",IF(AND(StuData!$C2002&gt;8,StuData!$C2002&lt;11,StuData!$J2002="GEN"),200,IF(AND(StuData!$C2002&gt;=11,StuData!$J2002="GEN"),300,IF(AND(StuData!$C2002&gt;8,StuData!$C2002&lt;11,StuData!$J2002&lt;&gt;"GEN"),100,IF(AND(StuData!$C2002&gt;=11,StuData!$J2002&lt;&gt;"GEN"),150,"")))))</f>
        <v/>
      </c>
      <c r="L2002" s="89" t="str">
        <f>IF(StuData!$F2002="","",IF(AND(StuData!$C2002&gt;8,StuData!$C2002&lt;11),50,""))</f>
        <v/>
      </c>
      <c r="M2002" s="89" t="str">
        <f>IF(StuData!$F2002="","",IF(AND(StuData!$C2002&gt;=11,'School Fees'!$L$3="Yes"),100,""))</f>
        <v/>
      </c>
      <c r="N2002" s="89" t="str">
        <f>IF(StuData!$F2002="","",IF(AND(StuData!$C2002&gt;8,StuData!$H2002="F"),5,IF(StuData!$C2002&lt;9,"",10)))</f>
        <v/>
      </c>
      <c r="O2002" s="89" t="str">
        <f>IF(StuData!$F2002="","",IF(StuData!$C2002&gt;8,5,""))</f>
        <v/>
      </c>
      <c r="P2002" s="89" t="str">
        <f>IF(StuData!$C2002=9,'School Fees'!$K$6,IF(StuData!$C2002=10,'School Fees'!$K$7,IF(StuData!$C2002=11,'School Fees'!$K$8,IF(StuData!$C2002=12,'School Fees'!$K$9,""))))</f>
        <v/>
      </c>
      <c r="Q2002" s="89"/>
      <c r="R2002" s="89"/>
      <c r="S2002" s="89" t="str">
        <f>IF(SUM(StuData!$K2002:$R2002)=0,"",SUM(StuData!$K2002:$R2002))</f>
        <v/>
      </c>
      <c r="T2002" s="92"/>
      <c r="U2002" s="89"/>
      <c r="V2002" s="23"/>
      <c r="W2002" s="23"/>
    </row>
    <row r="2003" ht="15.75" customHeight="1">
      <c r="A2003" s="23"/>
      <c r="B2003" s="89" t="str">
        <f t="shared" si="1"/>
        <v/>
      </c>
      <c r="C2003" s="89" t="str">
        <f>IF('Student Record'!A2001="","",'Student Record'!A2001)</f>
        <v/>
      </c>
      <c r="D2003" s="89" t="str">
        <f>IF('Student Record'!B2001="","",'Student Record'!B2001)</f>
        <v/>
      </c>
      <c r="E2003" s="89" t="str">
        <f>IF('Student Record'!C2001="","",'Student Record'!C2001)</f>
        <v/>
      </c>
      <c r="F2003" s="90" t="str">
        <f>IF('Student Record'!E2001="","",'Student Record'!E2001)</f>
        <v/>
      </c>
      <c r="G2003" s="90" t="str">
        <f>IF('Student Record'!G2001="","",'Student Record'!G2001)</f>
        <v/>
      </c>
      <c r="H2003" s="89" t="str">
        <f>IF('Student Record'!I2001="","",'Student Record'!I2001)</f>
        <v/>
      </c>
      <c r="I2003" s="91" t="str">
        <f>IF('Student Record'!J2001="","",'Student Record'!J2001)</f>
        <v/>
      </c>
      <c r="J2003" s="89" t="str">
        <f>IF('Student Record'!O2001="","",'Student Record'!O2001)</f>
        <v/>
      </c>
      <c r="K2003" s="89" t="str">
        <f>IF(StuData!$F2003="","",IF(AND(StuData!$C2003&gt;8,StuData!$C2003&lt;11,StuData!$J2003="GEN"),200,IF(AND(StuData!$C2003&gt;=11,StuData!$J2003="GEN"),300,IF(AND(StuData!$C2003&gt;8,StuData!$C2003&lt;11,StuData!$J2003&lt;&gt;"GEN"),100,IF(AND(StuData!$C2003&gt;=11,StuData!$J2003&lt;&gt;"GEN"),150,"")))))</f>
        <v/>
      </c>
      <c r="L2003" s="89" t="str">
        <f>IF(StuData!$F2003="","",IF(AND(StuData!$C2003&gt;8,StuData!$C2003&lt;11),50,""))</f>
        <v/>
      </c>
      <c r="M2003" s="89" t="str">
        <f>IF(StuData!$F2003="","",IF(AND(StuData!$C2003&gt;=11,'School Fees'!$L$3="Yes"),100,""))</f>
        <v/>
      </c>
      <c r="N2003" s="89" t="str">
        <f>IF(StuData!$F2003="","",IF(AND(StuData!$C2003&gt;8,StuData!$H2003="F"),5,IF(StuData!$C2003&lt;9,"",10)))</f>
        <v/>
      </c>
      <c r="O2003" s="89" t="str">
        <f>IF(StuData!$F2003="","",IF(StuData!$C2003&gt;8,5,""))</f>
        <v/>
      </c>
      <c r="P2003" s="89" t="str">
        <f>IF(StuData!$C2003=9,'School Fees'!$K$6,IF(StuData!$C2003=10,'School Fees'!$K$7,IF(StuData!$C2003=11,'School Fees'!$K$8,IF(StuData!$C2003=12,'School Fees'!$K$9,""))))</f>
        <v/>
      </c>
      <c r="Q2003" s="89"/>
      <c r="R2003" s="89"/>
      <c r="S2003" s="89" t="str">
        <f>IF(SUM(StuData!$K2003:$R2003)=0,"",SUM(StuData!$K2003:$R2003))</f>
        <v/>
      </c>
      <c r="T2003" s="92"/>
      <c r="U2003" s="89"/>
      <c r="V2003" s="23"/>
      <c r="W2003" s="23"/>
    </row>
    <row r="2004" ht="15.75" customHeight="1">
      <c r="A2004" s="23"/>
      <c r="B2004" s="89" t="str">
        <f t="shared" si="1"/>
        <v/>
      </c>
      <c r="C2004" s="89" t="str">
        <f>IF('Student Record'!A2002="","",'Student Record'!A2002)</f>
        <v/>
      </c>
      <c r="D2004" s="89" t="str">
        <f>IF('Student Record'!B2002="","",'Student Record'!B2002)</f>
        <v/>
      </c>
      <c r="E2004" s="89" t="str">
        <f>IF('Student Record'!C2002="","",'Student Record'!C2002)</f>
        <v/>
      </c>
      <c r="F2004" s="90" t="str">
        <f>IF('Student Record'!E2002="","",'Student Record'!E2002)</f>
        <v/>
      </c>
      <c r="G2004" s="90" t="str">
        <f>IF('Student Record'!G2002="","",'Student Record'!G2002)</f>
        <v/>
      </c>
      <c r="H2004" s="89" t="str">
        <f>IF('Student Record'!I2002="","",'Student Record'!I2002)</f>
        <v/>
      </c>
      <c r="I2004" s="91" t="str">
        <f>IF('Student Record'!J2002="","",'Student Record'!J2002)</f>
        <v/>
      </c>
      <c r="J2004" s="89" t="str">
        <f>IF('Student Record'!O2002="","",'Student Record'!O2002)</f>
        <v/>
      </c>
      <c r="K2004" s="89" t="str">
        <f>IF(StuData!$F2004="","",IF(AND(StuData!$C2004&gt;8,StuData!$C2004&lt;11,StuData!$J2004="GEN"),200,IF(AND(StuData!$C2004&gt;=11,StuData!$J2004="GEN"),300,IF(AND(StuData!$C2004&gt;8,StuData!$C2004&lt;11,StuData!$J2004&lt;&gt;"GEN"),100,IF(AND(StuData!$C2004&gt;=11,StuData!$J2004&lt;&gt;"GEN"),150,"")))))</f>
        <v/>
      </c>
      <c r="L2004" s="89" t="str">
        <f>IF(StuData!$F2004="","",IF(AND(StuData!$C2004&gt;8,StuData!$C2004&lt;11),50,""))</f>
        <v/>
      </c>
      <c r="M2004" s="89" t="str">
        <f>IF(StuData!$F2004="","",IF(AND(StuData!$C2004&gt;=11,'School Fees'!$L$3="Yes"),100,""))</f>
        <v/>
      </c>
      <c r="N2004" s="89" t="str">
        <f>IF(StuData!$F2004="","",IF(AND(StuData!$C2004&gt;8,StuData!$H2004="F"),5,IF(StuData!$C2004&lt;9,"",10)))</f>
        <v/>
      </c>
      <c r="O2004" s="89" t="str">
        <f>IF(StuData!$F2004="","",IF(StuData!$C2004&gt;8,5,""))</f>
        <v/>
      </c>
      <c r="P2004" s="89" t="str">
        <f>IF(StuData!$C2004=9,'School Fees'!$K$6,IF(StuData!$C2004=10,'School Fees'!$K$7,IF(StuData!$C2004=11,'School Fees'!$K$8,IF(StuData!$C2004=12,'School Fees'!$K$9,""))))</f>
        <v/>
      </c>
      <c r="Q2004" s="89"/>
      <c r="R2004" s="89"/>
      <c r="S2004" s="89" t="str">
        <f>IF(SUM(StuData!$K2004:$R2004)=0,"",SUM(StuData!$K2004:$R2004))</f>
        <v/>
      </c>
      <c r="T2004" s="92"/>
      <c r="U2004" s="89"/>
      <c r="V2004" s="23"/>
      <c r="W2004" s="23"/>
    </row>
    <row r="2005" ht="15.75" customHeight="1">
      <c r="A2005" s="23"/>
      <c r="B2005" s="89" t="str">
        <f t="shared" si="1"/>
        <v/>
      </c>
      <c r="C2005" s="89" t="str">
        <f>IF('Student Record'!A2003="","",'Student Record'!A2003)</f>
        <v/>
      </c>
      <c r="D2005" s="89" t="str">
        <f>IF('Student Record'!B2003="","",'Student Record'!B2003)</f>
        <v/>
      </c>
      <c r="E2005" s="89" t="str">
        <f>IF('Student Record'!C2003="","",'Student Record'!C2003)</f>
        <v/>
      </c>
      <c r="F2005" s="90" t="str">
        <f>IF('Student Record'!E2003="","",'Student Record'!E2003)</f>
        <v/>
      </c>
      <c r="G2005" s="90" t="str">
        <f>IF('Student Record'!G2003="","",'Student Record'!G2003)</f>
        <v/>
      </c>
      <c r="H2005" s="89" t="str">
        <f>IF('Student Record'!I2003="","",'Student Record'!I2003)</f>
        <v/>
      </c>
      <c r="I2005" s="91" t="str">
        <f>IF('Student Record'!J2003="","",'Student Record'!J2003)</f>
        <v/>
      </c>
      <c r="J2005" s="89" t="str">
        <f>IF('Student Record'!O2003="","",'Student Record'!O2003)</f>
        <v/>
      </c>
      <c r="K2005" s="89" t="str">
        <f>IF(StuData!$F2005="","",IF(AND(StuData!$C2005&gt;8,StuData!$C2005&lt;11,StuData!$J2005="GEN"),200,IF(AND(StuData!$C2005&gt;=11,StuData!$J2005="GEN"),300,IF(AND(StuData!$C2005&gt;8,StuData!$C2005&lt;11,StuData!$J2005&lt;&gt;"GEN"),100,IF(AND(StuData!$C2005&gt;=11,StuData!$J2005&lt;&gt;"GEN"),150,"")))))</f>
        <v/>
      </c>
      <c r="L2005" s="89" t="str">
        <f>IF(StuData!$F2005="","",IF(AND(StuData!$C2005&gt;8,StuData!$C2005&lt;11),50,""))</f>
        <v/>
      </c>
      <c r="M2005" s="89" t="str">
        <f>IF(StuData!$F2005="","",IF(AND(StuData!$C2005&gt;=11,'School Fees'!$L$3="Yes"),100,""))</f>
        <v/>
      </c>
      <c r="N2005" s="89" t="str">
        <f>IF(StuData!$F2005="","",IF(AND(StuData!$C2005&gt;8,StuData!$H2005="F"),5,IF(StuData!$C2005&lt;9,"",10)))</f>
        <v/>
      </c>
      <c r="O2005" s="89" t="str">
        <f>IF(StuData!$F2005="","",IF(StuData!$C2005&gt;8,5,""))</f>
        <v/>
      </c>
      <c r="P2005" s="89" t="str">
        <f>IF(StuData!$C2005=9,'School Fees'!$K$6,IF(StuData!$C2005=10,'School Fees'!$K$7,IF(StuData!$C2005=11,'School Fees'!$K$8,IF(StuData!$C2005=12,'School Fees'!$K$9,""))))</f>
        <v/>
      </c>
      <c r="Q2005" s="89"/>
      <c r="R2005" s="89"/>
      <c r="S2005" s="89" t="str">
        <f>IF(SUM(StuData!$K2005:$R2005)=0,"",SUM(StuData!$K2005:$R2005))</f>
        <v/>
      </c>
      <c r="T2005" s="92"/>
      <c r="U2005" s="89"/>
      <c r="V2005" s="23"/>
      <c r="W2005" s="23"/>
    </row>
    <row r="2006" ht="15.75" customHeight="1">
      <c r="A2006" s="23"/>
      <c r="B2006" s="89" t="str">
        <f t="shared" si="1"/>
        <v/>
      </c>
      <c r="C2006" s="89" t="str">
        <f>IF('Student Record'!A2004="","",'Student Record'!A2004)</f>
        <v/>
      </c>
      <c r="D2006" s="89" t="str">
        <f>IF('Student Record'!B2004="","",'Student Record'!B2004)</f>
        <v/>
      </c>
      <c r="E2006" s="89" t="str">
        <f>IF('Student Record'!C2004="","",'Student Record'!C2004)</f>
        <v/>
      </c>
      <c r="F2006" s="90" t="str">
        <f>IF('Student Record'!E2004="","",'Student Record'!E2004)</f>
        <v/>
      </c>
      <c r="G2006" s="90" t="str">
        <f>IF('Student Record'!G2004="","",'Student Record'!G2004)</f>
        <v/>
      </c>
      <c r="H2006" s="89" t="str">
        <f>IF('Student Record'!I2004="","",'Student Record'!I2004)</f>
        <v/>
      </c>
      <c r="I2006" s="91" t="str">
        <f>IF('Student Record'!J2004="","",'Student Record'!J2004)</f>
        <v/>
      </c>
      <c r="J2006" s="89" t="str">
        <f>IF('Student Record'!O2004="","",'Student Record'!O2004)</f>
        <v/>
      </c>
      <c r="K2006" s="89" t="str">
        <f>IF(StuData!$F2006="","",IF(AND(StuData!$C2006&gt;8,StuData!$C2006&lt;11,StuData!$J2006="GEN"),200,IF(AND(StuData!$C2006&gt;=11,StuData!$J2006="GEN"),300,IF(AND(StuData!$C2006&gt;8,StuData!$C2006&lt;11,StuData!$J2006&lt;&gt;"GEN"),100,IF(AND(StuData!$C2006&gt;=11,StuData!$J2006&lt;&gt;"GEN"),150,"")))))</f>
        <v/>
      </c>
      <c r="L2006" s="89" t="str">
        <f>IF(StuData!$F2006="","",IF(AND(StuData!$C2006&gt;8,StuData!$C2006&lt;11),50,""))</f>
        <v/>
      </c>
      <c r="M2006" s="89" t="str">
        <f>IF(StuData!$F2006="","",IF(AND(StuData!$C2006&gt;=11,'School Fees'!$L$3="Yes"),100,""))</f>
        <v/>
      </c>
      <c r="N2006" s="89" t="str">
        <f>IF(StuData!$F2006="","",IF(AND(StuData!$C2006&gt;8,StuData!$H2006="F"),5,IF(StuData!$C2006&lt;9,"",10)))</f>
        <v/>
      </c>
      <c r="O2006" s="89" t="str">
        <f>IF(StuData!$F2006="","",IF(StuData!$C2006&gt;8,5,""))</f>
        <v/>
      </c>
      <c r="P2006" s="89" t="str">
        <f>IF(StuData!$C2006=9,'School Fees'!$K$6,IF(StuData!$C2006=10,'School Fees'!$K$7,IF(StuData!$C2006=11,'School Fees'!$K$8,IF(StuData!$C2006=12,'School Fees'!$K$9,""))))</f>
        <v/>
      </c>
      <c r="Q2006" s="89"/>
      <c r="R2006" s="89"/>
      <c r="S2006" s="89" t="str">
        <f>IF(SUM(StuData!$K2006:$R2006)=0,"",SUM(StuData!$K2006:$R2006))</f>
        <v/>
      </c>
      <c r="T2006" s="92"/>
      <c r="U2006" s="89"/>
      <c r="V2006" s="23"/>
      <c r="W2006" s="23"/>
    </row>
    <row r="2007" ht="15.75" customHeight="1">
      <c r="A2007" s="23"/>
      <c r="B2007" s="89" t="str">
        <f t="shared" si="1"/>
        <v/>
      </c>
      <c r="C2007" s="89" t="str">
        <f>IF('Student Record'!A2005="","",'Student Record'!A2005)</f>
        <v/>
      </c>
      <c r="D2007" s="89" t="str">
        <f>IF('Student Record'!B2005="","",'Student Record'!B2005)</f>
        <v/>
      </c>
      <c r="E2007" s="89" t="str">
        <f>IF('Student Record'!C2005="","",'Student Record'!C2005)</f>
        <v/>
      </c>
      <c r="F2007" s="90" t="str">
        <f>IF('Student Record'!E2005="","",'Student Record'!E2005)</f>
        <v/>
      </c>
      <c r="G2007" s="90" t="str">
        <f>IF('Student Record'!G2005="","",'Student Record'!G2005)</f>
        <v/>
      </c>
      <c r="H2007" s="89" t="str">
        <f>IF('Student Record'!I2005="","",'Student Record'!I2005)</f>
        <v/>
      </c>
      <c r="I2007" s="91" t="str">
        <f>IF('Student Record'!J2005="","",'Student Record'!J2005)</f>
        <v/>
      </c>
      <c r="J2007" s="89" t="str">
        <f>IF('Student Record'!O2005="","",'Student Record'!O2005)</f>
        <v/>
      </c>
      <c r="K2007" s="89" t="str">
        <f>IF(StuData!$F2007="","",IF(AND(StuData!$C2007&gt;8,StuData!$C2007&lt;11,StuData!$J2007="GEN"),200,IF(AND(StuData!$C2007&gt;=11,StuData!$J2007="GEN"),300,IF(AND(StuData!$C2007&gt;8,StuData!$C2007&lt;11,StuData!$J2007&lt;&gt;"GEN"),100,IF(AND(StuData!$C2007&gt;=11,StuData!$J2007&lt;&gt;"GEN"),150,"")))))</f>
        <v/>
      </c>
      <c r="L2007" s="89" t="str">
        <f>IF(StuData!$F2007="","",IF(AND(StuData!$C2007&gt;8,StuData!$C2007&lt;11),50,""))</f>
        <v/>
      </c>
      <c r="M2007" s="89" t="str">
        <f>IF(StuData!$F2007="","",IF(AND(StuData!$C2007&gt;=11,'School Fees'!$L$3="Yes"),100,""))</f>
        <v/>
      </c>
      <c r="N2007" s="89" t="str">
        <f>IF(StuData!$F2007="","",IF(AND(StuData!$C2007&gt;8,StuData!$H2007="F"),5,IF(StuData!$C2007&lt;9,"",10)))</f>
        <v/>
      </c>
      <c r="O2007" s="89" t="str">
        <f>IF(StuData!$F2007="","",IF(StuData!$C2007&gt;8,5,""))</f>
        <v/>
      </c>
      <c r="P2007" s="89" t="str">
        <f>IF(StuData!$C2007=9,'School Fees'!$K$6,IF(StuData!$C2007=10,'School Fees'!$K$7,IF(StuData!$C2007=11,'School Fees'!$K$8,IF(StuData!$C2007=12,'School Fees'!$K$9,""))))</f>
        <v/>
      </c>
      <c r="Q2007" s="89"/>
      <c r="R2007" s="89"/>
      <c r="S2007" s="89" t="str">
        <f>IF(SUM(StuData!$K2007:$R2007)=0,"",SUM(StuData!$K2007:$R2007))</f>
        <v/>
      </c>
      <c r="T2007" s="92"/>
      <c r="U2007" s="89"/>
      <c r="V2007" s="23"/>
      <c r="W2007" s="23"/>
    </row>
    <row r="2008" ht="15.75" customHeight="1">
      <c r="A2008" s="23"/>
      <c r="B2008" s="89" t="str">
        <f t="shared" si="1"/>
        <v/>
      </c>
      <c r="C2008" s="89" t="str">
        <f>IF('Student Record'!A2006="","",'Student Record'!A2006)</f>
        <v/>
      </c>
      <c r="D2008" s="89" t="str">
        <f>IF('Student Record'!B2006="","",'Student Record'!B2006)</f>
        <v/>
      </c>
      <c r="E2008" s="89" t="str">
        <f>IF('Student Record'!C2006="","",'Student Record'!C2006)</f>
        <v/>
      </c>
      <c r="F2008" s="90" t="str">
        <f>IF('Student Record'!E2006="","",'Student Record'!E2006)</f>
        <v/>
      </c>
      <c r="G2008" s="90" t="str">
        <f>IF('Student Record'!G2006="","",'Student Record'!G2006)</f>
        <v/>
      </c>
      <c r="H2008" s="89" t="str">
        <f>IF('Student Record'!I2006="","",'Student Record'!I2006)</f>
        <v/>
      </c>
      <c r="I2008" s="91" t="str">
        <f>IF('Student Record'!J2006="","",'Student Record'!J2006)</f>
        <v/>
      </c>
      <c r="J2008" s="89" t="str">
        <f>IF('Student Record'!O2006="","",'Student Record'!O2006)</f>
        <v/>
      </c>
      <c r="K2008" s="89" t="str">
        <f>IF(StuData!$F2008="","",IF(AND(StuData!$C2008&gt;8,StuData!$C2008&lt;11,StuData!$J2008="GEN"),200,IF(AND(StuData!$C2008&gt;=11,StuData!$J2008="GEN"),300,IF(AND(StuData!$C2008&gt;8,StuData!$C2008&lt;11,StuData!$J2008&lt;&gt;"GEN"),100,IF(AND(StuData!$C2008&gt;=11,StuData!$J2008&lt;&gt;"GEN"),150,"")))))</f>
        <v/>
      </c>
      <c r="L2008" s="89" t="str">
        <f>IF(StuData!$F2008="","",IF(AND(StuData!$C2008&gt;8,StuData!$C2008&lt;11),50,""))</f>
        <v/>
      </c>
      <c r="M2008" s="89" t="str">
        <f>IF(StuData!$F2008="","",IF(AND(StuData!$C2008&gt;=11,'School Fees'!$L$3="Yes"),100,""))</f>
        <v/>
      </c>
      <c r="N2008" s="89" t="str">
        <f>IF(StuData!$F2008="","",IF(AND(StuData!$C2008&gt;8,StuData!$H2008="F"),5,IF(StuData!$C2008&lt;9,"",10)))</f>
        <v/>
      </c>
      <c r="O2008" s="89" t="str">
        <f>IF(StuData!$F2008="","",IF(StuData!$C2008&gt;8,5,""))</f>
        <v/>
      </c>
      <c r="P2008" s="89" t="str">
        <f>IF(StuData!$C2008=9,'School Fees'!$K$6,IF(StuData!$C2008=10,'School Fees'!$K$7,IF(StuData!$C2008=11,'School Fees'!$K$8,IF(StuData!$C2008=12,'School Fees'!$K$9,""))))</f>
        <v/>
      </c>
      <c r="Q2008" s="89"/>
      <c r="R2008" s="89"/>
      <c r="S2008" s="89" t="str">
        <f>IF(SUM(StuData!$K2008:$R2008)=0,"",SUM(StuData!$K2008:$R2008))</f>
        <v/>
      </c>
      <c r="T2008" s="92"/>
      <c r="U2008" s="89"/>
      <c r="V2008" s="23"/>
      <c r="W2008" s="23"/>
    </row>
    <row r="2009" ht="15.75" customHeight="1">
      <c r="A2009" s="23"/>
      <c r="B2009" s="89" t="str">
        <f t="shared" si="1"/>
        <v/>
      </c>
      <c r="C2009" s="89" t="str">
        <f>IF('Student Record'!A2007="","",'Student Record'!A2007)</f>
        <v/>
      </c>
      <c r="D2009" s="89" t="str">
        <f>IF('Student Record'!B2007="","",'Student Record'!B2007)</f>
        <v/>
      </c>
      <c r="E2009" s="89" t="str">
        <f>IF('Student Record'!C2007="","",'Student Record'!C2007)</f>
        <v/>
      </c>
      <c r="F2009" s="90" t="str">
        <f>IF('Student Record'!E2007="","",'Student Record'!E2007)</f>
        <v/>
      </c>
      <c r="G2009" s="90" t="str">
        <f>IF('Student Record'!G2007="","",'Student Record'!G2007)</f>
        <v/>
      </c>
      <c r="H2009" s="89" t="str">
        <f>IF('Student Record'!I2007="","",'Student Record'!I2007)</f>
        <v/>
      </c>
      <c r="I2009" s="91" t="str">
        <f>IF('Student Record'!J2007="","",'Student Record'!J2007)</f>
        <v/>
      </c>
      <c r="J2009" s="89" t="str">
        <f>IF('Student Record'!O2007="","",'Student Record'!O2007)</f>
        <v/>
      </c>
      <c r="K2009" s="89" t="str">
        <f>IF(StuData!$F2009="","",IF(AND(StuData!$C2009&gt;8,StuData!$C2009&lt;11,StuData!$J2009="GEN"),200,IF(AND(StuData!$C2009&gt;=11,StuData!$J2009="GEN"),300,IF(AND(StuData!$C2009&gt;8,StuData!$C2009&lt;11,StuData!$J2009&lt;&gt;"GEN"),100,IF(AND(StuData!$C2009&gt;=11,StuData!$J2009&lt;&gt;"GEN"),150,"")))))</f>
        <v/>
      </c>
      <c r="L2009" s="89" t="str">
        <f>IF(StuData!$F2009="","",IF(AND(StuData!$C2009&gt;8,StuData!$C2009&lt;11),50,""))</f>
        <v/>
      </c>
      <c r="M2009" s="89" t="str">
        <f>IF(StuData!$F2009="","",IF(AND(StuData!$C2009&gt;=11,'School Fees'!$L$3="Yes"),100,""))</f>
        <v/>
      </c>
      <c r="N2009" s="89" t="str">
        <f>IF(StuData!$F2009="","",IF(AND(StuData!$C2009&gt;8,StuData!$H2009="F"),5,IF(StuData!$C2009&lt;9,"",10)))</f>
        <v/>
      </c>
      <c r="O2009" s="89" t="str">
        <f>IF(StuData!$F2009="","",IF(StuData!$C2009&gt;8,5,""))</f>
        <v/>
      </c>
      <c r="P2009" s="89" t="str">
        <f>IF(StuData!$C2009=9,'School Fees'!$K$6,IF(StuData!$C2009=10,'School Fees'!$K$7,IF(StuData!$C2009=11,'School Fees'!$K$8,IF(StuData!$C2009=12,'School Fees'!$K$9,""))))</f>
        <v/>
      </c>
      <c r="Q2009" s="89"/>
      <c r="R2009" s="89"/>
      <c r="S2009" s="89" t="str">
        <f>IF(SUM(StuData!$K2009:$R2009)=0,"",SUM(StuData!$K2009:$R2009))</f>
        <v/>
      </c>
      <c r="T2009" s="92"/>
      <c r="U2009" s="89"/>
      <c r="V2009" s="23"/>
      <c r="W2009" s="23"/>
    </row>
    <row r="2010" ht="15.75" customHeight="1">
      <c r="A2010" s="23"/>
      <c r="B2010" s="89" t="str">
        <f t="shared" si="1"/>
        <v/>
      </c>
      <c r="C2010" s="89" t="str">
        <f>IF('Student Record'!A2008="","",'Student Record'!A2008)</f>
        <v/>
      </c>
      <c r="D2010" s="89" t="str">
        <f>IF('Student Record'!B2008="","",'Student Record'!B2008)</f>
        <v/>
      </c>
      <c r="E2010" s="89" t="str">
        <f>IF('Student Record'!C2008="","",'Student Record'!C2008)</f>
        <v/>
      </c>
      <c r="F2010" s="90" t="str">
        <f>IF('Student Record'!E2008="","",'Student Record'!E2008)</f>
        <v/>
      </c>
      <c r="G2010" s="90" t="str">
        <f>IF('Student Record'!G2008="","",'Student Record'!G2008)</f>
        <v/>
      </c>
      <c r="H2010" s="89" t="str">
        <f>IF('Student Record'!I2008="","",'Student Record'!I2008)</f>
        <v/>
      </c>
      <c r="I2010" s="91" t="str">
        <f>IF('Student Record'!J2008="","",'Student Record'!J2008)</f>
        <v/>
      </c>
      <c r="J2010" s="89" t="str">
        <f>IF('Student Record'!O2008="","",'Student Record'!O2008)</f>
        <v/>
      </c>
      <c r="K2010" s="89" t="str">
        <f>IF(StuData!$F2010="","",IF(AND(StuData!$C2010&gt;8,StuData!$C2010&lt;11,StuData!$J2010="GEN"),200,IF(AND(StuData!$C2010&gt;=11,StuData!$J2010="GEN"),300,IF(AND(StuData!$C2010&gt;8,StuData!$C2010&lt;11,StuData!$J2010&lt;&gt;"GEN"),100,IF(AND(StuData!$C2010&gt;=11,StuData!$J2010&lt;&gt;"GEN"),150,"")))))</f>
        <v/>
      </c>
      <c r="L2010" s="89" t="str">
        <f>IF(StuData!$F2010="","",IF(AND(StuData!$C2010&gt;8,StuData!$C2010&lt;11),50,""))</f>
        <v/>
      </c>
      <c r="M2010" s="89" t="str">
        <f>IF(StuData!$F2010="","",IF(AND(StuData!$C2010&gt;=11,'School Fees'!$L$3="Yes"),100,""))</f>
        <v/>
      </c>
      <c r="N2010" s="89" t="str">
        <f>IF(StuData!$F2010="","",IF(AND(StuData!$C2010&gt;8,StuData!$H2010="F"),5,IF(StuData!$C2010&lt;9,"",10)))</f>
        <v/>
      </c>
      <c r="O2010" s="89" t="str">
        <f>IF(StuData!$F2010="","",IF(StuData!$C2010&gt;8,5,""))</f>
        <v/>
      </c>
      <c r="P2010" s="89" t="str">
        <f>IF(StuData!$C2010=9,'School Fees'!$K$6,IF(StuData!$C2010=10,'School Fees'!$K$7,IF(StuData!$C2010=11,'School Fees'!$K$8,IF(StuData!$C2010=12,'School Fees'!$K$9,""))))</f>
        <v/>
      </c>
      <c r="Q2010" s="89"/>
      <c r="R2010" s="89"/>
      <c r="S2010" s="89" t="str">
        <f>IF(SUM(StuData!$K2010:$R2010)=0,"",SUM(StuData!$K2010:$R2010))</f>
        <v/>
      </c>
      <c r="T2010" s="92"/>
      <c r="U2010" s="89"/>
      <c r="V2010" s="23"/>
      <c r="W2010" s="23"/>
    </row>
    <row r="2011" ht="15.75" customHeight="1">
      <c r="A2011" s="23"/>
      <c r="B2011" s="89" t="str">
        <f t="shared" si="1"/>
        <v/>
      </c>
      <c r="C2011" s="89" t="str">
        <f>IF('Student Record'!A2009="","",'Student Record'!A2009)</f>
        <v/>
      </c>
      <c r="D2011" s="89" t="str">
        <f>IF('Student Record'!B2009="","",'Student Record'!B2009)</f>
        <v/>
      </c>
      <c r="E2011" s="89" t="str">
        <f>IF('Student Record'!C2009="","",'Student Record'!C2009)</f>
        <v/>
      </c>
      <c r="F2011" s="90" t="str">
        <f>IF('Student Record'!E2009="","",'Student Record'!E2009)</f>
        <v/>
      </c>
      <c r="G2011" s="90" t="str">
        <f>IF('Student Record'!G2009="","",'Student Record'!G2009)</f>
        <v/>
      </c>
      <c r="H2011" s="89" t="str">
        <f>IF('Student Record'!I2009="","",'Student Record'!I2009)</f>
        <v/>
      </c>
      <c r="I2011" s="91" t="str">
        <f>IF('Student Record'!J2009="","",'Student Record'!J2009)</f>
        <v/>
      </c>
      <c r="J2011" s="89" t="str">
        <f>IF('Student Record'!O2009="","",'Student Record'!O2009)</f>
        <v/>
      </c>
      <c r="K2011" s="89" t="str">
        <f>IF(StuData!$F2011="","",IF(AND(StuData!$C2011&gt;8,StuData!$C2011&lt;11,StuData!$J2011="GEN"),200,IF(AND(StuData!$C2011&gt;=11,StuData!$J2011="GEN"),300,IF(AND(StuData!$C2011&gt;8,StuData!$C2011&lt;11,StuData!$J2011&lt;&gt;"GEN"),100,IF(AND(StuData!$C2011&gt;=11,StuData!$J2011&lt;&gt;"GEN"),150,"")))))</f>
        <v/>
      </c>
      <c r="L2011" s="89" t="str">
        <f>IF(StuData!$F2011="","",IF(AND(StuData!$C2011&gt;8,StuData!$C2011&lt;11),50,""))</f>
        <v/>
      </c>
      <c r="M2011" s="89" t="str">
        <f>IF(StuData!$F2011="","",IF(AND(StuData!$C2011&gt;=11,'School Fees'!$L$3="Yes"),100,""))</f>
        <v/>
      </c>
      <c r="N2011" s="89" t="str">
        <f>IF(StuData!$F2011="","",IF(AND(StuData!$C2011&gt;8,StuData!$H2011="F"),5,IF(StuData!$C2011&lt;9,"",10)))</f>
        <v/>
      </c>
      <c r="O2011" s="89" t="str">
        <f>IF(StuData!$F2011="","",IF(StuData!$C2011&gt;8,5,""))</f>
        <v/>
      </c>
      <c r="P2011" s="89" t="str">
        <f>IF(StuData!$C2011=9,'School Fees'!$K$6,IF(StuData!$C2011=10,'School Fees'!$K$7,IF(StuData!$C2011=11,'School Fees'!$K$8,IF(StuData!$C2011=12,'School Fees'!$K$9,""))))</f>
        <v/>
      </c>
      <c r="Q2011" s="89"/>
      <c r="R2011" s="89"/>
      <c r="S2011" s="89" t="str">
        <f>IF(SUM(StuData!$K2011:$R2011)=0,"",SUM(StuData!$K2011:$R2011))</f>
        <v/>
      </c>
      <c r="T2011" s="92"/>
      <c r="U2011" s="89"/>
      <c r="V2011" s="23"/>
      <c r="W2011" s="23"/>
    </row>
    <row r="2012" ht="15.75" customHeight="1">
      <c r="A2012" s="23"/>
      <c r="B2012" s="89" t="str">
        <f t="shared" si="1"/>
        <v/>
      </c>
      <c r="C2012" s="89" t="str">
        <f>IF('Student Record'!A2010="","",'Student Record'!A2010)</f>
        <v/>
      </c>
      <c r="D2012" s="89" t="str">
        <f>IF('Student Record'!B2010="","",'Student Record'!B2010)</f>
        <v/>
      </c>
      <c r="E2012" s="89" t="str">
        <f>IF('Student Record'!C2010="","",'Student Record'!C2010)</f>
        <v/>
      </c>
      <c r="F2012" s="90" t="str">
        <f>IF('Student Record'!E2010="","",'Student Record'!E2010)</f>
        <v/>
      </c>
      <c r="G2012" s="90" t="str">
        <f>IF('Student Record'!G2010="","",'Student Record'!G2010)</f>
        <v/>
      </c>
      <c r="H2012" s="89" t="str">
        <f>IF('Student Record'!I2010="","",'Student Record'!I2010)</f>
        <v/>
      </c>
      <c r="I2012" s="91" t="str">
        <f>IF('Student Record'!J2010="","",'Student Record'!J2010)</f>
        <v/>
      </c>
      <c r="J2012" s="89" t="str">
        <f>IF('Student Record'!O2010="","",'Student Record'!O2010)</f>
        <v/>
      </c>
      <c r="K2012" s="89" t="str">
        <f>IF(StuData!$F2012="","",IF(AND(StuData!$C2012&gt;8,StuData!$C2012&lt;11,StuData!$J2012="GEN"),200,IF(AND(StuData!$C2012&gt;=11,StuData!$J2012="GEN"),300,IF(AND(StuData!$C2012&gt;8,StuData!$C2012&lt;11,StuData!$J2012&lt;&gt;"GEN"),100,IF(AND(StuData!$C2012&gt;=11,StuData!$J2012&lt;&gt;"GEN"),150,"")))))</f>
        <v/>
      </c>
      <c r="L2012" s="89" t="str">
        <f>IF(StuData!$F2012="","",IF(AND(StuData!$C2012&gt;8,StuData!$C2012&lt;11),50,""))</f>
        <v/>
      </c>
      <c r="M2012" s="89" t="str">
        <f>IF(StuData!$F2012="","",IF(AND(StuData!$C2012&gt;=11,'School Fees'!$L$3="Yes"),100,""))</f>
        <v/>
      </c>
      <c r="N2012" s="89" t="str">
        <f>IF(StuData!$F2012="","",IF(AND(StuData!$C2012&gt;8,StuData!$H2012="F"),5,IF(StuData!$C2012&lt;9,"",10)))</f>
        <v/>
      </c>
      <c r="O2012" s="89" t="str">
        <f>IF(StuData!$F2012="","",IF(StuData!$C2012&gt;8,5,""))</f>
        <v/>
      </c>
      <c r="P2012" s="89" t="str">
        <f>IF(StuData!$C2012=9,'School Fees'!$K$6,IF(StuData!$C2012=10,'School Fees'!$K$7,IF(StuData!$C2012=11,'School Fees'!$K$8,IF(StuData!$C2012=12,'School Fees'!$K$9,""))))</f>
        <v/>
      </c>
      <c r="Q2012" s="89"/>
      <c r="R2012" s="89"/>
      <c r="S2012" s="89" t="str">
        <f>IF(SUM(StuData!$K2012:$R2012)=0,"",SUM(StuData!$K2012:$R2012))</f>
        <v/>
      </c>
      <c r="T2012" s="92"/>
      <c r="U2012" s="89"/>
      <c r="V2012" s="23"/>
      <c r="W2012" s="23"/>
    </row>
    <row r="2013" ht="15.75" customHeight="1">
      <c r="A2013" s="23"/>
      <c r="B2013" s="89" t="str">
        <f t="shared" si="1"/>
        <v/>
      </c>
      <c r="C2013" s="89" t="str">
        <f>IF('Student Record'!A2011="","",'Student Record'!A2011)</f>
        <v/>
      </c>
      <c r="D2013" s="89" t="str">
        <f>IF('Student Record'!B2011="","",'Student Record'!B2011)</f>
        <v/>
      </c>
      <c r="E2013" s="89" t="str">
        <f>IF('Student Record'!C2011="","",'Student Record'!C2011)</f>
        <v/>
      </c>
      <c r="F2013" s="90" t="str">
        <f>IF('Student Record'!E2011="","",'Student Record'!E2011)</f>
        <v/>
      </c>
      <c r="G2013" s="90" t="str">
        <f>IF('Student Record'!G2011="","",'Student Record'!G2011)</f>
        <v/>
      </c>
      <c r="H2013" s="89" t="str">
        <f>IF('Student Record'!I2011="","",'Student Record'!I2011)</f>
        <v/>
      </c>
      <c r="I2013" s="91" t="str">
        <f>IF('Student Record'!J2011="","",'Student Record'!J2011)</f>
        <v/>
      </c>
      <c r="J2013" s="89" t="str">
        <f>IF('Student Record'!O2011="","",'Student Record'!O2011)</f>
        <v/>
      </c>
      <c r="K2013" s="89" t="str">
        <f>IF(StuData!$F2013="","",IF(AND(StuData!$C2013&gt;8,StuData!$C2013&lt;11,StuData!$J2013="GEN"),200,IF(AND(StuData!$C2013&gt;=11,StuData!$J2013="GEN"),300,IF(AND(StuData!$C2013&gt;8,StuData!$C2013&lt;11,StuData!$J2013&lt;&gt;"GEN"),100,IF(AND(StuData!$C2013&gt;=11,StuData!$J2013&lt;&gt;"GEN"),150,"")))))</f>
        <v/>
      </c>
      <c r="L2013" s="89" t="str">
        <f>IF(StuData!$F2013="","",IF(AND(StuData!$C2013&gt;8,StuData!$C2013&lt;11),50,""))</f>
        <v/>
      </c>
      <c r="M2013" s="89" t="str">
        <f>IF(StuData!$F2013="","",IF(AND(StuData!$C2013&gt;=11,'School Fees'!$L$3="Yes"),100,""))</f>
        <v/>
      </c>
      <c r="N2013" s="89" t="str">
        <f>IF(StuData!$F2013="","",IF(AND(StuData!$C2013&gt;8,StuData!$H2013="F"),5,IF(StuData!$C2013&lt;9,"",10)))</f>
        <v/>
      </c>
      <c r="O2013" s="89" t="str">
        <f>IF(StuData!$F2013="","",IF(StuData!$C2013&gt;8,5,""))</f>
        <v/>
      </c>
      <c r="P2013" s="89" t="str">
        <f>IF(StuData!$C2013=9,'School Fees'!$K$6,IF(StuData!$C2013=10,'School Fees'!$K$7,IF(StuData!$C2013=11,'School Fees'!$K$8,IF(StuData!$C2013=12,'School Fees'!$K$9,""))))</f>
        <v/>
      </c>
      <c r="Q2013" s="89"/>
      <c r="R2013" s="89"/>
      <c r="S2013" s="89" t="str">
        <f>IF(SUM(StuData!$K2013:$R2013)=0,"",SUM(StuData!$K2013:$R2013))</f>
        <v/>
      </c>
      <c r="T2013" s="92"/>
      <c r="U2013" s="89"/>
      <c r="V2013" s="23"/>
      <c r="W2013" s="23"/>
    </row>
    <row r="2014" ht="15.75" customHeight="1">
      <c r="A2014" s="23"/>
      <c r="B2014" s="89" t="str">
        <f t="shared" si="1"/>
        <v/>
      </c>
      <c r="C2014" s="89" t="str">
        <f>IF('Student Record'!A2012="","",'Student Record'!A2012)</f>
        <v/>
      </c>
      <c r="D2014" s="89" t="str">
        <f>IF('Student Record'!B2012="","",'Student Record'!B2012)</f>
        <v/>
      </c>
      <c r="E2014" s="89" t="str">
        <f>IF('Student Record'!C2012="","",'Student Record'!C2012)</f>
        <v/>
      </c>
      <c r="F2014" s="90" t="str">
        <f>IF('Student Record'!E2012="","",'Student Record'!E2012)</f>
        <v/>
      </c>
      <c r="G2014" s="90" t="str">
        <f>IF('Student Record'!G2012="","",'Student Record'!G2012)</f>
        <v/>
      </c>
      <c r="H2014" s="89" t="str">
        <f>IF('Student Record'!I2012="","",'Student Record'!I2012)</f>
        <v/>
      </c>
      <c r="I2014" s="91" t="str">
        <f>IF('Student Record'!J2012="","",'Student Record'!J2012)</f>
        <v/>
      </c>
      <c r="J2014" s="89" t="str">
        <f>IF('Student Record'!O2012="","",'Student Record'!O2012)</f>
        <v/>
      </c>
      <c r="K2014" s="89" t="str">
        <f>IF(StuData!$F2014="","",IF(AND(StuData!$C2014&gt;8,StuData!$C2014&lt;11,StuData!$J2014="GEN"),200,IF(AND(StuData!$C2014&gt;=11,StuData!$J2014="GEN"),300,IF(AND(StuData!$C2014&gt;8,StuData!$C2014&lt;11,StuData!$J2014&lt;&gt;"GEN"),100,IF(AND(StuData!$C2014&gt;=11,StuData!$J2014&lt;&gt;"GEN"),150,"")))))</f>
        <v/>
      </c>
      <c r="L2014" s="89" t="str">
        <f>IF(StuData!$F2014="","",IF(AND(StuData!$C2014&gt;8,StuData!$C2014&lt;11),50,""))</f>
        <v/>
      </c>
      <c r="M2014" s="89" t="str">
        <f>IF(StuData!$F2014="","",IF(AND(StuData!$C2014&gt;=11,'School Fees'!$L$3="Yes"),100,""))</f>
        <v/>
      </c>
      <c r="N2014" s="89" t="str">
        <f>IF(StuData!$F2014="","",IF(AND(StuData!$C2014&gt;8,StuData!$H2014="F"),5,IF(StuData!$C2014&lt;9,"",10)))</f>
        <v/>
      </c>
      <c r="O2014" s="89" t="str">
        <f>IF(StuData!$F2014="","",IF(StuData!$C2014&gt;8,5,""))</f>
        <v/>
      </c>
      <c r="P2014" s="89" t="str">
        <f>IF(StuData!$C2014=9,'School Fees'!$K$6,IF(StuData!$C2014=10,'School Fees'!$K$7,IF(StuData!$C2014=11,'School Fees'!$K$8,IF(StuData!$C2014=12,'School Fees'!$K$9,""))))</f>
        <v/>
      </c>
      <c r="Q2014" s="89"/>
      <c r="R2014" s="89"/>
      <c r="S2014" s="89" t="str">
        <f>IF(SUM(StuData!$K2014:$R2014)=0,"",SUM(StuData!$K2014:$R2014))</f>
        <v/>
      </c>
      <c r="T2014" s="92"/>
      <c r="U2014" s="89"/>
      <c r="V2014" s="23"/>
      <c r="W2014" s="23"/>
    </row>
    <row r="2015" ht="15.75" customHeight="1">
      <c r="A2015" s="23"/>
      <c r="B2015" s="89" t="str">
        <f t="shared" si="1"/>
        <v/>
      </c>
      <c r="C2015" s="89" t="str">
        <f>IF('Student Record'!A2013="","",'Student Record'!A2013)</f>
        <v/>
      </c>
      <c r="D2015" s="89" t="str">
        <f>IF('Student Record'!B2013="","",'Student Record'!B2013)</f>
        <v/>
      </c>
      <c r="E2015" s="89" t="str">
        <f>IF('Student Record'!C2013="","",'Student Record'!C2013)</f>
        <v/>
      </c>
      <c r="F2015" s="90" t="str">
        <f>IF('Student Record'!E2013="","",'Student Record'!E2013)</f>
        <v/>
      </c>
      <c r="G2015" s="90" t="str">
        <f>IF('Student Record'!G2013="","",'Student Record'!G2013)</f>
        <v/>
      </c>
      <c r="H2015" s="89" t="str">
        <f>IF('Student Record'!I2013="","",'Student Record'!I2013)</f>
        <v/>
      </c>
      <c r="I2015" s="91" t="str">
        <f>IF('Student Record'!J2013="","",'Student Record'!J2013)</f>
        <v/>
      </c>
      <c r="J2015" s="89" t="str">
        <f>IF('Student Record'!O2013="","",'Student Record'!O2013)</f>
        <v/>
      </c>
      <c r="K2015" s="89" t="str">
        <f>IF(StuData!$F2015="","",IF(AND(StuData!$C2015&gt;8,StuData!$C2015&lt;11,StuData!$J2015="GEN"),200,IF(AND(StuData!$C2015&gt;=11,StuData!$J2015="GEN"),300,IF(AND(StuData!$C2015&gt;8,StuData!$C2015&lt;11,StuData!$J2015&lt;&gt;"GEN"),100,IF(AND(StuData!$C2015&gt;=11,StuData!$J2015&lt;&gt;"GEN"),150,"")))))</f>
        <v/>
      </c>
      <c r="L2015" s="89" t="str">
        <f>IF(StuData!$F2015="","",IF(AND(StuData!$C2015&gt;8,StuData!$C2015&lt;11),50,""))</f>
        <v/>
      </c>
      <c r="M2015" s="89" t="str">
        <f>IF(StuData!$F2015="","",IF(AND(StuData!$C2015&gt;=11,'School Fees'!$L$3="Yes"),100,""))</f>
        <v/>
      </c>
      <c r="N2015" s="89" t="str">
        <f>IF(StuData!$F2015="","",IF(AND(StuData!$C2015&gt;8,StuData!$H2015="F"),5,IF(StuData!$C2015&lt;9,"",10)))</f>
        <v/>
      </c>
      <c r="O2015" s="89" t="str">
        <f>IF(StuData!$F2015="","",IF(StuData!$C2015&gt;8,5,""))</f>
        <v/>
      </c>
      <c r="P2015" s="89" t="str">
        <f>IF(StuData!$C2015=9,'School Fees'!$K$6,IF(StuData!$C2015=10,'School Fees'!$K$7,IF(StuData!$C2015=11,'School Fees'!$K$8,IF(StuData!$C2015=12,'School Fees'!$K$9,""))))</f>
        <v/>
      </c>
      <c r="Q2015" s="89"/>
      <c r="R2015" s="89"/>
      <c r="S2015" s="89" t="str">
        <f>IF(SUM(StuData!$K2015:$R2015)=0,"",SUM(StuData!$K2015:$R2015))</f>
        <v/>
      </c>
      <c r="T2015" s="92"/>
      <c r="U2015" s="89"/>
      <c r="V2015" s="23"/>
      <c r="W2015" s="23"/>
    </row>
    <row r="2016" ht="15.75" customHeight="1">
      <c r="A2016" s="23"/>
      <c r="B2016" s="89" t="str">
        <f t="shared" si="1"/>
        <v/>
      </c>
      <c r="C2016" s="89" t="str">
        <f>IF('Student Record'!A2014="","",'Student Record'!A2014)</f>
        <v/>
      </c>
      <c r="D2016" s="89" t="str">
        <f>IF('Student Record'!B2014="","",'Student Record'!B2014)</f>
        <v/>
      </c>
      <c r="E2016" s="89" t="str">
        <f>IF('Student Record'!C2014="","",'Student Record'!C2014)</f>
        <v/>
      </c>
      <c r="F2016" s="90" t="str">
        <f>IF('Student Record'!E2014="","",'Student Record'!E2014)</f>
        <v/>
      </c>
      <c r="G2016" s="90" t="str">
        <f>IF('Student Record'!G2014="","",'Student Record'!G2014)</f>
        <v/>
      </c>
      <c r="H2016" s="89" t="str">
        <f>IF('Student Record'!I2014="","",'Student Record'!I2014)</f>
        <v/>
      </c>
      <c r="I2016" s="91" t="str">
        <f>IF('Student Record'!J2014="","",'Student Record'!J2014)</f>
        <v/>
      </c>
      <c r="J2016" s="89" t="str">
        <f>IF('Student Record'!O2014="","",'Student Record'!O2014)</f>
        <v/>
      </c>
      <c r="K2016" s="89" t="str">
        <f>IF(StuData!$F2016="","",IF(AND(StuData!$C2016&gt;8,StuData!$C2016&lt;11,StuData!$J2016="GEN"),200,IF(AND(StuData!$C2016&gt;=11,StuData!$J2016="GEN"),300,IF(AND(StuData!$C2016&gt;8,StuData!$C2016&lt;11,StuData!$J2016&lt;&gt;"GEN"),100,IF(AND(StuData!$C2016&gt;=11,StuData!$J2016&lt;&gt;"GEN"),150,"")))))</f>
        <v/>
      </c>
      <c r="L2016" s="89" t="str">
        <f>IF(StuData!$F2016="","",IF(AND(StuData!$C2016&gt;8,StuData!$C2016&lt;11),50,""))</f>
        <v/>
      </c>
      <c r="M2016" s="89" t="str">
        <f>IF(StuData!$F2016="","",IF(AND(StuData!$C2016&gt;=11,'School Fees'!$L$3="Yes"),100,""))</f>
        <v/>
      </c>
      <c r="N2016" s="89" t="str">
        <f>IF(StuData!$F2016="","",IF(AND(StuData!$C2016&gt;8,StuData!$H2016="F"),5,IF(StuData!$C2016&lt;9,"",10)))</f>
        <v/>
      </c>
      <c r="O2016" s="89" t="str">
        <f>IF(StuData!$F2016="","",IF(StuData!$C2016&gt;8,5,""))</f>
        <v/>
      </c>
      <c r="P2016" s="89" t="str">
        <f>IF(StuData!$C2016=9,'School Fees'!$K$6,IF(StuData!$C2016=10,'School Fees'!$K$7,IF(StuData!$C2016=11,'School Fees'!$K$8,IF(StuData!$C2016=12,'School Fees'!$K$9,""))))</f>
        <v/>
      </c>
      <c r="Q2016" s="89"/>
      <c r="R2016" s="89"/>
      <c r="S2016" s="89" t="str">
        <f>IF(SUM(StuData!$K2016:$R2016)=0,"",SUM(StuData!$K2016:$R2016))</f>
        <v/>
      </c>
      <c r="T2016" s="92"/>
      <c r="U2016" s="89"/>
      <c r="V2016" s="23"/>
      <c r="W2016" s="23"/>
    </row>
    <row r="2017" ht="15.75" customHeight="1">
      <c r="A2017" s="23"/>
      <c r="B2017" s="89" t="str">
        <f t="shared" si="1"/>
        <v/>
      </c>
      <c r="C2017" s="89" t="str">
        <f>IF('Student Record'!A2015="","",'Student Record'!A2015)</f>
        <v/>
      </c>
      <c r="D2017" s="89" t="str">
        <f>IF('Student Record'!B2015="","",'Student Record'!B2015)</f>
        <v/>
      </c>
      <c r="E2017" s="89" t="str">
        <f>IF('Student Record'!C2015="","",'Student Record'!C2015)</f>
        <v/>
      </c>
      <c r="F2017" s="90" t="str">
        <f>IF('Student Record'!E2015="","",'Student Record'!E2015)</f>
        <v/>
      </c>
      <c r="G2017" s="90" t="str">
        <f>IF('Student Record'!G2015="","",'Student Record'!G2015)</f>
        <v/>
      </c>
      <c r="H2017" s="89" t="str">
        <f>IF('Student Record'!I2015="","",'Student Record'!I2015)</f>
        <v/>
      </c>
      <c r="I2017" s="91" t="str">
        <f>IF('Student Record'!J2015="","",'Student Record'!J2015)</f>
        <v/>
      </c>
      <c r="J2017" s="89" t="str">
        <f>IF('Student Record'!O2015="","",'Student Record'!O2015)</f>
        <v/>
      </c>
      <c r="K2017" s="89" t="str">
        <f>IF(StuData!$F2017="","",IF(AND(StuData!$C2017&gt;8,StuData!$C2017&lt;11,StuData!$J2017="GEN"),200,IF(AND(StuData!$C2017&gt;=11,StuData!$J2017="GEN"),300,IF(AND(StuData!$C2017&gt;8,StuData!$C2017&lt;11,StuData!$J2017&lt;&gt;"GEN"),100,IF(AND(StuData!$C2017&gt;=11,StuData!$J2017&lt;&gt;"GEN"),150,"")))))</f>
        <v/>
      </c>
      <c r="L2017" s="89" t="str">
        <f>IF(StuData!$F2017="","",IF(AND(StuData!$C2017&gt;8,StuData!$C2017&lt;11),50,""))</f>
        <v/>
      </c>
      <c r="M2017" s="89" t="str">
        <f>IF(StuData!$F2017="","",IF(AND(StuData!$C2017&gt;=11,'School Fees'!$L$3="Yes"),100,""))</f>
        <v/>
      </c>
      <c r="N2017" s="89" t="str">
        <f>IF(StuData!$F2017="","",IF(AND(StuData!$C2017&gt;8,StuData!$H2017="F"),5,IF(StuData!$C2017&lt;9,"",10)))</f>
        <v/>
      </c>
      <c r="O2017" s="89" t="str">
        <f>IF(StuData!$F2017="","",IF(StuData!$C2017&gt;8,5,""))</f>
        <v/>
      </c>
      <c r="P2017" s="89" t="str">
        <f>IF(StuData!$C2017=9,'School Fees'!$K$6,IF(StuData!$C2017=10,'School Fees'!$K$7,IF(StuData!$C2017=11,'School Fees'!$K$8,IF(StuData!$C2017=12,'School Fees'!$K$9,""))))</f>
        <v/>
      </c>
      <c r="Q2017" s="89"/>
      <c r="R2017" s="89"/>
      <c r="S2017" s="89" t="str">
        <f>IF(SUM(StuData!$K2017:$R2017)=0,"",SUM(StuData!$K2017:$R2017))</f>
        <v/>
      </c>
      <c r="T2017" s="92"/>
      <c r="U2017" s="89"/>
      <c r="V2017" s="23"/>
      <c r="W2017" s="23"/>
    </row>
    <row r="2018" ht="15.75" customHeight="1">
      <c r="A2018" s="23"/>
      <c r="B2018" s="89" t="str">
        <f t="shared" si="1"/>
        <v/>
      </c>
      <c r="C2018" s="89" t="str">
        <f>IF('Student Record'!A2016="","",'Student Record'!A2016)</f>
        <v/>
      </c>
      <c r="D2018" s="89" t="str">
        <f>IF('Student Record'!B2016="","",'Student Record'!B2016)</f>
        <v/>
      </c>
      <c r="E2018" s="89" t="str">
        <f>IF('Student Record'!C2016="","",'Student Record'!C2016)</f>
        <v/>
      </c>
      <c r="F2018" s="90" t="str">
        <f>IF('Student Record'!E2016="","",'Student Record'!E2016)</f>
        <v/>
      </c>
      <c r="G2018" s="90" t="str">
        <f>IF('Student Record'!G2016="","",'Student Record'!G2016)</f>
        <v/>
      </c>
      <c r="H2018" s="89" t="str">
        <f>IF('Student Record'!I2016="","",'Student Record'!I2016)</f>
        <v/>
      </c>
      <c r="I2018" s="91" t="str">
        <f>IF('Student Record'!J2016="","",'Student Record'!J2016)</f>
        <v/>
      </c>
      <c r="J2018" s="89" t="str">
        <f>IF('Student Record'!O2016="","",'Student Record'!O2016)</f>
        <v/>
      </c>
      <c r="K2018" s="89" t="str">
        <f>IF(StuData!$F2018="","",IF(AND(StuData!$C2018&gt;8,StuData!$C2018&lt;11,StuData!$J2018="GEN"),200,IF(AND(StuData!$C2018&gt;=11,StuData!$J2018="GEN"),300,IF(AND(StuData!$C2018&gt;8,StuData!$C2018&lt;11,StuData!$J2018&lt;&gt;"GEN"),100,IF(AND(StuData!$C2018&gt;=11,StuData!$J2018&lt;&gt;"GEN"),150,"")))))</f>
        <v/>
      </c>
      <c r="L2018" s="89" t="str">
        <f>IF(StuData!$F2018="","",IF(AND(StuData!$C2018&gt;8,StuData!$C2018&lt;11),50,""))</f>
        <v/>
      </c>
      <c r="M2018" s="89" t="str">
        <f>IF(StuData!$F2018="","",IF(AND(StuData!$C2018&gt;=11,'School Fees'!$L$3="Yes"),100,""))</f>
        <v/>
      </c>
      <c r="N2018" s="89" t="str">
        <f>IF(StuData!$F2018="","",IF(AND(StuData!$C2018&gt;8,StuData!$H2018="F"),5,IF(StuData!$C2018&lt;9,"",10)))</f>
        <v/>
      </c>
      <c r="O2018" s="89" t="str">
        <f>IF(StuData!$F2018="","",IF(StuData!$C2018&gt;8,5,""))</f>
        <v/>
      </c>
      <c r="P2018" s="89" t="str">
        <f>IF(StuData!$C2018=9,'School Fees'!$K$6,IF(StuData!$C2018=10,'School Fees'!$K$7,IF(StuData!$C2018=11,'School Fees'!$K$8,IF(StuData!$C2018=12,'School Fees'!$K$9,""))))</f>
        <v/>
      </c>
      <c r="Q2018" s="89"/>
      <c r="R2018" s="89"/>
      <c r="S2018" s="89" t="str">
        <f>IF(SUM(StuData!$K2018:$R2018)=0,"",SUM(StuData!$K2018:$R2018))</f>
        <v/>
      </c>
      <c r="T2018" s="92"/>
      <c r="U2018" s="89"/>
      <c r="V2018" s="23"/>
      <c r="W2018" s="23"/>
    </row>
    <row r="2019" ht="15.75" customHeight="1">
      <c r="A2019" s="23"/>
      <c r="B2019" s="89" t="str">
        <f t="shared" si="1"/>
        <v/>
      </c>
      <c r="C2019" s="89" t="str">
        <f>IF('Student Record'!A2017="","",'Student Record'!A2017)</f>
        <v/>
      </c>
      <c r="D2019" s="89" t="str">
        <f>IF('Student Record'!B2017="","",'Student Record'!B2017)</f>
        <v/>
      </c>
      <c r="E2019" s="89" t="str">
        <f>IF('Student Record'!C2017="","",'Student Record'!C2017)</f>
        <v/>
      </c>
      <c r="F2019" s="90" t="str">
        <f>IF('Student Record'!E2017="","",'Student Record'!E2017)</f>
        <v/>
      </c>
      <c r="G2019" s="90" t="str">
        <f>IF('Student Record'!G2017="","",'Student Record'!G2017)</f>
        <v/>
      </c>
      <c r="H2019" s="89" t="str">
        <f>IF('Student Record'!I2017="","",'Student Record'!I2017)</f>
        <v/>
      </c>
      <c r="I2019" s="91" t="str">
        <f>IF('Student Record'!J2017="","",'Student Record'!J2017)</f>
        <v/>
      </c>
      <c r="J2019" s="89" t="str">
        <f>IF('Student Record'!O2017="","",'Student Record'!O2017)</f>
        <v/>
      </c>
      <c r="K2019" s="89" t="str">
        <f>IF(StuData!$F2019="","",IF(AND(StuData!$C2019&gt;8,StuData!$C2019&lt;11,StuData!$J2019="GEN"),200,IF(AND(StuData!$C2019&gt;=11,StuData!$J2019="GEN"),300,IF(AND(StuData!$C2019&gt;8,StuData!$C2019&lt;11,StuData!$J2019&lt;&gt;"GEN"),100,IF(AND(StuData!$C2019&gt;=11,StuData!$J2019&lt;&gt;"GEN"),150,"")))))</f>
        <v/>
      </c>
      <c r="L2019" s="89" t="str">
        <f>IF(StuData!$F2019="","",IF(AND(StuData!$C2019&gt;8,StuData!$C2019&lt;11),50,""))</f>
        <v/>
      </c>
      <c r="M2019" s="89" t="str">
        <f>IF(StuData!$F2019="","",IF(AND(StuData!$C2019&gt;=11,'School Fees'!$L$3="Yes"),100,""))</f>
        <v/>
      </c>
      <c r="N2019" s="89" t="str">
        <f>IF(StuData!$F2019="","",IF(AND(StuData!$C2019&gt;8,StuData!$H2019="F"),5,IF(StuData!$C2019&lt;9,"",10)))</f>
        <v/>
      </c>
      <c r="O2019" s="89" t="str">
        <f>IF(StuData!$F2019="","",IF(StuData!$C2019&gt;8,5,""))</f>
        <v/>
      </c>
      <c r="P2019" s="89" t="str">
        <f>IF(StuData!$C2019=9,'School Fees'!$K$6,IF(StuData!$C2019=10,'School Fees'!$K$7,IF(StuData!$C2019=11,'School Fees'!$K$8,IF(StuData!$C2019=12,'School Fees'!$K$9,""))))</f>
        <v/>
      </c>
      <c r="Q2019" s="89"/>
      <c r="R2019" s="89"/>
      <c r="S2019" s="89" t="str">
        <f>IF(SUM(StuData!$K2019:$R2019)=0,"",SUM(StuData!$K2019:$R2019))</f>
        <v/>
      </c>
      <c r="T2019" s="92"/>
      <c r="U2019" s="89"/>
      <c r="V2019" s="23"/>
      <c r="W2019" s="23"/>
    </row>
    <row r="2020" ht="15.75" customHeight="1">
      <c r="A2020" s="23"/>
      <c r="B2020" s="89" t="str">
        <f t="shared" si="1"/>
        <v/>
      </c>
      <c r="C2020" s="89" t="str">
        <f>IF('Student Record'!A2018="","",'Student Record'!A2018)</f>
        <v/>
      </c>
      <c r="D2020" s="89" t="str">
        <f>IF('Student Record'!B2018="","",'Student Record'!B2018)</f>
        <v/>
      </c>
      <c r="E2020" s="89" t="str">
        <f>IF('Student Record'!C2018="","",'Student Record'!C2018)</f>
        <v/>
      </c>
      <c r="F2020" s="90" t="str">
        <f>IF('Student Record'!E2018="","",'Student Record'!E2018)</f>
        <v/>
      </c>
      <c r="G2020" s="90" t="str">
        <f>IF('Student Record'!G2018="","",'Student Record'!G2018)</f>
        <v/>
      </c>
      <c r="H2020" s="89" t="str">
        <f>IF('Student Record'!I2018="","",'Student Record'!I2018)</f>
        <v/>
      </c>
      <c r="I2020" s="91" t="str">
        <f>IF('Student Record'!J2018="","",'Student Record'!J2018)</f>
        <v/>
      </c>
      <c r="J2020" s="89" t="str">
        <f>IF('Student Record'!O2018="","",'Student Record'!O2018)</f>
        <v/>
      </c>
      <c r="K2020" s="89" t="str">
        <f>IF(StuData!$F2020="","",IF(AND(StuData!$C2020&gt;8,StuData!$C2020&lt;11,StuData!$J2020="GEN"),200,IF(AND(StuData!$C2020&gt;=11,StuData!$J2020="GEN"),300,IF(AND(StuData!$C2020&gt;8,StuData!$C2020&lt;11,StuData!$J2020&lt;&gt;"GEN"),100,IF(AND(StuData!$C2020&gt;=11,StuData!$J2020&lt;&gt;"GEN"),150,"")))))</f>
        <v/>
      </c>
      <c r="L2020" s="89" t="str">
        <f>IF(StuData!$F2020="","",IF(AND(StuData!$C2020&gt;8,StuData!$C2020&lt;11),50,""))</f>
        <v/>
      </c>
      <c r="M2020" s="89" t="str">
        <f>IF(StuData!$F2020="","",IF(AND(StuData!$C2020&gt;=11,'School Fees'!$L$3="Yes"),100,""))</f>
        <v/>
      </c>
      <c r="N2020" s="89" t="str">
        <f>IF(StuData!$F2020="","",IF(AND(StuData!$C2020&gt;8,StuData!$H2020="F"),5,IF(StuData!$C2020&lt;9,"",10)))</f>
        <v/>
      </c>
      <c r="O2020" s="89" t="str">
        <f>IF(StuData!$F2020="","",IF(StuData!$C2020&gt;8,5,""))</f>
        <v/>
      </c>
      <c r="P2020" s="89" t="str">
        <f>IF(StuData!$C2020=9,'School Fees'!$K$6,IF(StuData!$C2020=10,'School Fees'!$K$7,IF(StuData!$C2020=11,'School Fees'!$K$8,IF(StuData!$C2020=12,'School Fees'!$K$9,""))))</f>
        <v/>
      </c>
      <c r="Q2020" s="89"/>
      <c r="R2020" s="89"/>
      <c r="S2020" s="89" t="str">
        <f>IF(SUM(StuData!$K2020:$R2020)=0,"",SUM(StuData!$K2020:$R2020))</f>
        <v/>
      </c>
      <c r="T2020" s="92"/>
      <c r="U2020" s="89"/>
      <c r="V2020" s="23"/>
      <c r="W2020" s="23"/>
    </row>
    <row r="2021" ht="15.75" customHeight="1">
      <c r="A2021" s="23"/>
      <c r="B2021" s="89" t="str">
        <f t="shared" si="1"/>
        <v/>
      </c>
      <c r="C2021" s="89" t="str">
        <f>IF('Student Record'!A2019="","",'Student Record'!A2019)</f>
        <v/>
      </c>
      <c r="D2021" s="89" t="str">
        <f>IF('Student Record'!B2019="","",'Student Record'!B2019)</f>
        <v/>
      </c>
      <c r="E2021" s="89" t="str">
        <f>IF('Student Record'!C2019="","",'Student Record'!C2019)</f>
        <v/>
      </c>
      <c r="F2021" s="90" t="str">
        <f>IF('Student Record'!E2019="","",'Student Record'!E2019)</f>
        <v/>
      </c>
      <c r="G2021" s="90" t="str">
        <f>IF('Student Record'!G2019="","",'Student Record'!G2019)</f>
        <v/>
      </c>
      <c r="H2021" s="89" t="str">
        <f>IF('Student Record'!I2019="","",'Student Record'!I2019)</f>
        <v/>
      </c>
      <c r="I2021" s="91" t="str">
        <f>IF('Student Record'!J2019="","",'Student Record'!J2019)</f>
        <v/>
      </c>
      <c r="J2021" s="89" t="str">
        <f>IF('Student Record'!O2019="","",'Student Record'!O2019)</f>
        <v/>
      </c>
      <c r="K2021" s="89" t="str">
        <f>IF(StuData!$F2021="","",IF(AND(StuData!$C2021&gt;8,StuData!$C2021&lt;11,StuData!$J2021="GEN"),200,IF(AND(StuData!$C2021&gt;=11,StuData!$J2021="GEN"),300,IF(AND(StuData!$C2021&gt;8,StuData!$C2021&lt;11,StuData!$J2021&lt;&gt;"GEN"),100,IF(AND(StuData!$C2021&gt;=11,StuData!$J2021&lt;&gt;"GEN"),150,"")))))</f>
        <v/>
      </c>
      <c r="L2021" s="89" t="str">
        <f>IF(StuData!$F2021="","",IF(AND(StuData!$C2021&gt;8,StuData!$C2021&lt;11),50,""))</f>
        <v/>
      </c>
      <c r="M2021" s="89" t="str">
        <f>IF(StuData!$F2021="","",IF(AND(StuData!$C2021&gt;=11,'School Fees'!$L$3="Yes"),100,""))</f>
        <v/>
      </c>
      <c r="N2021" s="89" t="str">
        <f>IF(StuData!$F2021="","",IF(AND(StuData!$C2021&gt;8,StuData!$H2021="F"),5,IF(StuData!$C2021&lt;9,"",10)))</f>
        <v/>
      </c>
      <c r="O2021" s="89" t="str">
        <f>IF(StuData!$F2021="","",IF(StuData!$C2021&gt;8,5,""))</f>
        <v/>
      </c>
      <c r="P2021" s="89" t="str">
        <f>IF(StuData!$C2021=9,'School Fees'!$K$6,IF(StuData!$C2021=10,'School Fees'!$K$7,IF(StuData!$C2021=11,'School Fees'!$K$8,IF(StuData!$C2021=12,'School Fees'!$K$9,""))))</f>
        <v/>
      </c>
      <c r="Q2021" s="89"/>
      <c r="R2021" s="89"/>
      <c r="S2021" s="89" t="str">
        <f>IF(SUM(StuData!$K2021:$R2021)=0,"",SUM(StuData!$K2021:$R2021))</f>
        <v/>
      </c>
      <c r="T2021" s="92"/>
      <c r="U2021" s="89"/>
      <c r="V2021" s="23"/>
      <c r="W2021" s="23"/>
    </row>
    <row r="2022" ht="15.75" customHeight="1">
      <c r="A2022" s="23"/>
      <c r="B2022" s="89" t="str">
        <f t="shared" si="1"/>
        <v/>
      </c>
      <c r="C2022" s="89" t="str">
        <f>IF('Student Record'!A2020="","",'Student Record'!A2020)</f>
        <v/>
      </c>
      <c r="D2022" s="89" t="str">
        <f>IF('Student Record'!B2020="","",'Student Record'!B2020)</f>
        <v/>
      </c>
      <c r="E2022" s="89" t="str">
        <f>IF('Student Record'!C2020="","",'Student Record'!C2020)</f>
        <v/>
      </c>
      <c r="F2022" s="90" t="str">
        <f>IF('Student Record'!E2020="","",'Student Record'!E2020)</f>
        <v/>
      </c>
      <c r="G2022" s="90" t="str">
        <f>IF('Student Record'!G2020="","",'Student Record'!G2020)</f>
        <v/>
      </c>
      <c r="H2022" s="89" t="str">
        <f>IF('Student Record'!I2020="","",'Student Record'!I2020)</f>
        <v/>
      </c>
      <c r="I2022" s="91" t="str">
        <f>IF('Student Record'!J2020="","",'Student Record'!J2020)</f>
        <v/>
      </c>
      <c r="J2022" s="89" t="str">
        <f>IF('Student Record'!O2020="","",'Student Record'!O2020)</f>
        <v/>
      </c>
      <c r="K2022" s="89" t="str">
        <f>IF(StuData!$F2022="","",IF(AND(StuData!$C2022&gt;8,StuData!$C2022&lt;11,StuData!$J2022="GEN"),200,IF(AND(StuData!$C2022&gt;=11,StuData!$J2022="GEN"),300,IF(AND(StuData!$C2022&gt;8,StuData!$C2022&lt;11,StuData!$J2022&lt;&gt;"GEN"),100,IF(AND(StuData!$C2022&gt;=11,StuData!$J2022&lt;&gt;"GEN"),150,"")))))</f>
        <v/>
      </c>
      <c r="L2022" s="89" t="str">
        <f>IF(StuData!$F2022="","",IF(AND(StuData!$C2022&gt;8,StuData!$C2022&lt;11),50,""))</f>
        <v/>
      </c>
      <c r="M2022" s="89" t="str">
        <f>IF(StuData!$F2022="","",IF(AND(StuData!$C2022&gt;=11,'School Fees'!$L$3="Yes"),100,""))</f>
        <v/>
      </c>
      <c r="N2022" s="89" t="str">
        <f>IF(StuData!$F2022="","",IF(AND(StuData!$C2022&gt;8,StuData!$H2022="F"),5,IF(StuData!$C2022&lt;9,"",10)))</f>
        <v/>
      </c>
      <c r="O2022" s="89" t="str">
        <f>IF(StuData!$F2022="","",IF(StuData!$C2022&gt;8,5,""))</f>
        <v/>
      </c>
      <c r="P2022" s="89" t="str">
        <f>IF(StuData!$C2022=9,'School Fees'!$K$6,IF(StuData!$C2022=10,'School Fees'!$K$7,IF(StuData!$C2022=11,'School Fees'!$K$8,IF(StuData!$C2022=12,'School Fees'!$K$9,""))))</f>
        <v/>
      </c>
      <c r="Q2022" s="89"/>
      <c r="R2022" s="89"/>
      <c r="S2022" s="89" t="str">
        <f>IF(SUM(StuData!$K2022:$R2022)=0,"",SUM(StuData!$K2022:$R2022))</f>
        <v/>
      </c>
      <c r="T2022" s="92"/>
      <c r="U2022" s="89"/>
      <c r="V2022" s="23"/>
      <c r="W2022" s="23"/>
    </row>
    <row r="2023" ht="15.75" customHeight="1">
      <c r="A2023" s="23"/>
      <c r="B2023" s="89" t="str">
        <f t="shared" si="1"/>
        <v/>
      </c>
      <c r="C2023" s="89" t="str">
        <f>IF('Student Record'!A2021="","",'Student Record'!A2021)</f>
        <v/>
      </c>
      <c r="D2023" s="89" t="str">
        <f>IF('Student Record'!B2021="","",'Student Record'!B2021)</f>
        <v/>
      </c>
      <c r="E2023" s="89" t="str">
        <f>IF('Student Record'!C2021="","",'Student Record'!C2021)</f>
        <v/>
      </c>
      <c r="F2023" s="90" t="str">
        <f>IF('Student Record'!E2021="","",'Student Record'!E2021)</f>
        <v/>
      </c>
      <c r="G2023" s="90" t="str">
        <f>IF('Student Record'!G2021="","",'Student Record'!G2021)</f>
        <v/>
      </c>
      <c r="H2023" s="89" t="str">
        <f>IF('Student Record'!I2021="","",'Student Record'!I2021)</f>
        <v/>
      </c>
      <c r="I2023" s="91" t="str">
        <f>IF('Student Record'!J2021="","",'Student Record'!J2021)</f>
        <v/>
      </c>
      <c r="J2023" s="89" t="str">
        <f>IF('Student Record'!O2021="","",'Student Record'!O2021)</f>
        <v/>
      </c>
      <c r="K2023" s="89" t="str">
        <f>IF(StuData!$F2023="","",IF(AND(StuData!$C2023&gt;8,StuData!$C2023&lt;11,StuData!$J2023="GEN"),200,IF(AND(StuData!$C2023&gt;=11,StuData!$J2023="GEN"),300,IF(AND(StuData!$C2023&gt;8,StuData!$C2023&lt;11,StuData!$J2023&lt;&gt;"GEN"),100,IF(AND(StuData!$C2023&gt;=11,StuData!$J2023&lt;&gt;"GEN"),150,"")))))</f>
        <v/>
      </c>
      <c r="L2023" s="89" t="str">
        <f>IF(StuData!$F2023="","",IF(AND(StuData!$C2023&gt;8,StuData!$C2023&lt;11),50,""))</f>
        <v/>
      </c>
      <c r="M2023" s="89" t="str">
        <f>IF(StuData!$F2023="","",IF(AND(StuData!$C2023&gt;=11,'School Fees'!$L$3="Yes"),100,""))</f>
        <v/>
      </c>
      <c r="N2023" s="89" t="str">
        <f>IF(StuData!$F2023="","",IF(AND(StuData!$C2023&gt;8,StuData!$H2023="F"),5,IF(StuData!$C2023&lt;9,"",10)))</f>
        <v/>
      </c>
      <c r="O2023" s="89" t="str">
        <f>IF(StuData!$F2023="","",IF(StuData!$C2023&gt;8,5,""))</f>
        <v/>
      </c>
      <c r="P2023" s="89" t="str">
        <f>IF(StuData!$C2023=9,'School Fees'!$K$6,IF(StuData!$C2023=10,'School Fees'!$K$7,IF(StuData!$C2023=11,'School Fees'!$K$8,IF(StuData!$C2023=12,'School Fees'!$K$9,""))))</f>
        <v/>
      </c>
      <c r="Q2023" s="89"/>
      <c r="R2023" s="89"/>
      <c r="S2023" s="89" t="str">
        <f>IF(SUM(StuData!$K2023:$R2023)=0,"",SUM(StuData!$K2023:$R2023))</f>
        <v/>
      </c>
      <c r="T2023" s="92"/>
      <c r="U2023" s="89"/>
      <c r="V2023" s="23"/>
      <c r="W2023" s="23"/>
    </row>
    <row r="2024" ht="15.75" customHeight="1">
      <c r="A2024" s="23"/>
      <c r="B2024" s="89" t="str">
        <f t="shared" si="1"/>
        <v/>
      </c>
      <c r="C2024" s="89" t="str">
        <f>IF('Student Record'!A2022="","",'Student Record'!A2022)</f>
        <v/>
      </c>
      <c r="D2024" s="89" t="str">
        <f>IF('Student Record'!B2022="","",'Student Record'!B2022)</f>
        <v/>
      </c>
      <c r="E2024" s="89" t="str">
        <f>IF('Student Record'!C2022="","",'Student Record'!C2022)</f>
        <v/>
      </c>
      <c r="F2024" s="90" t="str">
        <f>IF('Student Record'!E2022="","",'Student Record'!E2022)</f>
        <v/>
      </c>
      <c r="G2024" s="90" t="str">
        <f>IF('Student Record'!G2022="","",'Student Record'!G2022)</f>
        <v/>
      </c>
      <c r="H2024" s="89" t="str">
        <f>IF('Student Record'!I2022="","",'Student Record'!I2022)</f>
        <v/>
      </c>
      <c r="I2024" s="91" t="str">
        <f>IF('Student Record'!J2022="","",'Student Record'!J2022)</f>
        <v/>
      </c>
      <c r="J2024" s="89" t="str">
        <f>IF('Student Record'!O2022="","",'Student Record'!O2022)</f>
        <v/>
      </c>
      <c r="K2024" s="89" t="str">
        <f>IF(StuData!$F2024="","",IF(AND(StuData!$C2024&gt;8,StuData!$C2024&lt;11,StuData!$J2024="GEN"),200,IF(AND(StuData!$C2024&gt;=11,StuData!$J2024="GEN"),300,IF(AND(StuData!$C2024&gt;8,StuData!$C2024&lt;11,StuData!$J2024&lt;&gt;"GEN"),100,IF(AND(StuData!$C2024&gt;=11,StuData!$J2024&lt;&gt;"GEN"),150,"")))))</f>
        <v/>
      </c>
      <c r="L2024" s="89" t="str">
        <f>IF(StuData!$F2024="","",IF(AND(StuData!$C2024&gt;8,StuData!$C2024&lt;11),50,""))</f>
        <v/>
      </c>
      <c r="M2024" s="89" t="str">
        <f>IF(StuData!$F2024="","",IF(AND(StuData!$C2024&gt;=11,'School Fees'!$L$3="Yes"),100,""))</f>
        <v/>
      </c>
      <c r="N2024" s="89" t="str">
        <f>IF(StuData!$F2024="","",IF(AND(StuData!$C2024&gt;8,StuData!$H2024="F"),5,IF(StuData!$C2024&lt;9,"",10)))</f>
        <v/>
      </c>
      <c r="O2024" s="89" t="str">
        <f>IF(StuData!$F2024="","",IF(StuData!$C2024&gt;8,5,""))</f>
        <v/>
      </c>
      <c r="P2024" s="89" t="str">
        <f>IF(StuData!$C2024=9,'School Fees'!$K$6,IF(StuData!$C2024=10,'School Fees'!$K$7,IF(StuData!$C2024=11,'School Fees'!$K$8,IF(StuData!$C2024=12,'School Fees'!$K$9,""))))</f>
        <v/>
      </c>
      <c r="Q2024" s="89"/>
      <c r="R2024" s="89"/>
      <c r="S2024" s="89" t="str">
        <f>IF(SUM(StuData!$K2024:$R2024)=0,"",SUM(StuData!$K2024:$R2024))</f>
        <v/>
      </c>
      <c r="T2024" s="92"/>
      <c r="U2024" s="89"/>
      <c r="V2024" s="23"/>
      <c r="W2024" s="23"/>
    </row>
    <row r="2025" ht="15.75" customHeight="1">
      <c r="A2025" s="23"/>
      <c r="B2025" s="89" t="str">
        <f t="shared" si="1"/>
        <v/>
      </c>
      <c r="C2025" s="89" t="str">
        <f>IF('Student Record'!A2023="","",'Student Record'!A2023)</f>
        <v/>
      </c>
      <c r="D2025" s="89" t="str">
        <f>IF('Student Record'!B2023="","",'Student Record'!B2023)</f>
        <v/>
      </c>
      <c r="E2025" s="89" t="str">
        <f>IF('Student Record'!C2023="","",'Student Record'!C2023)</f>
        <v/>
      </c>
      <c r="F2025" s="90" t="str">
        <f>IF('Student Record'!E2023="","",'Student Record'!E2023)</f>
        <v/>
      </c>
      <c r="G2025" s="90" t="str">
        <f>IF('Student Record'!G2023="","",'Student Record'!G2023)</f>
        <v/>
      </c>
      <c r="H2025" s="89" t="str">
        <f>IF('Student Record'!I2023="","",'Student Record'!I2023)</f>
        <v/>
      </c>
      <c r="I2025" s="91" t="str">
        <f>IF('Student Record'!J2023="","",'Student Record'!J2023)</f>
        <v/>
      </c>
      <c r="J2025" s="89" t="str">
        <f>IF('Student Record'!O2023="","",'Student Record'!O2023)</f>
        <v/>
      </c>
      <c r="K2025" s="89" t="str">
        <f>IF(StuData!$F2025="","",IF(AND(StuData!$C2025&gt;8,StuData!$C2025&lt;11,StuData!$J2025="GEN"),200,IF(AND(StuData!$C2025&gt;=11,StuData!$J2025="GEN"),300,IF(AND(StuData!$C2025&gt;8,StuData!$C2025&lt;11,StuData!$J2025&lt;&gt;"GEN"),100,IF(AND(StuData!$C2025&gt;=11,StuData!$J2025&lt;&gt;"GEN"),150,"")))))</f>
        <v/>
      </c>
      <c r="L2025" s="89" t="str">
        <f>IF(StuData!$F2025="","",IF(AND(StuData!$C2025&gt;8,StuData!$C2025&lt;11),50,""))</f>
        <v/>
      </c>
      <c r="M2025" s="89" t="str">
        <f>IF(StuData!$F2025="","",IF(AND(StuData!$C2025&gt;=11,'School Fees'!$L$3="Yes"),100,""))</f>
        <v/>
      </c>
      <c r="N2025" s="89" t="str">
        <f>IF(StuData!$F2025="","",IF(AND(StuData!$C2025&gt;8,StuData!$H2025="F"),5,IF(StuData!$C2025&lt;9,"",10)))</f>
        <v/>
      </c>
      <c r="O2025" s="89" t="str">
        <f>IF(StuData!$F2025="","",IF(StuData!$C2025&gt;8,5,""))</f>
        <v/>
      </c>
      <c r="P2025" s="89" t="str">
        <f>IF(StuData!$C2025=9,'School Fees'!$K$6,IF(StuData!$C2025=10,'School Fees'!$K$7,IF(StuData!$C2025=11,'School Fees'!$K$8,IF(StuData!$C2025=12,'School Fees'!$K$9,""))))</f>
        <v/>
      </c>
      <c r="Q2025" s="89"/>
      <c r="R2025" s="89"/>
      <c r="S2025" s="89" t="str">
        <f>IF(SUM(StuData!$K2025:$R2025)=0,"",SUM(StuData!$K2025:$R2025))</f>
        <v/>
      </c>
      <c r="T2025" s="92"/>
      <c r="U2025" s="89"/>
      <c r="V2025" s="23"/>
      <c r="W2025" s="23"/>
    </row>
    <row r="2026" ht="15.75" customHeight="1">
      <c r="A2026" s="23"/>
      <c r="B2026" s="89" t="str">
        <f t="shared" si="1"/>
        <v/>
      </c>
      <c r="C2026" s="89" t="str">
        <f>IF('Student Record'!A2024="","",'Student Record'!A2024)</f>
        <v/>
      </c>
      <c r="D2026" s="89" t="str">
        <f>IF('Student Record'!B2024="","",'Student Record'!B2024)</f>
        <v/>
      </c>
      <c r="E2026" s="89" t="str">
        <f>IF('Student Record'!C2024="","",'Student Record'!C2024)</f>
        <v/>
      </c>
      <c r="F2026" s="90" t="str">
        <f>IF('Student Record'!E2024="","",'Student Record'!E2024)</f>
        <v/>
      </c>
      <c r="G2026" s="90" t="str">
        <f>IF('Student Record'!G2024="","",'Student Record'!G2024)</f>
        <v/>
      </c>
      <c r="H2026" s="89" t="str">
        <f>IF('Student Record'!I2024="","",'Student Record'!I2024)</f>
        <v/>
      </c>
      <c r="I2026" s="91" t="str">
        <f>IF('Student Record'!J2024="","",'Student Record'!J2024)</f>
        <v/>
      </c>
      <c r="J2026" s="89" t="str">
        <f>IF('Student Record'!O2024="","",'Student Record'!O2024)</f>
        <v/>
      </c>
      <c r="K2026" s="89" t="str">
        <f>IF(StuData!$F2026="","",IF(AND(StuData!$C2026&gt;8,StuData!$C2026&lt;11,StuData!$J2026="GEN"),200,IF(AND(StuData!$C2026&gt;=11,StuData!$J2026="GEN"),300,IF(AND(StuData!$C2026&gt;8,StuData!$C2026&lt;11,StuData!$J2026&lt;&gt;"GEN"),100,IF(AND(StuData!$C2026&gt;=11,StuData!$J2026&lt;&gt;"GEN"),150,"")))))</f>
        <v/>
      </c>
      <c r="L2026" s="89" t="str">
        <f>IF(StuData!$F2026="","",IF(AND(StuData!$C2026&gt;8,StuData!$C2026&lt;11),50,""))</f>
        <v/>
      </c>
      <c r="M2026" s="89" t="str">
        <f>IF(StuData!$F2026="","",IF(AND(StuData!$C2026&gt;=11,'School Fees'!$L$3="Yes"),100,""))</f>
        <v/>
      </c>
      <c r="N2026" s="89" t="str">
        <f>IF(StuData!$F2026="","",IF(AND(StuData!$C2026&gt;8,StuData!$H2026="F"),5,IF(StuData!$C2026&lt;9,"",10)))</f>
        <v/>
      </c>
      <c r="O2026" s="89" t="str">
        <f>IF(StuData!$F2026="","",IF(StuData!$C2026&gt;8,5,""))</f>
        <v/>
      </c>
      <c r="P2026" s="89" t="str">
        <f>IF(StuData!$C2026=9,'School Fees'!$K$6,IF(StuData!$C2026=10,'School Fees'!$K$7,IF(StuData!$C2026=11,'School Fees'!$K$8,IF(StuData!$C2026=12,'School Fees'!$K$9,""))))</f>
        <v/>
      </c>
      <c r="Q2026" s="89"/>
      <c r="R2026" s="89"/>
      <c r="S2026" s="89" t="str">
        <f>IF(SUM(StuData!$K2026:$R2026)=0,"",SUM(StuData!$K2026:$R2026))</f>
        <v/>
      </c>
      <c r="T2026" s="92"/>
      <c r="U2026" s="89"/>
      <c r="V2026" s="23"/>
      <c r="W2026" s="23"/>
    </row>
    <row r="2027" ht="15.75" customHeight="1">
      <c r="A2027" s="23"/>
      <c r="B2027" s="89" t="str">
        <f t="shared" si="1"/>
        <v/>
      </c>
      <c r="C2027" s="89" t="str">
        <f>IF('Student Record'!A2025="","",'Student Record'!A2025)</f>
        <v/>
      </c>
      <c r="D2027" s="89" t="str">
        <f>IF('Student Record'!B2025="","",'Student Record'!B2025)</f>
        <v/>
      </c>
      <c r="E2027" s="89" t="str">
        <f>IF('Student Record'!C2025="","",'Student Record'!C2025)</f>
        <v/>
      </c>
      <c r="F2027" s="90" t="str">
        <f>IF('Student Record'!E2025="","",'Student Record'!E2025)</f>
        <v/>
      </c>
      <c r="G2027" s="90" t="str">
        <f>IF('Student Record'!G2025="","",'Student Record'!G2025)</f>
        <v/>
      </c>
      <c r="H2027" s="89" t="str">
        <f>IF('Student Record'!I2025="","",'Student Record'!I2025)</f>
        <v/>
      </c>
      <c r="I2027" s="91" t="str">
        <f>IF('Student Record'!J2025="","",'Student Record'!J2025)</f>
        <v/>
      </c>
      <c r="J2027" s="89" t="str">
        <f>IF('Student Record'!O2025="","",'Student Record'!O2025)</f>
        <v/>
      </c>
      <c r="K2027" s="89" t="str">
        <f>IF(StuData!$F2027="","",IF(AND(StuData!$C2027&gt;8,StuData!$C2027&lt;11,StuData!$J2027="GEN"),200,IF(AND(StuData!$C2027&gt;=11,StuData!$J2027="GEN"),300,IF(AND(StuData!$C2027&gt;8,StuData!$C2027&lt;11,StuData!$J2027&lt;&gt;"GEN"),100,IF(AND(StuData!$C2027&gt;=11,StuData!$J2027&lt;&gt;"GEN"),150,"")))))</f>
        <v/>
      </c>
      <c r="L2027" s="89" t="str">
        <f>IF(StuData!$F2027="","",IF(AND(StuData!$C2027&gt;8,StuData!$C2027&lt;11),50,""))</f>
        <v/>
      </c>
      <c r="M2027" s="89" t="str">
        <f>IF(StuData!$F2027="","",IF(AND(StuData!$C2027&gt;=11,'School Fees'!$L$3="Yes"),100,""))</f>
        <v/>
      </c>
      <c r="N2027" s="89" t="str">
        <f>IF(StuData!$F2027="","",IF(AND(StuData!$C2027&gt;8,StuData!$H2027="F"),5,IF(StuData!$C2027&lt;9,"",10)))</f>
        <v/>
      </c>
      <c r="O2027" s="89" t="str">
        <f>IF(StuData!$F2027="","",IF(StuData!$C2027&gt;8,5,""))</f>
        <v/>
      </c>
      <c r="P2027" s="89" t="str">
        <f>IF(StuData!$C2027=9,'School Fees'!$K$6,IF(StuData!$C2027=10,'School Fees'!$K$7,IF(StuData!$C2027=11,'School Fees'!$K$8,IF(StuData!$C2027=12,'School Fees'!$K$9,""))))</f>
        <v/>
      </c>
      <c r="Q2027" s="89"/>
      <c r="R2027" s="89"/>
      <c r="S2027" s="89" t="str">
        <f>IF(SUM(StuData!$K2027:$R2027)=0,"",SUM(StuData!$K2027:$R2027))</f>
        <v/>
      </c>
      <c r="T2027" s="92"/>
      <c r="U2027" s="89"/>
      <c r="V2027" s="23"/>
      <c r="W2027" s="23"/>
    </row>
    <row r="2028" ht="15.75" customHeight="1">
      <c r="A2028" s="23"/>
      <c r="B2028" s="89" t="str">
        <f t="shared" si="1"/>
        <v/>
      </c>
      <c r="C2028" s="89" t="str">
        <f>IF('Student Record'!A2026="","",'Student Record'!A2026)</f>
        <v/>
      </c>
      <c r="D2028" s="89" t="str">
        <f>IF('Student Record'!B2026="","",'Student Record'!B2026)</f>
        <v/>
      </c>
      <c r="E2028" s="89" t="str">
        <f>IF('Student Record'!C2026="","",'Student Record'!C2026)</f>
        <v/>
      </c>
      <c r="F2028" s="90" t="str">
        <f>IF('Student Record'!E2026="","",'Student Record'!E2026)</f>
        <v/>
      </c>
      <c r="G2028" s="90" t="str">
        <f>IF('Student Record'!G2026="","",'Student Record'!G2026)</f>
        <v/>
      </c>
      <c r="H2028" s="89" t="str">
        <f>IF('Student Record'!I2026="","",'Student Record'!I2026)</f>
        <v/>
      </c>
      <c r="I2028" s="91" t="str">
        <f>IF('Student Record'!J2026="","",'Student Record'!J2026)</f>
        <v/>
      </c>
      <c r="J2028" s="89" t="str">
        <f>IF('Student Record'!O2026="","",'Student Record'!O2026)</f>
        <v/>
      </c>
      <c r="K2028" s="89" t="str">
        <f>IF(StuData!$F2028="","",IF(AND(StuData!$C2028&gt;8,StuData!$C2028&lt;11,StuData!$J2028="GEN"),200,IF(AND(StuData!$C2028&gt;=11,StuData!$J2028="GEN"),300,IF(AND(StuData!$C2028&gt;8,StuData!$C2028&lt;11,StuData!$J2028&lt;&gt;"GEN"),100,IF(AND(StuData!$C2028&gt;=11,StuData!$J2028&lt;&gt;"GEN"),150,"")))))</f>
        <v/>
      </c>
      <c r="L2028" s="89" t="str">
        <f>IF(StuData!$F2028="","",IF(AND(StuData!$C2028&gt;8,StuData!$C2028&lt;11),50,""))</f>
        <v/>
      </c>
      <c r="M2028" s="89" t="str">
        <f>IF(StuData!$F2028="","",IF(AND(StuData!$C2028&gt;=11,'School Fees'!$L$3="Yes"),100,""))</f>
        <v/>
      </c>
      <c r="N2028" s="89" t="str">
        <f>IF(StuData!$F2028="","",IF(AND(StuData!$C2028&gt;8,StuData!$H2028="F"),5,IF(StuData!$C2028&lt;9,"",10)))</f>
        <v/>
      </c>
      <c r="O2028" s="89" t="str">
        <f>IF(StuData!$F2028="","",IF(StuData!$C2028&gt;8,5,""))</f>
        <v/>
      </c>
      <c r="P2028" s="89" t="str">
        <f>IF(StuData!$C2028=9,'School Fees'!$K$6,IF(StuData!$C2028=10,'School Fees'!$K$7,IF(StuData!$C2028=11,'School Fees'!$K$8,IF(StuData!$C2028=12,'School Fees'!$K$9,""))))</f>
        <v/>
      </c>
      <c r="Q2028" s="89"/>
      <c r="R2028" s="89"/>
      <c r="S2028" s="89" t="str">
        <f>IF(SUM(StuData!$K2028:$R2028)=0,"",SUM(StuData!$K2028:$R2028))</f>
        <v/>
      </c>
      <c r="T2028" s="92"/>
      <c r="U2028" s="89"/>
      <c r="V2028" s="23"/>
      <c r="W2028" s="23"/>
    </row>
    <row r="2029" ht="15.75" customHeight="1">
      <c r="A2029" s="23"/>
      <c r="B2029" s="89" t="str">
        <f t="shared" si="1"/>
        <v/>
      </c>
      <c r="C2029" s="89" t="str">
        <f>IF('Student Record'!A2027="","",'Student Record'!A2027)</f>
        <v/>
      </c>
      <c r="D2029" s="89" t="str">
        <f>IF('Student Record'!B2027="","",'Student Record'!B2027)</f>
        <v/>
      </c>
      <c r="E2029" s="89" t="str">
        <f>IF('Student Record'!C2027="","",'Student Record'!C2027)</f>
        <v/>
      </c>
      <c r="F2029" s="90" t="str">
        <f>IF('Student Record'!E2027="","",'Student Record'!E2027)</f>
        <v/>
      </c>
      <c r="G2029" s="90" t="str">
        <f>IF('Student Record'!G2027="","",'Student Record'!G2027)</f>
        <v/>
      </c>
      <c r="H2029" s="89" t="str">
        <f>IF('Student Record'!I2027="","",'Student Record'!I2027)</f>
        <v/>
      </c>
      <c r="I2029" s="91" t="str">
        <f>IF('Student Record'!J2027="","",'Student Record'!J2027)</f>
        <v/>
      </c>
      <c r="J2029" s="89" t="str">
        <f>IF('Student Record'!O2027="","",'Student Record'!O2027)</f>
        <v/>
      </c>
      <c r="K2029" s="89" t="str">
        <f>IF(StuData!$F2029="","",IF(AND(StuData!$C2029&gt;8,StuData!$C2029&lt;11,StuData!$J2029="GEN"),200,IF(AND(StuData!$C2029&gt;=11,StuData!$J2029="GEN"),300,IF(AND(StuData!$C2029&gt;8,StuData!$C2029&lt;11,StuData!$J2029&lt;&gt;"GEN"),100,IF(AND(StuData!$C2029&gt;=11,StuData!$J2029&lt;&gt;"GEN"),150,"")))))</f>
        <v/>
      </c>
      <c r="L2029" s="89" t="str">
        <f>IF(StuData!$F2029="","",IF(AND(StuData!$C2029&gt;8,StuData!$C2029&lt;11),50,""))</f>
        <v/>
      </c>
      <c r="M2029" s="89" t="str">
        <f>IF(StuData!$F2029="","",IF(AND(StuData!$C2029&gt;=11,'School Fees'!$L$3="Yes"),100,""))</f>
        <v/>
      </c>
      <c r="N2029" s="89" t="str">
        <f>IF(StuData!$F2029="","",IF(AND(StuData!$C2029&gt;8,StuData!$H2029="F"),5,IF(StuData!$C2029&lt;9,"",10)))</f>
        <v/>
      </c>
      <c r="O2029" s="89" t="str">
        <f>IF(StuData!$F2029="","",IF(StuData!$C2029&gt;8,5,""))</f>
        <v/>
      </c>
      <c r="P2029" s="89" t="str">
        <f>IF(StuData!$C2029=9,'School Fees'!$K$6,IF(StuData!$C2029=10,'School Fees'!$K$7,IF(StuData!$C2029=11,'School Fees'!$K$8,IF(StuData!$C2029=12,'School Fees'!$K$9,""))))</f>
        <v/>
      </c>
      <c r="Q2029" s="89"/>
      <c r="R2029" s="89"/>
      <c r="S2029" s="89" t="str">
        <f>IF(SUM(StuData!$K2029:$R2029)=0,"",SUM(StuData!$K2029:$R2029))</f>
        <v/>
      </c>
      <c r="T2029" s="92"/>
      <c r="U2029" s="89"/>
      <c r="V2029" s="23"/>
      <c r="W2029" s="23"/>
    </row>
    <row r="2030" ht="15.75" customHeight="1">
      <c r="A2030" s="23"/>
      <c r="B2030" s="89" t="str">
        <f t="shared" si="1"/>
        <v/>
      </c>
      <c r="C2030" s="89" t="str">
        <f>IF('Student Record'!A2028="","",'Student Record'!A2028)</f>
        <v/>
      </c>
      <c r="D2030" s="89" t="str">
        <f>IF('Student Record'!B2028="","",'Student Record'!B2028)</f>
        <v/>
      </c>
      <c r="E2030" s="89" t="str">
        <f>IF('Student Record'!C2028="","",'Student Record'!C2028)</f>
        <v/>
      </c>
      <c r="F2030" s="90" t="str">
        <f>IF('Student Record'!E2028="","",'Student Record'!E2028)</f>
        <v/>
      </c>
      <c r="G2030" s="90" t="str">
        <f>IF('Student Record'!G2028="","",'Student Record'!G2028)</f>
        <v/>
      </c>
      <c r="H2030" s="89" t="str">
        <f>IF('Student Record'!I2028="","",'Student Record'!I2028)</f>
        <v/>
      </c>
      <c r="I2030" s="91" t="str">
        <f>IF('Student Record'!J2028="","",'Student Record'!J2028)</f>
        <v/>
      </c>
      <c r="J2030" s="89" t="str">
        <f>IF('Student Record'!O2028="","",'Student Record'!O2028)</f>
        <v/>
      </c>
      <c r="K2030" s="89" t="str">
        <f>IF(StuData!$F2030="","",IF(AND(StuData!$C2030&gt;8,StuData!$C2030&lt;11,StuData!$J2030="GEN"),200,IF(AND(StuData!$C2030&gt;=11,StuData!$J2030="GEN"),300,IF(AND(StuData!$C2030&gt;8,StuData!$C2030&lt;11,StuData!$J2030&lt;&gt;"GEN"),100,IF(AND(StuData!$C2030&gt;=11,StuData!$J2030&lt;&gt;"GEN"),150,"")))))</f>
        <v/>
      </c>
      <c r="L2030" s="89" t="str">
        <f>IF(StuData!$F2030="","",IF(AND(StuData!$C2030&gt;8,StuData!$C2030&lt;11),50,""))</f>
        <v/>
      </c>
      <c r="M2030" s="89" t="str">
        <f>IF(StuData!$F2030="","",IF(AND(StuData!$C2030&gt;=11,'School Fees'!$L$3="Yes"),100,""))</f>
        <v/>
      </c>
      <c r="N2030" s="89" t="str">
        <f>IF(StuData!$F2030="","",IF(AND(StuData!$C2030&gt;8,StuData!$H2030="F"),5,IF(StuData!$C2030&lt;9,"",10)))</f>
        <v/>
      </c>
      <c r="O2030" s="89" t="str">
        <f>IF(StuData!$F2030="","",IF(StuData!$C2030&gt;8,5,""))</f>
        <v/>
      </c>
      <c r="P2030" s="89" t="str">
        <f>IF(StuData!$C2030=9,'School Fees'!$K$6,IF(StuData!$C2030=10,'School Fees'!$K$7,IF(StuData!$C2030=11,'School Fees'!$K$8,IF(StuData!$C2030=12,'School Fees'!$K$9,""))))</f>
        <v/>
      </c>
      <c r="Q2030" s="89"/>
      <c r="R2030" s="89"/>
      <c r="S2030" s="89" t="str">
        <f>IF(SUM(StuData!$K2030:$R2030)=0,"",SUM(StuData!$K2030:$R2030))</f>
        <v/>
      </c>
      <c r="T2030" s="92"/>
      <c r="U2030" s="89"/>
      <c r="V2030" s="23"/>
      <c r="W2030" s="23"/>
    </row>
    <row r="2031" ht="15.75" customHeight="1">
      <c r="A2031" s="23"/>
      <c r="B2031" s="89" t="str">
        <f t="shared" si="1"/>
        <v/>
      </c>
      <c r="C2031" s="89" t="str">
        <f>IF('Student Record'!A2029="","",'Student Record'!A2029)</f>
        <v/>
      </c>
      <c r="D2031" s="89" t="str">
        <f>IF('Student Record'!B2029="","",'Student Record'!B2029)</f>
        <v/>
      </c>
      <c r="E2031" s="89" t="str">
        <f>IF('Student Record'!C2029="","",'Student Record'!C2029)</f>
        <v/>
      </c>
      <c r="F2031" s="90" t="str">
        <f>IF('Student Record'!E2029="","",'Student Record'!E2029)</f>
        <v/>
      </c>
      <c r="G2031" s="90" t="str">
        <f>IF('Student Record'!G2029="","",'Student Record'!G2029)</f>
        <v/>
      </c>
      <c r="H2031" s="89" t="str">
        <f>IF('Student Record'!I2029="","",'Student Record'!I2029)</f>
        <v/>
      </c>
      <c r="I2031" s="91" t="str">
        <f>IF('Student Record'!J2029="","",'Student Record'!J2029)</f>
        <v/>
      </c>
      <c r="J2031" s="89" t="str">
        <f>IF('Student Record'!O2029="","",'Student Record'!O2029)</f>
        <v/>
      </c>
      <c r="K2031" s="89" t="str">
        <f>IF(StuData!$F2031="","",IF(AND(StuData!$C2031&gt;8,StuData!$C2031&lt;11,StuData!$J2031="GEN"),200,IF(AND(StuData!$C2031&gt;=11,StuData!$J2031="GEN"),300,IF(AND(StuData!$C2031&gt;8,StuData!$C2031&lt;11,StuData!$J2031&lt;&gt;"GEN"),100,IF(AND(StuData!$C2031&gt;=11,StuData!$J2031&lt;&gt;"GEN"),150,"")))))</f>
        <v/>
      </c>
      <c r="L2031" s="89" t="str">
        <f>IF(StuData!$F2031="","",IF(AND(StuData!$C2031&gt;8,StuData!$C2031&lt;11),50,""))</f>
        <v/>
      </c>
      <c r="M2031" s="89" t="str">
        <f>IF(StuData!$F2031="","",IF(AND(StuData!$C2031&gt;=11,'School Fees'!$L$3="Yes"),100,""))</f>
        <v/>
      </c>
      <c r="N2031" s="89" t="str">
        <f>IF(StuData!$F2031="","",IF(AND(StuData!$C2031&gt;8,StuData!$H2031="F"),5,IF(StuData!$C2031&lt;9,"",10)))</f>
        <v/>
      </c>
      <c r="O2031" s="89" t="str">
        <f>IF(StuData!$F2031="","",IF(StuData!$C2031&gt;8,5,""))</f>
        <v/>
      </c>
      <c r="P2031" s="89" t="str">
        <f>IF(StuData!$C2031=9,'School Fees'!$K$6,IF(StuData!$C2031=10,'School Fees'!$K$7,IF(StuData!$C2031=11,'School Fees'!$K$8,IF(StuData!$C2031=12,'School Fees'!$K$9,""))))</f>
        <v/>
      </c>
      <c r="Q2031" s="89"/>
      <c r="R2031" s="89"/>
      <c r="S2031" s="89" t="str">
        <f>IF(SUM(StuData!$K2031:$R2031)=0,"",SUM(StuData!$K2031:$R2031))</f>
        <v/>
      </c>
      <c r="T2031" s="92"/>
      <c r="U2031" s="89"/>
      <c r="V2031" s="23"/>
      <c r="W2031" s="23"/>
    </row>
    <row r="2032" ht="15.75" customHeight="1">
      <c r="A2032" s="23"/>
      <c r="B2032" s="89" t="str">
        <f t="shared" si="1"/>
        <v/>
      </c>
      <c r="C2032" s="89" t="str">
        <f>IF('Student Record'!A2030="","",'Student Record'!A2030)</f>
        <v/>
      </c>
      <c r="D2032" s="89" t="str">
        <f>IF('Student Record'!B2030="","",'Student Record'!B2030)</f>
        <v/>
      </c>
      <c r="E2032" s="89" t="str">
        <f>IF('Student Record'!C2030="","",'Student Record'!C2030)</f>
        <v/>
      </c>
      <c r="F2032" s="90" t="str">
        <f>IF('Student Record'!E2030="","",'Student Record'!E2030)</f>
        <v/>
      </c>
      <c r="G2032" s="90" t="str">
        <f>IF('Student Record'!G2030="","",'Student Record'!G2030)</f>
        <v/>
      </c>
      <c r="H2032" s="89" t="str">
        <f>IF('Student Record'!I2030="","",'Student Record'!I2030)</f>
        <v/>
      </c>
      <c r="I2032" s="91" t="str">
        <f>IF('Student Record'!J2030="","",'Student Record'!J2030)</f>
        <v/>
      </c>
      <c r="J2032" s="89" t="str">
        <f>IF('Student Record'!O2030="","",'Student Record'!O2030)</f>
        <v/>
      </c>
      <c r="K2032" s="89" t="str">
        <f>IF(StuData!$F2032="","",IF(AND(StuData!$C2032&gt;8,StuData!$C2032&lt;11,StuData!$J2032="GEN"),200,IF(AND(StuData!$C2032&gt;=11,StuData!$J2032="GEN"),300,IF(AND(StuData!$C2032&gt;8,StuData!$C2032&lt;11,StuData!$J2032&lt;&gt;"GEN"),100,IF(AND(StuData!$C2032&gt;=11,StuData!$J2032&lt;&gt;"GEN"),150,"")))))</f>
        <v/>
      </c>
      <c r="L2032" s="89" t="str">
        <f>IF(StuData!$F2032="","",IF(AND(StuData!$C2032&gt;8,StuData!$C2032&lt;11),50,""))</f>
        <v/>
      </c>
      <c r="M2032" s="89" t="str">
        <f>IF(StuData!$F2032="","",IF(AND(StuData!$C2032&gt;=11,'School Fees'!$L$3="Yes"),100,""))</f>
        <v/>
      </c>
      <c r="N2032" s="89" t="str">
        <f>IF(StuData!$F2032="","",IF(AND(StuData!$C2032&gt;8,StuData!$H2032="F"),5,IF(StuData!$C2032&lt;9,"",10)))</f>
        <v/>
      </c>
      <c r="O2032" s="89" t="str">
        <f>IF(StuData!$F2032="","",IF(StuData!$C2032&gt;8,5,""))</f>
        <v/>
      </c>
      <c r="P2032" s="89" t="str">
        <f>IF(StuData!$C2032=9,'School Fees'!$K$6,IF(StuData!$C2032=10,'School Fees'!$K$7,IF(StuData!$C2032=11,'School Fees'!$K$8,IF(StuData!$C2032=12,'School Fees'!$K$9,""))))</f>
        <v/>
      </c>
      <c r="Q2032" s="89"/>
      <c r="R2032" s="89"/>
      <c r="S2032" s="89" t="str">
        <f>IF(SUM(StuData!$K2032:$R2032)=0,"",SUM(StuData!$K2032:$R2032))</f>
        <v/>
      </c>
      <c r="T2032" s="92"/>
      <c r="U2032" s="89"/>
      <c r="V2032" s="23"/>
      <c r="W2032" s="23"/>
    </row>
    <row r="2033" ht="15.75" customHeight="1">
      <c r="A2033" s="23"/>
      <c r="B2033" s="89" t="str">
        <f t="shared" si="1"/>
        <v/>
      </c>
      <c r="C2033" s="89" t="str">
        <f>IF('Student Record'!A2031="","",'Student Record'!A2031)</f>
        <v/>
      </c>
      <c r="D2033" s="89" t="str">
        <f>IF('Student Record'!B2031="","",'Student Record'!B2031)</f>
        <v/>
      </c>
      <c r="E2033" s="89" t="str">
        <f>IF('Student Record'!C2031="","",'Student Record'!C2031)</f>
        <v/>
      </c>
      <c r="F2033" s="90" t="str">
        <f>IF('Student Record'!E2031="","",'Student Record'!E2031)</f>
        <v/>
      </c>
      <c r="G2033" s="90" t="str">
        <f>IF('Student Record'!G2031="","",'Student Record'!G2031)</f>
        <v/>
      </c>
      <c r="H2033" s="89" t="str">
        <f>IF('Student Record'!I2031="","",'Student Record'!I2031)</f>
        <v/>
      </c>
      <c r="I2033" s="91" t="str">
        <f>IF('Student Record'!J2031="","",'Student Record'!J2031)</f>
        <v/>
      </c>
      <c r="J2033" s="89" t="str">
        <f>IF('Student Record'!O2031="","",'Student Record'!O2031)</f>
        <v/>
      </c>
      <c r="K2033" s="89" t="str">
        <f>IF(StuData!$F2033="","",IF(AND(StuData!$C2033&gt;8,StuData!$C2033&lt;11,StuData!$J2033="GEN"),200,IF(AND(StuData!$C2033&gt;=11,StuData!$J2033="GEN"),300,IF(AND(StuData!$C2033&gt;8,StuData!$C2033&lt;11,StuData!$J2033&lt;&gt;"GEN"),100,IF(AND(StuData!$C2033&gt;=11,StuData!$J2033&lt;&gt;"GEN"),150,"")))))</f>
        <v/>
      </c>
      <c r="L2033" s="89" t="str">
        <f>IF(StuData!$F2033="","",IF(AND(StuData!$C2033&gt;8,StuData!$C2033&lt;11),50,""))</f>
        <v/>
      </c>
      <c r="M2033" s="89" t="str">
        <f>IF(StuData!$F2033="","",IF(AND(StuData!$C2033&gt;=11,'School Fees'!$L$3="Yes"),100,""))</f>
        <v/>
      </c>
      <c r="N2033" s="89" t="str">
        <f>IF(StuData!$F2033="","",IF(AND(StuData!$C2033&gt;8,StuData!$H2033="F"),5,IF(StuData!$C2033&lt;9,"",10)))</f>
        <v/>
      </c>
      <c r="O2033" s="89" t="str">
        <f>IF(StuData!$F2033="","",IF(StuData!$C2033&gt;8,5,""))</f>
        <v/>
      </c>
      <c r="P2033" s="89" t="str">
        <f>IF(StuData!$C2033=9,'School Fees'!$K$6,IF(StuData!$C2033=10,'School Fees'!$K$7,IF(StuData!$C2033=11,'School Fees'!$K$8,IF(StuData!$C2033=12,'School Fees'!$K$9,""))))</f>
        <v/>
      </c>
      <c r="Q2033" s="89"/>
      <c r="R2033" s="89"/>
      <c r="S2033" s="89" t="str">
        <f>IF(SUM(StuData!$K2033:$R2033)=0,"",SUM(StuData!$K2033:$R2033))</f>
        <v/>
      </c>
      <c r="T2033" s="92"/>
      <c r="U2033" s="89"/>
      <c r="V2033" s="23"/>
      <c r="W2033" s="23"/>
    </row>
    <row r="2034" ht="15.75" customHeight="1">
      <c r="A2034" s="23"/>
      <c r="B2034" s="89" t="str">
        <f t="shared" si="1"/>
        <v/>
      </c>
      <c r="C2034" s="89" t="str">
        <f>IF('Student Record'!A2032="","",'Student Record'!A2032)</f>
        <v/>
      </c>
      <c r="D2034" s="89" t="str">
        <f>IF('Student Record'!B2032="","",'Student Record'!B2032)</f>
        <v/>
      </c>
      <c r="E2034" s="89" t="str">
        <f>IF('Student Record'!C2032="","",'Student Record'!C2032)</f>
        <v/>
      </c>
      <c r="F2034" s="90" t="str">
        <f>IF('Student Record'!E2032="","",'Student Record'!E2032)</f>
        <v/>
      </c>
      <c r="G2034" s="90" t="str">
        <f>IF('Student Record'!G2032="","",'Student Record'!G2032)</f>
        <v/>
      </c>
      <c r="H2034" s="89" t="str">
        <f>IF('Student Record'!I2032="","",'Student Record'!I2032)</f>
        <v/>
      </c>
      <c r="I2034" s="91" t="str">
        <f>IF('Student Record'!J2032="","",'Student Record'!J2032)</f>
        <v/>
      </c>
      <c r="J2034" s="89" t="str">
        <f>IF('Student Record'!O2032="","",'Student Record'!O2032)</f>
        <v/>
      </c>
      <c r="K2034" s="89" t="str">
        <f>IF(StuData!$F2034="","",IF(AND(StuData!$C2034&gt;8,StuData!$C2034&lt;11,StuData!$J2034="GEN"),200,IF(AND(StuData!$C2034&gt;=11,StuData!$J2034="GEN"),300,IF(AND(StuData!$C2034&gt;8,StuData!$C2034&lt;11,StuData!$J2034&lt;&gt;"GEN"),100,IF(AND(StuData!$C2034&gt;=11,StuData!$J2034&lt;&gt;"GEN"),150,"")))))</f>
        <v/>
      </c>
      <c r="L2034" s="89" t="str">
        <f>IF(StuData!$F2034="","",IF(AND(StuData!$C2034&gt;8,StuData!$C2034&lt;11),50,""))</f>
        <v/>
      </c>
      <c r="M2034" s="89" t="str">
        <f>IF(StuData!$F2034="","",IF(AND(StuData!$C2034&gt;=11,'School Fees'!$L$3="Yes"),100,""))</f>
        <v/>
      </c>
      <c r="N2034" s="89" t="str">
        <f>IF(StuData!$F2034="","",IF(AND(StuData!$C2034&gt;8,StuData!$H2034="F"),5,IF(StuData!$C2034&lt;9,"",10)))</f>
        <v/>
      </c>
      <c r="O2034" s="89" t="str">
        <f>IF(StuData!$F2034="","",IF(StuData!$C2034&gt;8,5,""))</f>
        <v/>
      </c>
      <c r="P2034" s="89" t="str">
        <f>IF(StuData!$C2034=9,'School Fees'!$K$6,IF(StuData!$C2034=10,'School Fees'!$K$7,IF(StuData!$C2034=11,'School Fees'!$K$8,IF(StuData!$C2034=12,'School Fees'!$K$9,""))))</f>
        <v/>
      </c>
      <c r="Q2034" s="89"/>
      <c r="R2034" s="89"/>
      <c r="S2034" s="89" t="str">
        <f>IF(SUM(StuData!$K2034:$R2034)=0,"",SUM(StuData!$K2034:$R2034))</f>
        <v/>
      </c>
      <c r="T2034" s="92"/>
      <c r="U2034" s="89"/>
      <c r="V2034" s="23"/>
      <c r="W2034" s="23"/>
    </row>
    <row r="2035" ht="15.75" customHeight="1">
      <c r="A2035" s="23"/>
      <c r="B2035" s="89" t="str">
        <f t="shared" si="1"/>
        <v/>
      </c>
      <c r="C2035" s="89" t="str">
        <f>IF('Student Record'!A2033="","",'Student Record'!A2033)</f>
        <v/>
      </c>
      <c r="D2035" s="89" t="str">
        <f>IF('Student Record'!B2033="","",'Student Record'!B2033)</f>
        <v/>
      </c>
      <c r="E2035" s="89" t="str">
        <f>IF('Student Record'!C2033="","",'Student Record'!C2033)</f>
        <v/>
      </c>
      <c r="F2035" s="90" t="str">
        <f>IF('Student Record'!E2033="","",'Student Record'!E2033)</f>
        <v/>
      </c>
      <c r="G2035" s="90" t="str">
        <f>IF('Student Record'!G2033="","",'Student Record'!G2033)</f>
        <v/>
      </c>
      <c r="H2035" s="89" t="str">
        <f>IF('Student Record'!I2033="","",'Student Record'!I2033)</f>
        <v/>
      </c>
      <c r="I2035" s="91" t="str">
        <f>IF('Student Record'!J2033="","",'Student Record'!J2033)</f>
        <v/>
      </c>
      <c r="J2035" s="89" t="str">
        <f>IF('Student Record'!O2033="","",'Student Record'!O2033)</f>
        <v/>
      </c>
      <c r="K2035" s="89" t="str">
        <f>IF(StuData!$F2035="","",IF(AND(StuData!$C2035&gt;8,StuData!$C2035&lt;11,StuData!$J2035="GEN"),200,IF(AND(StuData!$C2035&gt;=11,StuData!$J2035="GEN"),300,IF(AND(StuData!$C2035&gt;8,StuData!$C2035&lt;11,StuData!$J2035&lt;&gt;"GEN"),100,IF(AND(StuData!$C2035&gt;=11,StuData!$J2035&lt;&gt;"GEN"),150,"")))))</f>
        <v/>
      </c>
      <c r="L2035" s="89" t="str">
        <f>IF(StuData!$F2035="","",IF(AND(StuData!$C2035&gt;8,StuData!$C2035&lt;11),50,""))</f>
        <v/>
      </c>
      <c r="M2035" s="89" t="str">
        <f>IF(StuData!$F2035="","",IF(AND(StuData!$C2035&gt;=11,'School Fees'!$L$3="Yes"),100,""))</f>
        <v/>
      </c>
      <c r="N2035" s="89" t="str">
        <f>IF(StuData!$F2035="","",IF(AND(StuData!$C2035&gt;8,StuData!$H2035="F"),5,IF(StuData!$C2035&lt;9,"",10)))</f>
        <v/>
      </c>
      <c r="O2035" s="89" t="str">
        <f>IF(StuData!$F2035="","",IF(StuData!$C2035&gt;8,5,""))</f>
        <v/>
      </c>
      <c r="P2035" s="89" t="str">
        <f>IF(StuData!$C2035=9,'School Fees'!$K$6,IF(StuData!$C2035=10,'School Fees'!$K$7,IF(StuData!$C2035=11,'School Fees'!$K$8,IF(StuData!$C2035=12,'School Fees'!$K$9,""))))</f>
        <v/>
      </c>
      <c r="Q2035" s="89"/>
      <c r="R2035" s="89"/>
      <c r="S2035" s="89" t="str">
        <f>IF(SUM(StuData!$K2035:$R2035)=0,"",SUM(StuData!$K2035:$R2035))</f>
        <v/>
      </c>
      <c r="T2035" s="92"/>
      <c r="U2035" s="89"/>
      <c r="V2035" s="23"/>
      <c r="W2035" s="23"/>
    </row>
    <row r="2036" ht="15.75" customHeight="1">
      <c r="A2036" s="23"/>
      <c r="B2036" s="89" t="str">
        <f t="shared" si="1"/>
        <v/>
      </c>
      <c r="C2036" s="89" t="str">
        <f>IF('Student Record'!A2034="","",'Student Record'!A2034)</f>
        <v/>
      </c>
      <c r="D2036" s="89" t="str">
        <f>IF('Student Record'!B2034="","",'Student Record'!B2034)</f>
        <v/>
      </c>
      <c r="E2036" s="89" t="str">
        <f>IF('Student Record'!C2034="","",'Student Record'!C2034)</f>
        <v/>
      </c>
      <c r="F2036" s="90" t="str">
        <f>IF('Student Record'!E2034="","",'Student Record'!E2034)</f>
        <v/>
      </c>
      <c r="G2036" s="90" t="str">
        <f>IF('Student Record'!G2034="","",'Student Record'!G2034)</f>
        <v/>
      </c>
      <c r="H2036" s="89" t="str">
        <f>IF('Student Record'!I2034="","",'Student Record'!I2034)</f>
        <v/>
      </c>
      <c r="I2036" s="91" t="str">
        <f>IF('Student Record'!J2034="","",'Student Record'!J2034)</f>
        <v/>
      </c>
      <c r="J2036" s="89" t="str">
        <f>IF('Student Record'!O2034="","",'Student Record'!O2034)</f>
        <v/>
      </c>
      <c r="K2036" s="89" t="str">
        <f>IF(StuData!$F2036="","",IF(AND(StuData!$C2036&gt;8,StuData!$C2036&lt;11,StuData!$J2036="GEN"),200,IF(AND(StuData!$C2036&gt;=11,StuData!$J2036="GEN"),300,IF(AND(StuData!$C2036&gt;8,StuData!$C2036&lt;11,StuData!$J2036&lt;&gt;"GEN"),100,IF(AND(StuData!$C2036&gt;=11,StuData!$J2036&lt;&gt;"GEN"),150,"")))))</f>
        <v/>
      </c>
      <c r="L2036" s="89" t="str">
        <f>IF(StuData!$F2036="","",IF(AND(StuData!$C2036&gt;8,StuData!$C2036&lt;11),50,""))</f>
        <v/>
      </c>
      <c r="M2036" s="89" t="str">
        <f>IF(StuData!$F2036="","",IF(AND(StuData!$C2036&gt;=11,'School Fees'!$L$3="Yes"),100,""))</f>
        <v/>
      </c>
      <c r="N2036" s="89" t="str">
        <f>IF(StuData!$F2036="","",IF(AND(StuData!$C2036&gt;8,StuData!$H2036="F"),5,IF(StuData!$C2036&lt;9,"",10)))</f>
        <v/>
      </c>
      <c r="O2036" s="89" t="str">
        <f>IF(StuData!$F2036="","",IF(StuData!$C2036&gt;8,5,""))</f>
        <v/>
      </c>
      <c r="P2036" s="89" t="str">
        <f>IF(StuData!$C2036=9,'School Fees'!$K$6,IF(StuData!$C2036=10,'School Fees'!$K$7,IF(StuData!$C2036=11,'School Fees'!$K$8,IF(StuData!$C2036=12,'School Fees'!$K$9,""))))</f>
        <v/>
      </c>
      <c r="Q2036" s="89"/>
      <c r="R2036" s="89"/>
      <c r="S2036" s="89" t="str">
        <f>IF(SUM(StuData!$K2036:$R2036)=0,"",SUM(StuData!$K2036:$R2036))</f>
        <v/>
      </c>
      <c r="T2036" s="92"/>
      <c r="U2036" s="89"/>
      <c r="V2036" s="23"/>
      <c r="W2036" s="23"/>
    </row>
    <row r="2037" ht="15.75" customHeight="1">
      <c r="A2037" s="23"/>
      <c r="B2037" s="89" t="str">
        <f t="shared" si="1"/>
        <v/>
      </c>
      <c r="C2037" s="89" t="str">
        <f>IF('Student Record'!A2035="","",'Student Record'!A2035)</f>
        <v/>
      </c>
      <c r="D2037" s="89" t="str">
        <f>IF('Student Record'!B2035="","",'Student Record'!B2035)</f>
        <v/>
      </c>
      <c r="E2037" s="89" t="str">
        <f>IF('Student Record'!C2035="","",'Student Record'!C2035)</f>
        <v/>
      </c>
      <c r="F2037" s="90" t="str">
        <f>IF('Student Record'!E2035="","",'Student Record'!E2035)</f>
        <v/>
      </c>
      <c r="G2037" s="90" t="str">
        <f>IF('Student Record'!G2035="","",'Student Record'!G2035)</f>
        <v/>
      </c>
      <c r="H2037" s="89" t="str">
        <f>IF('Student Record'!I2035="","",'Student Record'!I2035)</f>
        <v/>
      </c>
      <c r="I2037" s="91" t="str">
        <f>IF('Student Record'!J2035="","",'Student Record'!J2035)</f>
        <v/>
      </c>
      <c r="J2037" s="89" t="str">
        <f>IF('Student Record'!O2035="","",'Student Record'!O2035)</f>
        <v/>
      </c>
      <c r="K2037" s="89" t="str">
        <f>IF(StuData!$F2037="","",IF(AND(StuData!$C2037&gt;8,StuData!$C2037&lt;11,StuData!$J2037="GEN"),200,IF(AND(StuData!$C2037&gt;=11,StuData!$J2037="GEN"),300,IF(AND(StuData!$C2037&gt;8,StuData!$C2037&lt;11,StuData!$J2037&lt;&gt;"GEN"),100,IF(AND(StuData!$C2037&gt;=11,StuData!$J2037&lt;&gt;"GEN"),150,"")))))</f>
        <v/>
      </c>
      <c r="L2037" s="89" t="str">
        <f>IF(StuData!$F2037="","",IF(AND(StuData!$C2037&gt;8,StuData!$C2037&lt;11),50,""))</f>
        <v/>
      </c>
      <c r="M2037" s="89" t="str">
        <f>IF(StuData!$F2037="","",IF(AND(StuData!$C2037&gt;=11,'School Fees'!$L$3="Yes"),100,""))</f>
        <v/>
      </c>
      <c r="N2037" s="89" t="str">
        <f>IF(StuData!$F2037="","",IF(AND(StuData!$C2037&gt;8,StuData!$H2037="F"),5,IF(StuData!$C2037&lt;9,"",10)))</f>
        <v/>
      </c>
      <c r="O2037" s="89" t="str">
        <f>IF(StuData!$F2037="","",IF(StuData!$C2037&gt;8,5,""))</f>
        <v/>
      </c>
      <c r="P2037" s="89" t="str">
        <f>IF(StuData!$C2037=9,'School Fees'!$K$6,IF(StuData!$C2037=10,'School Fees'!$K$7,IF(StuData!$C2037=11,'School Fees'!$K$8,IF(StuData!$C2037=12,'School Fees'!$K$9,""))))</f>
        <v/>
      </c>
      <c r="Q2037" s="89"/>
      <c r="R2037" s="89"/>
      <c r="S2037" s="89" t="str">
        <f>IF(SUM(StuData!$K2037:$R2037)=0,"",SUM(StuData!$K2037:$R2037))</f>
        <v/>
      </c>
      <c r="T2037" s="92"/>
      <c r="U2037" s="89"/>
      <c r="V2037" s="23"/>
      <c r="W2037" s="23"/>
    </row>
    <row r="2038" ht="15.75" customHeight="1">
      <c r="A2038" s="23"/>
      <c r="B2038" s="89" t="str">
        <f t="shared" si="1"/>
        <v/>
      </c>
      <c r="C2038" s="89" t="str">
        <f>IF('Student Record'!A2036="","",'Student Record'!A2036)</f>
        <v/>
      </c>
      <c r="D2038" s="89" t="str">
        <f>IF('Student Record'!B2036="","",'Student Record'!B2036)</f>
        <v/>
      </c>
      <c r="E2038" s="89" t="str">
        <f>IF('Student Record'!C2036="","",'Student Record'!C2036)</f>
        <v/>
      </c>
      <c r="F2038" s="90" t="str">
        <f>IF('Student Record'!E2036="","",'Student Record'!E2036)</f>
        <v/>
      </c>
      <c r="G2038" s="90" t="str">
        <f>IF('Student Record'!G2036="","",'Student Record'!G2036)</f>
        <v/>
      </c>
      <c r="H2038" s="89" t="str">
        <f>IF('Student Record'!I2036="","",'Student Record'!I2036)</f>
        <v/>
      </c>
      <c r="I2038" s="91" t="str">
        <f>IF('Student Record'!J2036="","",'Student Record'!J2036)</f>
        <v/>
      </c>
      <c r="J2038" s="89" t="str">
        <f>IF('Student Record'!O2036="","",'Student Record'!O2036)</f>
        <v/>
      </c>
      <c r="K2038" s="89" t="str">
        <f>IF(StuData!$F2038="","",IF(AND(StuData!$C2038&gt;8,StuData!$C2038&lt;11,StuData!$J2038="GEN"),200,IF(AND(StuData!$C2038&gt;=11,StuData!$J2038="GEN"),300,IF(AND(StuData!$C2038&gt;8,StuData!$C2038&lt;11,StuData!$J2038&lt;&gt;"GEN"),100,IF(AND(StuData!$C2038&gt;=11,StuData!$J2038&lt;&gt;"GEN"),150,"")))))</f>
        <v/>
      </c>
      <c r="L2038" s="89" t="str">
        <f>IF(StuData!$F2038="","",IF(AND(StuData!$C2038&gt;8,StuData!$C2038&lt;11),50,""))</f>
        <v/>
      </c>
      <c r="M2038" s="89" t="str">
        <f>IF(StuData!$F2038="","",IF(AND(StuData!$C2038&gt;=11,'School Fees'!$L$3="Yes"),100,""))</f>
        <v/>
      </c>
      <c r="N2038" s="89" t="str">
        <f>IF(StuData!$F2038="","",IF(AND(StuData!$C2038&gt;8,StuData!$H2038="F"),5,IF(StuData!$C2038&lt;9,"",10)))</f>
        <v/>
      </c>
      <c r="O2038" s="89" t="str">
        <f>IF(StuData!$F2038="","",IF(StuData!$C2038&gt;8,5,""))</f>
        <v/>
      </c>
      <c r="P2038" s="89" t="str">
        <f>IF(StuData!$C2038=9,'School Fees'!$K$6,IF(StuData!$C2038=10,'School Fees'!$K$7,IF(StuData!$C2038=11,'School Fees'!$K$8,IF(StuData!$C2038=12,'School Fees'!$K$9,""))))</f>
        <v/>
      </c>
      <c r="Q2038" s="89"/>
      <c r="R2038" s="89"/>
      <c r="S2038" s="89" t="str">
        <f>IF(SUM(StuData!$K2038:$R2038)=0,"",SUM(StuData!$K2038:$R2038))</f>
        <v/>
      </c>
      <c r="T2038" s="92"/>
      <c r="U2038" s="89"/>
      <c r="V2038" s="23"/>
      <c r="W2038" s="23"/>
    </row>
    <row r="2039" ht="15.75" customHeight="1">
      <c r="A2039" s="23"/>
      <c r="B2039" s="89" t="str">
        <f t="shared" si="1"/>
        <v/>
      </c>
      <c r="C2039" s="89" t="str">
        <f>IF('Student Record'!A2037="","",'Student Record'!A2037)</f>
        <v/>
      </c>
      <c r="D2039" s="89" t="str">
        <f>IF('Student Record'!B2037="","",'Student Record'!B2037)</f>
        <v/>
      </c>
      <c r="E2039" s="89" t="str">
        <f>IF('Student Record'!C2037="","",'Student Record'!C2037)</f>
        <v/>
      </c>
      <c r="F2039" s="90" t="str">
        <f>IF('Student Record'!E2037="","",'Student Record'!E2037)</f>
        <v/>
      </c>
      <c r="G2039" s="90" t="str">
        <f>IF('Student Record'!G2037="","",'Student Record'!G2037)</f>
        <v/>
      </c>
      <c r="H2039" s="89" t="str">
        <f>IF('Student Record'!I2037="","",'Student Record'!I2037)</f>
        <v/>
      </c>
      <c r="I2039" s="91" t="str">
        <f>IF('Student Record'!J2037="","",'Student Record'!J2037)</f>
        <v/>
      </c>
      <c r="J2039" s="89" t="str">
        <f>IF('Student Record'!O2037="","",'Student Record'!O2037)</f>
        <v/>
      </c>
      <c r="K2039" s="89" t="str">
        <f>IF(StuData!$F2039="","",IF(AND(StuData!$C2039&gt;8,StuData!$C2039&lt;11,StuData!$J2039="GEN"),200,IF(AND(StuData!$C2039&gt;=11,StuData!$J2039="GEN"),300,IF(AND(StuData!$C2039&gt;8,StuData!$C2039&lt;11,StuData!$J2039&lt;&gt;"GEN"),100,IF(AND(StuData!$C2039&gt;=11,StuData!$J2039&lt;&gt;"GEN"),150,"")))))</f>
        <v/>
      </c>
      <c r="L2039" s="89" t="str">
        <f>IF(StuData!$F2039="","",IF(AND(StuData!$C2039&gt;8,StuData!$C2039&lt;11),50,""))</f>
        <v/>
      </c>
      <c r="M2039" s="89" t="str">
        <f>IF(StuData!$F2039="","",IF(AND(StuData!$C2039&gt;=11,'School Fees'!$L$3="Yes"),100,""))</f>
        <v/>
      </c>
      <c r="N2039" s="89" t="str">
        <f>IF(StuData!$F2039="","",IF(AND(StuData!$C2039&gt;8,StuData!$H2039="F"),5,IF(StuData!$C2039&lt;9,"",10)))</f>
        <v/>
      </c>
      <c r="O2039" s="89" t="str">
        <f>IF(StuData!$F2039="","",IF(StuData!$C2039&gt;8,5,""))</f>
        <v/>
      </c>
      <c r="P2039" s="89" t="str">
        <f>IF(StuData!$C2039=9,'School Fees'!$K$6,IF(StuData!$C2039=10,'School Fees'!$K$7,IF(StuData!$C2039=11,'School Fees'!$K$8,IF(StuData!$C2039=12,'School Fees'!$K$9,""))))</f>
        <v/>
      </c>
      <c r="Q2039" s="89"/>
      <c r="R2039" s="89"/>
      <c r="S2039" s="89" t="str">
        <f>IF(SUM(StuData!$K2039:$R2039)=0,"",SUM(StuData!$K2039:$R2039))</f>
        <v/>
      </c>
      <c r="T2039" s="92"/>
      <c r="U2039" s="89"/>
      <c r="V2039" s="23"/>
      <c r="W2039" s="23"/>
    </row>
    <row r="2040" ht="15.75" customHeight="1">
      <c r="A2040" s="23"/>
      <c r="B2040" s="89" t="str">
        <f t="shared" si="1"/>
        <v/>
      </c>
      <c r="C2040" s="89" t="str">
        <f>IF('Student Record'!A2038="","",'Student Record'!A2038)</f>
        <v/>
      </c>
      <c r="D2040" s="89" t="str">
        <f>IF('Student Record'!B2038="","",'Student Record'!B2038)</f>
        <v/>
      </c>
      <c r="E2040" s="89" t="str">
        <f>IF('Student Record'!C2038="","",'Student Record'!C2038)</f>
        <v/>
      </c>
      <c r="F2040" s="90" t="str">
        <f>IF('Student Record'!E2038="","",'Student Record'!E2038)</f>
        <v/>
      </c>
      <c r="G2040" s="90" t="str">
        <f>IF('Student Record'!G2038="","",'Student Record'!G2038)</f>
        <v/>
      </c>
      <c r="H2040" s="89" t="str">
        <f>IF('Student Record'!I2038="","",'Student Record'!I2038)</f>
        <v/>
      </c>
      <c r="I2040" s="91" t="str">
        <f>IF('Student Record'!J2038="","",'Student Record'!J2038)</f>
        <v/>
      </c>
      <c r="J2040" s="89" t="str">
        <f>IF('Student Record'!O2038="","",'Student Record'!O2038)</f>
        <v/>
      </c>
      <c r="K2040" s="89" t="str">
        <f>IF(StuData!$F2040="","",IF(AND(StuData!$C2040&gt;8,StuData!$C2040&lt;11,StuData!$J2040="GEN"),200,IF(AND(StuData!$C2040&gt;=11,StuData!$J2040="GEN"),300,IF(AND(StuData!$C2040&gt;8,StuData!$C2040&lt;11,StuData!$J2040&lt;&gt;"GEN"),100,IF(AND(StuData!$C2040&gt;=11,StuData!$J2040&lt;&gt;"GEN"),150,"")))))</f>
        <v/>
      </c>
      <c r="L2040" s="89" t="str">
        <f>IF(StuData!$F2040="","",IF(AND(StuData!$C2040&gt;8,StuData!$C2040&lt;11),50,""))</f>
        <v/>
      </c>
      <c r="M2040" s="89" t="str">
        <f>IF(StuData!$F2040="","",IF(AND(StuData!$C2040&gt;=11,'School Fees'!$L$3="Yes"),100,""))</f>
        <v/>
      </c>
      <c r="N2040" s="89" t="str">
        <f>IF(StuData!$F2040="","",IF(AND(StuData!$C2040&gt;8,StuData!$H2040="F"),5,IF(StuData!$C2040&lt;9,"",10)))</f>
        <v/>
      </c>
      <c r="O2040" s="89" t="str">
        <f>IF(StuData!$F2040="","",IF(StuData!$C2040&gt;8,5,""))</f>
        <v/>
      </c>
      <c r="P2040" s="89" t="str">
        <f>IF(StuData!$C2040=9,'School Fees'!$K$6,IF(StuData!$C2040=10,'School Fees'!$K$7,IF(StuData!$C2040=11,'School Fees'!$K$8,IF(StuData!$C2040=12,'School Fees'!$K$9,""))))</f>
        <v/>
      </c>
      <c r="Q2040" s="89"/>
      <c r="R2040" s="89"/>
      <c r="S2040" s="89" t="str">
        <f>IF(SUM(StuData!$K2040:$R2040)=0,"",SUM(StuData!$K2040:$R2040))</f>
        <v/>
      </c>
      <c r="T2040" s="92"/>
      <c r="U2040" s="89"/>
      <c r="V2040" s="23"/>
      <c r="W2040" s="23"/>
    </row>
    <row r="2041" ht="15.75" customHeight="1">
      <c r="A2041" s="23"/>
      <c r="B2041" s="89" t="str">
        <f t="shared" si="1"/>
        <v/>
      </c>
      <c r="C2041" s="89" t="str">
        <f>IF('Student Record'!A2039="","",'Student Record'!A2039)</f>
        <v/>
      </c>
      <c r="D2041" s="89" t="str">
        <f>IF('Student Record'!B2039="","",'Student Record'!B2039)</f>
        <v/>
      </c>
      <c r="E2041" s="89" t="str">
        <f>IF('Student Record'!C2039="","",'Student Record'!C2039)</f>
        <v/>
      </c>
      <c r="F2041" s="90" t="str">
        <f>IF('Student Record'!E2039="","",'Student Record'!E2039)</f>
        <v/>
      </c>
      <c r="G2041" s="90" t="str">
        <f>IF('Student Record'!G2039="","",'Student Record'!G2039)</f>
        <v/>
      </c>
      <c r="H2041" s="89" t="str">
        <f>IF('Student Record'!I2039="","",'Student Record'!I2039)</f>
        <v/>
      </c>
      <c r="I2041" s="91" t="str">
        <f>IF('Student Record'!J2039="","",'Student Record'!J2039)</f>
        <v/>
      </c>
      <c r="J2041" s="89" t="str">
        <f>IF('Student Record'!O2039="","",'Student Record'!O2039)</f>
        <v/>
      </c>
      <c r="K2041" s="89" t="str">
        <f>IF(StuData!$F2041="","",IF(AND(StuData!$C2041&gt;8,StuData!$C2041&lt;11,StuData!$J2041="GEN"),200,IF(AND(StuData!$C2041&gt;=11,StuData!$J2041="GEN"),300,IF(AND(StuData!$C2041&gt;8,StuData!$C2041&lt;11,StuData!$J2041&lt;&gt;"GEN"),100,IF(AND(StuData!$C2041&gt;=11,StuData!$J2041&lt;&gt;"GEN"),150,"")))))</f>
        <v/>
      </c>
      <c r="L2041" s="89" t="str">
        <f>IF(StuData!$F2041="","",IF(AND(StuData!$C2041&gt;8,StuData!$C2041&lt;11),50,""))</f>
        <v/>
      </c>
      <c r="M2041" s="89" t="str">
        <f>IF(StuData!$F2041="","",IF(AND(StuData!$C2041&gt;=11,'School Fees'!$L$3="Yes"),100,""))</f>
        <v/>
      </c>
      <c r="N2041" s="89" t="str">
        <f>IF(StuData!$F2041="","",IF(AND(StuData!$C2041&gt;8,StuData!$H2041="F"),5,IF(StuData!$C2041&lt;9,"",10)))</f>
        <v/>
      </c>
      <c r="O2041" s="89" t="str">
        <f>IF(StuData!$F2041="","",IF(StuData!$C2041&gt;8,5,""))</f>
        <v/>
      </c>
      <c r="P2041" s="89" t="str">
        <f>IF(StuData!$C2041=9,'School Fees'!$K$6,IF(StuData!$C2041=10,'School Fees'!$K$7,IF(StuData!$C2041=11,'School Fees'!$K$8,IF(StuData!$C2041=12,'School Fees'!$K$9,""))))</f>
        <v/>
      </c>
      <c r="Q2041" s="89"/>
      <c r="R2041" s="89"/>
      <c r="S2041" s="89" t="str">
        <f>IF(SUM(StuData!$K2041:$R2041)=0,"",SUM(StuData!$K2041:$R2041))</f>
        <v/>
      </c>
      <c r="T2041" s="92"/>
      <c r="U2041" s="89"/>
      <c r="V2041" s="23"/>
      <c r="W2041" s="23"/>
    </row>
    <row r="2042" ht="15.75" customHeight="1">
      <c r="A2042" s="23"/>
      <c r="B2042" s="89" t="str">
        <f t="shared" si="1"/>
        <v/>
      </c>
      <c r="C2042" s="89" t="str">
        <f>IF('Student Record'!A2040="","",'Student Record'!A2040)</f>
        <v/>
      </c>
      <c r="D2042" s="89" t="str">
        <f>IF('Student Record'!B2040="","",'Student Record'!B2040)</f>
        <v/>
      </c>
      <c r="E2042" s="89" t="str">
        <f>IF('Student Record'!C2040="","",'Student Record'!C2040)</f>
        <v/>
      </c>
      <c r="F2042" s="90" t="str">
        <f>IF('Student Record'!E2040="","",'Student Record'!E2040)</f>
        <v/>
      </c>
      <c r="G2042" s="90" t="str">
        <f>IF('Student Record'!G2040="","",'Student Record'!G2040)</f>
        <v/>
      </c>
      <c r="H2042" s="89" t="str">
        <f>IF('Student Record'!I2040="","",'Student Record'!I2040)</f>
        <v/>
      </c>
      <c r="I2042" s="91" t="str">
        <f>IF('Student Record'!J2040="","",'Student Record'!J2040)</f>
        <v/>
      </c>
      <c r="J2042" s="89" t="str">
        <f>IF('Student Record'!O2040="","",'Student Record'!O2040)</f>
        <v/>
      </c>
      <c r="K2042" s="89" t="str">
        <f>IF(StuData!$F2042="","",IF(AND(StuData!$C2042&gt;8,StuData!$C2042&lt;11,StuData!$J2042="GEN"),200,IF(AND(StuData!$C2042&gt;=11,StuData!$J2042="GEN"),300,IF(AND(StuData!$C2042&gt;8,StuData!$C2042&lt;11,StuData!$J2042&lt;&gt;"GEN"),100,IF(AND(StuData!$C2042&gt;=11,StuData!$J2042&lt;&gt;"GEN"),150,"")))))</f>
        <v/>
      </c>
      <c r="L2042" s="89" t="str">
        <f>IF(StuData!$F2042="","",IF(AND(StuData!$C2042&gt;8,StuData!$C2042&lt;11),50,""))</f>
        <v/>
      </c>
      <c r="M2042" s="89" t="str">
        <f>IF(StuData!$F2042="","",IF(AND(StuData!$C2042&gt;=11,'School Fees'!$L$3="Yes"),100,""))</f>
        <v/>
      </c>
      <c r="N2042" s="89" t="str">
        <f>IF(StuData!$F2042="","",IF(AND(StuData!$C2042&gt;8,StuData!$H2042="F"),5,IF(StuData!$C2042&lt;9,"",10)))</f>
        <v/>
      </c>
      <c r="O2042" s="89" t="str">
        <f>IF(StuData!$F2042="","",IF(StuData!$C2042&gt;8,5,""))</f>
        <v/>
      </c>
      <c r="P2042" s="89" t="str">
        <f>IF(StuData!$C2042=9,'School Fees'!$K$6,IF(StuData!$C2042=10,'School Fees'!$K$7,IF(StuData!$C2042=11,'School Fees'!$K$8,IF(StuData!$C2042=12,'School Fees'!$K$9,""))))</f>
        <v/>
      </c>
      <c r="Q2042" s="89"/>
      <c r="R2042" s="89"/>
      <c r="S2042" s="89" t="str">
        <f>IF(SUM(StuData!$K2042:$R2042)=0,"",SUM(StuData!$K2042:$R2042))</f>
        <v/>
      </c>
      <c r="T2042" s="92"/>
      <c r="U2042" s="89"/>
      <c r="V2042" s="23"/>
      <c r="W2042" s="23"/>
    </row>
    <row r="2043" ht="15.75" customHeight="1">
      <c r="A2043" s="23"/>
      <c r="B2043" s="89" t="str">
        <f t="shared" si="1"/>
        <v/>
      </c>
      <c r="C2043" s="89" t="str">
        <f>IF('Student Record'!A2041="","",'Student Record'!A2041)</f>
        <v/>
      </c>
      <c r="D2043" s="89" t="str">
        <f>IF('Student Record'!B2041="","",'Student Record'!B2041)</f>
        <v/>
      </c>
      <c r="E2043" s="89" t="str">
        <f>IF('Student Record'!C2041="","",'Student Record'!C2041)</f>
        <v/>
      </c>
      <c r="F2043" s="90" t="str">
        <f>IF('Student Record'!E2041="","",'Student Record'!E2041)</f>
        <v/>
      </c>
      <c r="G2043" s="90" t="str">
        <f>IF('Student Record'!G2041="","",'Student Record'!G2041)</f>
        <v/>
      </c>
      <c r="H2043" s="89" t="str">
        <f>IF('Student Record'!I2041="","",'Student Record'!I2041)</f>
        <v/>
      </c>
      <c r="I2043" s="91" t="str">
        <f>IF('Student Record'!J2041="","",'Student Record'!J2041)</f>
        <v/>
      </c>
      <c r="J2043" s="89" t="str">
        <f>IF('Student Record'!O2041="","",'Student Record'!O2041)</f>
        <v/>
      </c>
      <c r="K2043" s="89" t="str">
        <f>IF(StuData!$F2043="","",IF(AND(StuData!$C2043&gt;8,StuData!$C2043&lt;11,StuData!$J2043="GEN"),200,IF(AND(StuData!$C2043&gt;=11,StuData!$J2043="GEN"),300,IF(AND(StuData!$C2043&gt;8,StuData!$C2043&lt;11,StuData!$J2043&lt;&gt;"GEN"),100,IF(AND(StuData!$C2043&gt;=11,StuData!$J2043&lt;&gt;"GEN"),150,"")))))</f>
        <v/>
      </c>
      <c r="L2043" s="89" t="str">
        <f>IF(StuData!$F2043="","",IF(AND(StuData!$C2043&gt;8,StuData!$C2043&lt;11),50,""))</f>
        <v/>
      </c>
      <c r="M2043" s="89" t="str">
        <f>IF(StuData!$F2043="","",IF(AND(StuData!$C2043&gt;=11,'School Fees'!$L$3="Yes"),100,""))</f>
        <v/>
      </c>
      <c r="N2043" s="89" t="str">
        <f>IF(StuData!$F2043="","",IF(AND(StuData!$C2043&gt;8,StuData!$H2043="F"),5,IF(StuData!$C2043&lt;9,"",10)))</f>
        <v/>
      </c>
      <c r="O2043" s="89" t="str">
        <f>IF(StuData!$F2043="","",IF(StuData!$C2043&gt;8,5,""))</f>
        <v/>
      </c>
      <c r="P2043" s="89" t="str">
        <f>IF(StuData!$C2043=9,'School Fees'!$K$6,IF(StuData!$C2043=10,'School Fees'!$K$7,IF(StuData!$C2043=11,'School Fees'!$K$8,IF(StuData!$C2043=12,'School Fees'!$K$9,""))))</f>
        <v/>
      </c>
      <c r="Q2043" s="89"/>
      <c r="R2043" s="89"/>
      <c r="S2043" s="89" t="str">
        <f>IF(SUM(StuData!$K2043:$R2043)=0,"",SUM(StuData!$K2043:$R2043))</f>
        <v/>
      </c>
      <c r="T2043" s="92"/>
      <c r="U2043" s="89"/>
      <c r="V2043" s="23"/>
      <c r="W2043" s="23"/>
    </row>
    <row r="2044" ht="15.75" customHeight="1">
      <c r="A2044" s="23"/>
      <c r="B2044" s="89" t="str">
        <f t="shared" si="1"/>
        <v/>
      </c>
      <c r="C2044" s="89" t="str">
        <f>IF('Student Record'!A2042="","",'Student Record'!A2042)</f>
        <v/>
      </c>
      <c r="D2044" s="89" t="str">
        <f>IF('Student Record'!B2042="","",'Student Record'!B2042)</f>
        <v/>
      </c>
      <c r="E2044" s="89" t="str">
        <f>IF('Student Record'!C2042="","",'Student Record'!C2042)</f>
        <v/>
      </c>
      <c r="F2044" s="90" t="str">
        <f>IF('Student Record'!E2042="","",'Student Record'!E2042)</f>
        <v/>
      </c>
      <c r="G2044" s="90" t="str">
        <f>IF('Student Record'!G2042="","",'Student Record'!G2042)</f>
        <v/>
      </c>
      <c r="H2044" s="89" t="str">
        <f>IF('Student Record'!I2042="","",'Student Record'!I2042)</f>
        <v/>
      </c>
      <c r="I2044" s="91" t="str">
        <f>IF('Student Record'!J2042="","",'Student Record'!J2042)</f>
        <v/>
      </c>
      <c r="J2044" s="89" t="str">
        <f>IF('Student Record'!O2042="","",'Student Record'!O2042)</f>
        <v/>
      </c>
      <c r="K2044" s="89" t="str">
        <f>IF(StuData!$F2044="","",IF(AND(StuData!$C2044&gt;8,StuData!$C2044&lt;11,StuData!$J2044="GEN"),200,IF(AND(StuData!$C2044&gt;=11,StuData!$J2044="GEN"),300,IF(AND(StuData!$C2044&gt;8,StuData!$C2044&lt;11,StuData!$J2044&lt;&gt;"GEN"),100,IF(AND(StuData!$C2044&gt;=11,StuData!$J2044&lt;&gt;"GEN"),150,"")))))</f>
        <v/>
      </c>
      <c r="L2044" s="89" t="str">
        <f>IF(StuData!$F2044="","",IF(AND(StuData!$C2044&gt;8,StuData!$C2044&lt;11),50,""))</f>
        <v/>
      </c>
      <c r="M2044" s="89" t="str">
        <f>IF(StuData!$F2044="","",IF(AND(StuData!$C2044&gt;=11,'School Fees'!$L$3="Yes"),100,""))</f>
        <v/>
      </c>
      <c r="N2044" s="89" t="str">
        <f>IF(StuData!$F2044="","",IF(AND(StuData!$C2044&gt;8,StuData!$H2044="F"),5,IF(StuData!$C2044&lt;9,"",10)))</f>
        <v/>
      </c>
      <c r="O2044" s="89" t="str">
        <f>IF(StuData!$F2044="","",IF(StuData!$C2044&gt;8,5,""))</f>
        <v/>
      </c>
      <c r="P2044" s="89" t="str">
        <f>IF(StuData!$C2044=9,'School Fees'!$K$6,IF(StuData!$C2044=10,'School Fees'!$K$7,IF(StuData!$C2044=11,'School Fees'!$K$8,IF(StuData!$C2044=12,'School Fees'!$K$9,""))))</f>
        <v/>
      </c>
      <c r="Q2044" s="89"/>
      <c r="R2044" s="89"/>
      <c r="S2044" s="89" t="str">
        <f>IF(SUM(StuData!$K2044:$R2044)=0,"",SUM(StuData!$K2044:$R2044))</f>
        <v/>
      </c>
      <c r="T2044" s="92"/>
      <c r="U2044" s="89"/>
      <c r="V2044" s="23"/>
      <c r="W2044" s="23"/>
    </row>
    <row r="2045" ht="15.75" customHeight="1">
      <c r="A2045" s="23"/>
      <c r="B2045" s="89" t="str">
        <f t="shared" si="1"/>
        <v/>
      </c>
      <c r="C2045" s="89" t="str">
        <f>IF('Student Record'!A2043="","",'Student Record'!A2043)</f>
        <v/>
      </c>
      <c r="D2045" s="89" t="str">
        <f>IF('Student Record'!B2043="","",'Student Record'!B2043)</f>
        <v/>
      </c>
      <c r="E2045" s="89" t="str">
        <f>IF('Student Record'!C2043="","",'Student Record'!C2043)</f>
        <v/>
      </c>
      <c r="F2045" s="90" t="str">
        <f>IF('Student Record'!E2043="","",'Student Record'!E2043)</f>
        <v/>
      </c>
      <c r="G2045" s="90" t="str">
        <f>IF('Student Record'!G2043="","",'Student Record'!G2043)</f>
        <v/>
      </c>
      <c r="H2045" s="89" t="str">
        <f>IF('Student Record'!I2043="","",'Student Record'!I2043)</f>
        <v/>
      </c>
      <c r="I2045" s="91" t="str">
        <f>IF('Student Record'!J2043="","",'Student Record'!J2043)</f>
        <v/>
      </c>
      <c r="J2045" s="89" t="str">
        <f>IF('Student Record'!O2043="","",'Student Record'!O2043)</f>
        <v/>
      </c>
      <c r="K2045" s="89" t="str">
        <f>IF(StuData!$F2045="","",IF(AND(StuData!$C2045&gt;8,StuData!$C2045&lt;11,StuData!$J2045="GEN"),200,IF(AND(StuData!$C2045&gt;=11,StuData!$J2045="GEN"),300,IF(AND(StuData!$C2045&gt;8,StuData!$C2045&lt;11,StuData!$J2045&lt;&gt;"GEN"),100,IF(AND(StuData!$C2045&gt;=11,StuData!$J2045&lt;&gt;"GEN"),150,"")))))</f>
        <v/>
      </c>
      <c r="L2045" s="89" t="str">
        <f>IF(StuData!$F2045="","",IF(AND(StuData!$C2045&gt;8,StuData!$C2045&lt;11),50,""))</f>
        <v/>
      </c>
      <c r="M2045" s="89" t="str">
        <f>IF(StuData!$F2045="","",IF(AND(StuData!$C2045&gt;=11,'School Fees'!$L$3="Yes"),100,""))</f>
        <v/>
      </c>
      <c r="N2045" s="89" t="str">
        <f>IF(StuData!$F2045="","",IF(AND(StuData!$C2045&gt;8,StuData!$H2045="F"),5,IF(StuData!$C2045&lt;9,"",10)))</f>
        <v/>
      </c>
      <c r="O2045" s="89" t="str">
        <f>IF(StuData!$F2045="","",IF(StuData!$C2045&gt;8,5,""))</f>
        <v/>
      </c>
      <c r="P2045" s="89" t="str">
        <f>IF(StuData!$C2045=9,'School Fees'!$K$6,IF(StuData!$C2045=10,'School Fees'!$K$7,IF(StuData!$C2045=11,'School Fees'!$K$8,IF(StuData!$C2045=12,'School Fees'!$K$9,""))))</f>
        <v/>
      </c>
      <c r="Q2045" s="89"/>
      <c r="R2045" s="89"/>
      <c r="S2045" s="89" t="str">
        <f>IF(SUM(StuData!$K2045:$R2045)=0,"",SUM(StuData!$K2045:$R2045))</f>
        <v/>
      </c>
      <c r="T2045" s="92"/>
      <c r="U2045" s="89"/>
      <c r="V2045" s="23"/>
      <c r="W2045" s="23"/>
    </row>
    <row r="2046" ht="15.75" customHeight="1">
      <c r="A2046" s="23"/>
      <c r="B2046" s="89" t="str">
        <f t="shared" si="1"/>
        <v/>
      </c>
      <c r="C2046" s="89" t="str">
        <f>IF('Student Record'!A2044="","",'Student Record'!A2044)</f>
        <v/>
      </c>
      <c r="D2046" s="89" t="str">
        <f>IF('Student Record'!B2044="","",'Student Record'!B2044)</f>
        <v/>
      </c>
      <c r="E2046" s="89" t="str">
        <f>IF('Student Record'!C2044="","",'Student Record'!C2044)</f>
        <v/>
      </c>
      <c r="F2046" s="90" t="str">
        <f>IF('Student Record'!E2044="","",'Student Record'!E2044)</f>
        <v/>
      </c>
      <c r="G2046" s="90" t="str">
        <f>IF('Student Record'!G2044="","",'Student Record'!G2044)</f>
        <v/>
      </c>
      <c r="H2046" s="89" t="str">
        <f>IF('Student Record'!I2044="","",'Student Record'!I2044)</f>
        <v/>
      </c>
      <c r="I2046" s="91" t="str">
        <f>IF('Student Record'!J2044="","",'Student Record'!J2044)</f>
        <v/>
      </c>
      <c r="J2046" s="89" t="str">
        <f>IF('Student Record'!O2044="","",'Student Record'!O2044)</f>
        <v/>
      </c>
      <c r="K2046" s="89" t="str">
        <f>IF(StuData!$F2046="","",IF(AND(StuData!$C2046&gt;8,StuData!$C2046&lt;11,StuData!$J2046="GEN"),200,IF(AND(StuData!$C2046&gt;=11,StuData!$J2046="GEN"),300,IF(AND(StuData!$C2046&gt;8,StuData!$C2046&lt;11,StuData!$J2046&lt;&gt;"GEN"),100,IF(AND(StuData!$C2046&gt;=11,StuData!$J2046&lt;&gt;"GEN"),150,"")))))</f>
        <v/>
      </c>
      <c r="L2046" s="89" t="str">
        <f>IF(StuData!$F2046="","",IF(AND(StuData!$C2046&gt;8,StuData!$C2046&lt;11),50,""))</f>
        <v/>
      </c>
      <c r="M2046" s="89" t="str">
        <f>IF(StuData!$F2046="","",IF(AND(StuData!$C2046&gt;=11,'School Fees'!$L$3="Yes"),100,""))</f>
        <v/>
      </c>
      <c r="N2046" s="89" t="str">
        <f>IF(StuData!$F2046="","",IF(AND(StuData!$C2046&gt;8,StuData!$H2046="F"),5,IF(StuData!$C2046&lt;9,"",10)))</f>
        <v/>
      </c>
      <c r="O2046" s="89" t="str">
        <f>IF(StuData!$F2046="","",IF(StuData!$C2046&gt;8,5,""))</f>
        <v/>
      </c>
      <c r="P2046" s="89" t="str">
        <f>IF(StuData!$C2046=9,'School Fees'!$K$6,IF(StuData!$C2046=10,'School Fees'!$K$7,IF(StuData!$C2046=11,'School Fees'!$K$8,IF(StuData!$C2046=12,'School Fees'!$K$9,""))))</f>
        <v/>
      </c>
      <c r="Q2046" s="89"/>
      <c r="R2046" s="89"/>
      <c r="S2046" s="89" t="str">
        <f>IF(SUM(StuData!$K2046:$R2046)=0,"",SUM(StuData!$K2046:$R2046))</f>
        <v/>
      </c>
      <c r="T2046" s="92"/>
      <c r="U2046" s="89"/>
      <c r="V2046" s="23"/>
      <c r="W2046" s="23"/>
    </row>
    <row r="2047" ht="15.75" customHeight="1">
      <c r="A2047" s="23"/>
      <c r="B2047" s="89" t="str">
        <f t="shared" si="1"/>
        <v/>
      </c>
      <c r="C2047" s="89" t="str">
        <f>IF('Student Record'!A2045="","",'Student Record'!A2045)</f>
        <v/>
      </c>
      <c r="D2047" s="89" t="str">
        <f>IF('Student Record'!B2045="","",'Student Record'!B2045)</f>
        <v/>
      </c>
      <c r="E2047" s="89" t="str">
        <f>IF('Student Record'!C2045="","",'Student Record'!C2045)</f>
        <v/>
      </c>
      <c r="F2047" s="90" t="str">
        <f>IF('Student Record'!E2045="","",'Student Record'!E2045)</f>
        <v/>
      </c>
      <c r="G2047" s="90" t="str">
        <f>IF('Student Record'!G2045="","",'Student Record'!G2045)</f>
        <v/>
      </c>
      <c r="H2047" s="89" t="str">
        <f>IF('Student Record'!I2045="","",'Student Record'!I2045)</f>
        <v/>
      </c>
      <c r="I2047" s="91" t="str">
        <f>IF('Student Record'!J2045="","",'Student Record'!J2045)</f>
        <v/>
      </c>
      <c r="J2047" s="89" t="str">
        <f>IF('Student Record'!O2045="","",'Student Record'!O2045)</f>
        <v/>
      </c>
      <c r="K2047" s="89" t="str">
        <f>IF(StuData!$F2047="","",IF(AND(StuData!$C2047&gt;8,StuData!$C2047&lt;11,StuData!$J2047="GEN"),200,IF(AND(StuData!$C2047&gt;=11,StuData!$J2047="GEN"),300,IF(AND(StuData!$C2047&gt;8,StuData!$C2047&lt;11,StuData!$J2047&lt;&gt;"GEN"),100,IF(AND(StuData!$C2047&gt;=11,StuData!$J2047&lt;&gt;"GEN"),150,"")))))</f>
        <v/>
      </c>
      <c r="L2047" s="89" t="str">
        <f>IF(StuData!$F2047="","",IF(AND(StuData!$C2047&gt;8,StuData!$C2047&lt;11),50,""))</f>
        <v/>
      </c>
      <c r="M2047" s="89" t="str">
        <f>IF(StuData!$F2047="","",IF(AND(StuData!$C2047&gt;=11,'School Fees'!$L$3="Yes"),100,""))</f>
        <v/>
      </c>
      <c r="N2047" s="89" t="str">
        <f>IF(StuData!$F2047="","",IF(AND(StuData!$C2047&gt;8,StuData!$H2047="F"),5,IF(StuData!$C2047&lt;9,"",10)))</f>
        <v/>
      </c>
      <c r="O2047" s="89" t="str">
        <f>IF(StuData!$F2047="","",IF(StuData!$C2047&gt;8,5,""))</f>
        <v/>
      </c>
      <c r="P2047" s="89" t="str">
        <f>IF(StuData!$C2047=9,'School Fees'!$K$6,IF(StuData!$C2047=10,'School Fees'!$K$7,IF(StuData!$C2047=11,'School Fees'!$K$8,IF(StuData!$C2047=12,'School Fees'!$K$9,""))))</f>
        <v/>
      </c>
      <c r="Q2047" s="89"/>
      <c r="R2047" s="89"/>
      <c r="S2047" s="89" t="str">
        <f>IF(SUM(StuData!$K2047:$R2047)=0,"",SUM(StuData!$K2047:$R2047))</f>
        <v/>
      </c>
      <c r="T2047" s="92"/>
      <c r="U2047" s="89"/>
      <c r="V2047" s="23"/>
      <c r="W2047" s="23"/>
    </row>
    <row r="2048" ht="15.75" customHeight="1">
      <c r="A2048" s="23"/>
      <c r="B2048" s="89" t="str">
        <f t="shared" si="1"/>
        <v/>
      </c>
      <c r="C2048" s="89" t="str">
        <f>IF('Student Record'!A2046="","",'Student Record'!A2046)</f>
        <v/>
      </c>
      <c r="D2048" s="89" t="str">
        <f>IF('Student Record'!B2046="","",'Student Record'!B2046)</f>
        <v/>
      </c>
      <c r="E2048" s="89" t="str">
        <f>IF('Student Record'!C2046="","",'Student Record'!C2046)</f>
        <v/>
      </c>
      <c r="F2048" s="90" t="str">
        <f>IF('Student Record'!E2046="","",'Student Record'!E2046)</f>
        <v/>
      </c>
      <c r="G2048" s="90" t="str">
        <f>IF('Student Record'!G2046="","",'Student Record'!G2046)</f>
        <v/>
      </c>
      <c r="H2048" s="89" t="str">
        <f>IF('Student Record'!I2046="","",'Student Record'!I2046)</f>
        <v/>
      </c>
      <c r="I2048" s="91" t="str">
        <f>IF('Student Record'!J2046="","",'Student Record'!J2046)</f>
        <v/>
      </c>
      <c r="J2048" s="89" t="str">
        <f>IF('Student Record'!O2046="","",'Student Record'!O2046)</f>
        <v/>
      </c>
      <c r="K2048" s="89" t="str">
        <f>IF(StuData!$F2048="","",IF(AND(StuData!$C2048&gt;8,StuData!$C2048&lt;11,StuData!$J2048="GEN"),200,IF(AND(StuData!$C2048&gt;=11,StuData!$J2048="GEN"),300,IF(AND(StuData!$C2048&gt;8,StuData!$C2048&lt;11,StuData!$J2048&lt;&gt;"GEN"),100,IF(AND(StuData!$C2048&gt;=11,StuData!$J2048&lt;&gt;"GEN"),150,"")))))</f>
        <v/>
      </c>
      <c r="L2048" s="89" t="str">
        <f>IF(StuData!$F2048="","",IF(AND(StuData!$C2048&gt;8,StuData!$C2048&lt;11),50,""))</f>
        <v/>
      </c>
      <c r="M2048" s="89" t="str">
        <f>IF(StuData!$F2048="","",IF(AND(StuData!$C2048&gt;=11,'School Fees'!$L$3="Yes"),100,""))</f>
        <v/>
      </c>
      <c r="N2048" s="89" t="str">
        <f>IF(StuData!$F2048="","",IF(AND(StuData!$C2048&gt;8,StuData!$H2048="F"),5,IF(StuData!$C2048&lt;9,"",10)))</f>
        <v/>
      </c>
      <c r="O2048" s="89" t="str">
        <f>IF(StuData!$F2048="","",IF(StuData!$C2048&gt;8,5,""))</f>
        <v/>
      </c>
      <c r="P2048" s="89" t="str">
        <f>IF(StuData!$C2048=9,'School Fees'!$K$6,IF(StuData!$C2048=10,'School Fees'!$K$7,IF(StuData!$C2048=11,'School Fees'!$K$8,IF(StuData!$C2048=12,'School Fees'!$K$9,""))))</f>
        <v/>
      </c>
      <c r="Q2048" s="89"/>
      <c r="R2048" s="89"/>
      <c r="S2048" s="89" t="str">
        <f>IF(SUM(StuData!$K2048:$R2048)=0,"",SUM(StuData!$K2048:$R2048))</f>
        <v/>
      </c>
      <c r="T2048" s="92"/>
      <c r="U2048" s="89"/>
      <c r="V2048" s="23"/>
      <c r="W2048" s="23"/>
    </row>
    <row r="2049" ht="15.75" customHeight="1">
      <c r="A2049" s="23"/>
      <c r="B2049" s="89" t="str">
        <f t="shared" si="1"/>
        <v/>
      </c>
      <c r="C2049" s="89" t="str">
        <f>IF('Student Record'!A2047="","",'Student Record'!A2047)</f>
        <v/>
      </c>
      <c r="D2049" s="89" t="str">
        <f>IF('Student Record'!B2047="","",'Student Record'!B2047)</f>
        <v/>
      </c>
      <c r="E2049" s="89" t="str">
        <f>IF('Student Record'!C2047="","",'Student Record'!C2047)</f>
        <v/>
      </c>
      <c r="F2049" s="90" t="str">
        <f>IF('Student Record'!E2047="","",'Student Record'!E2047)</f>
        <v/>
      </c>
      <c r="G2049" s="90" t="str">
        <f>IF('Student Record'!G2047="","",'Student Record'!G2047)</f>
        <v/>
      </c>
      <c r="H2049" s="89" t="str">
        <f>IF('Student Record'!I2047="","",'Student Record'!I2047)</f>
        <v/>
      </c>
      <c r="I2049" s="91" t="str">
        <f>IF('Student Record'!J2047="","",'Student Record'!J2047)</f>
        <v/>
      </c>
      <c r="J2049" s="89" t="str">
        <f>IF('Student Record'!O2047="","",'Student Record'!O2047)</f>
        <v/>
      </c>
      <c r="K2049" s="89" t="str">
        <f>IF(StuData!$F2049="","",IF(AND(StuData!$C2049&gt;8,StuData!$C2049&lt;11,StuData!$J2049="GEN"),200,IF(AND(StuData!$C2049&gt;=11,StuData!$J2049="GEN"),300,IF(AND(StuData!$C2049&gt;8,StuData!$C2049&lt;11,StuData!$J2049&lt;&gt;"GEN"),100,IF(AND(StuData!$C2049&gt;=11,StuData!$J2049&lt;&gt;"GEN"),150,"")))))</f>
        <v/>
      </c>
      <c r="L2049" s="89" t="str">
        <f>IF(StuData!$F2049="","",IF(AND(StuData!$C2049&gt;8,StuData!$C2049&lt;11),50,""))</f>
        <v/>
      </c>
      <c r="M2049" s="89" t="str">
        <f>IF(StuData!$F2049="","",IF(AND(StuData!$C2049&gt;=11,'School Fees'!$L$3="Yes"),100,""))</f>
        <v/>
      </c>
      <c r="N2049" s="89" t="str">
        <f>IF(StuData!$F2049="","",IF(AND(StuData!$C2049&gt;8,StuData!$H2049="F"),5,IF(StuData!$C2049&lt;9,"",10)))</f>
        <v/>
      </c>
      <c r="O2049" s="89" t="str">
        <f>IF(StuData!$F2049="","",IF(StuData!$C2049&gt;8,5,""))</f>
        <v/>
      </c>
      <c r="P2049" s="89" t="str">
        <f>IF(StuData!$C2049=9,'School Fees'!$K$6,IF(StuData!$C2049=10,'School Fees'!$K$7,IF(StuData!$C2049=11,'School Fees'!$K$8,IF(StuData!$C2049=12,'School Fees'!$K$9,""))))</f>
        <v/>
      </c>
      <c r="Q2049" s="89"/>
      <c r="R2049" s="89"/>
      <c r="S2049" s="89" t="str">
        <f>IF(SUM(StuData!$K2049:$R2049)=0,"",SUM(StuData!$K2049:$R2049))</f>
        <v/>
      </c>
      <c r="T2049" s="92"/>
      <c r="U2049" s="89"/>
      <c r="V2049" s="23"/>
      <c r="W2049" s="23"/>
    </row>
    <row r="2050" ht="15.75" customHeight="1">
      <c r="A2050" s="23"/>
      <c r="B2050" s="89" t="str">
        <f t="shared" si="1"/>
        <v/>
      </c>
      <c r="C2050" s="89" t="str">
        <f>IF('Student Record'!A2048="","",'Student Record'!A2048)</f>
        <v/>
      </c>
      <c r="D2050" s="89" t="str">
        <f>IF('Student Record'!B2048="","",'Student Record'!B2048)</f>
        <v/>
      </c>
      <c r="E2050" s="89" t="str">
        <f>IF('Student Record'!C2048="","",'Student Record'!C2048)</f>
        <v/>
      </c>
      <c r="F2050" s="90" t="str">
        <f>IF('Student Record'!E2048="","",'Student Record'!E2048)</f>
        <v/>
      </c>
      <c r="G2050" s="90" t="str">
        <f>IF('Student Record'!G2048="","",'Student Record'!G2048)</f>
        <v/>
      </c>
      <c r="H2050" s="89" t="str">
        <f>IF('Student Record'!I2048="","",'Student Record'!I2048)</f>
        <v/>
      </c>
      <c r="I2050" s="91" t="str">
        <f>IF('Student Record'!J2048="","",'Student Record'!J2048)</f>
        <v/>
      </c>
      <c r="J2050" s="89" t="str">
        <f>IF('Student Record'!O2048="","",'Student Record'!O2048)</f>
        <v/>
      </c>
      <c r="K2050" s="89" t="str">
        <f>IF(StuData!$F2050="","",IF(AND(StuData!$C2050&gt;8,StuData!$C2050&lt;11,StuData!$J2050="GEN"),200,IF(AND(StuData!$C2050&gt;=11,StuData!$J2050="GEN"),300,IF(AND(StuData!$C2050&gt;8,StuData!$C2050&lt;11,StuData!$J2050&lt;&gt;"GEN"),100,IF(AND(StuData!$C2050&gt;=11,StuData!$J2050&lt;&gt;"GEN"),150,"")))))</f>
        <v/>
      </c>
      <c r="L2050" s="89" t="str">
        <f>IF(StuData!$F2050="","",IF(AND(StuData!$C2050&gt;8,StuData!$C2050&lt;11),50,""))</f>
        <v/>
      </c>
      <c r="M2050" s="89" t="str">
        <f>IF(StuData!$F2050="","",IF(AND(StuData!$C2050&gt;=11,'School Fees'!$L$3="Yes"),100,""))</f>
        <v/>
      </c>
      <c r="N2050" s="89" t="str">
        <f>IF(StuData!$F2050="","",IF(AND(StuData!$C2050&gt;8,StuData!$H2050="F"),5,IF(StuData!$C2050&lt;9,"",10)))</f>
        <v/>
      </c>
      <c r="O2050" s="89" t="str">
        <f>IF(StuData!$F2050="","",IF(StuData!$C2050&gt;8,5,""))</f>
        <v/>
      </c>
      <c r="P2050" s="89" t="str">
        <f>IF(StuData!$C2050=9,'School Fees'!$K$6,IF(StuData!$C2050=10,'School Fees'!$K$7,IF(StuData!$C2050=11,'School Fees'!$K$8,IF(StuData!$C2050=12,'School Fees'!$K$9,""))))</f>
        <v/>
      </c>
      <c r="Q2050" s="89"/>
      <c r="R2050" s="89"/>
      <c r="S2050" s="89" t="str">
        <f>IF(SUM(StuData!$K2050:$R2050)=0,"",SUM(StuData!$K2050:$R2050))</f>
        <v/>
      </c>
      <c r="T2050" s="92"/>
      <c r="U2050" s="89"/>
      <c r="V2050" s="23"/>
      <c r="W2050" s="23"/>
    </row>
    <row r="2051" ht="15.75" customHeight="1">
      <c r="A2051" s="23"/>
      <c r="B2051" s="89" t="str">
        <f t="shared" si="1"/>
        <v/>
      </c>
      <c r="C2051" s="89" t="str">
        <f>IF('Student Record'!A2049="","",'Student Record'!A2049)</f>
        <v/>
      </c>
      <c r="D2051" s="89" t="str">
        <f>IF('Student Record'!B2049="","",'Student Record'!B2049)</f>
        <v/>
      </c>
      <c r="E2051" s="89" t="str">
        <f>IF('Student Record'!C2049="","",'Student Record'!C2049)</f>
        <v/>
      </c>
      <c r="F2051" s="90" t="str">
        <f>IF('Student Record'!E2049="","",'Student Record'!E2049)</f>
        <v/>
      </c>
      <c r="G2051" s="90" t="str">
        <f>IF('Student Record'!G2049="","",'Student Record'!G2049)</f>
        <v/>
      </c>
      <c r="H2051" s="89" t="str">
        <f>IF('Student Record'!I2049="","",'Student Record'!I2049)</f>
        <v/>
      </c>
      <c r="I2051" s="91" t="str">
        <f>IF('Student Record'!J2049="","",'Student Record'!J2049)</f>
        <v/>
      </c>
      <c r="J2051" s="89" t="str">
        <f>IF('Student Record'!O2049="","",'Student Record'!O2049)</f>
        <v/>
      </c>
      <c r="K2051" s="89" t="str">
        <f>IF(StuData!$F2051="","",IF(AND(StuData!$C2051&gt;8,StuData!$C2051&lt;11,StuData!$J2051="GEN"),200,IF(AND(StuData!$C2051&gt;=11,StuData!$J2051="GEN"),300,IF(AND(StuData!$C2051&gt;8,StuData!$C2051&lt;11,StuData!$J2051&lt;&gt;"GEN"),100,IF(AND(StuData!$C2051&gt;=11,StuData!$J2051&lt;&gt;"GEN"),150,"")))))</f>
        <v/>
      </c>
      <c r="L2051" s="89" t="str">
        <f>IF(StuData!$F2051="","",IF(AND(StuData!$C2051&gt;8,StuData!$C2051&lt;11),50,""))</f>
        <v/>
      </c>
      <c r="M2051" s="89" t="str">
        <f>IF(StuData!$F2051="","",IF(AND(StuData!$C2051&gt;=11,'School Fees'!$L$3="Yes"),100,""))</f>
        <v/>
      </c>
      <c r="N2051" s="89" t="str">
        <f>IF(StuData!$F2051="","",IF(AND(StuData!$C2051&gt;8,StuData!$H2051="F"),5,IF(StuData!$C2051&lt;9,"",10)))</f>
        <v/>
      </c>
      <c r="O2051" s="89" t="str">
        <f>IF(StuData!$F2051="","",IF(StuData!$C2051&gt;8,5,""))</f>
        <v/>
      </c>
      <c r="P2051" s="89" t="str">
        <f>IF(StuData!$C2051=9,'School Fees'!$K$6,IF(StuData!$C2051=10,'School Fees'!$K$7,IF(StuData!$C2051=11,'School Fees'!$K$8,IF(StuData!$C2051=12,'School Fees'!$K$9,""))))</f>
        <v/>
      </c>
      <c r="Q2051" s="89"/>
      <c r="R2051" s="89"/>
      <c r="S2051" s="89" t="str">
        <f>IF(SUM(StuData!$K2051:$R2051)=0,"",SUM(StuData!$K2051:$R2051))</f>
        <v/>
      </c>
      <c r="T2051" s="92"/>
      <c r="U2051" s="89"/>
      <c r="V2051" s="23"/>
      <c r="W2051" s="23"/>
    </row>
    <row r="2052" ht="15.75" customHeight="1">
      <c r="A2052" s="23"/>
      <c r="B2052" s="89" t="str">
        <f t="shared" si="1"/>
        <v/>
      </c>
      <c r="C2052" s="89" t="str">
        <f>IF('Student Record'!A2050="","",'Student Record'!A2050)</f>
        <v/>
      </c>
      <c r="D2052" s="89" t="str">
        <f>IF('Student Record'!B2050="","",'Student Record'!B2050)</f>
        <v/>
      </c>
      <c r="E2052" s="89" t="str">
        <f>IF('Student Record'!C2050="","",'Student Record'!C2050)</f>
        <v/>
      </c>
      <c r="F2052" s="90" t="str">
        <f>IF('Student Record'!E2050="","",'Student Record'!E2050)</f>
        <v/>
      </c>
      <c r="G2052" s="90" t="str">
        <f>IF('Student Record'!G2050="","",'Student Record'!G2050)</f>
        <v/>
      </c>
      <c r="H2052" s="89" t="str">
        <f>IF('Student Record'!I2050="","",'Student Record'!I2050)</f>
        <v/>
      </c>
      <c r="I2052" s="91" t="str">
        <f>IF('Student Record'!J2050="","",'Student Record'!J2050)</f>
        <v/>
      </c>
      <c r="J2052" s="89" t="str">
        <f>IF('Student Record'!O2050="","",'Student Record'!O2050)</f>
        <v/>
      </c>
      <c r="K2052" s="89" t="str">
        <f>IF(StuData!$F2052="","",IF(AND(StuData!$C2052&gt;8,StuData!$C2052&lt;11,StuData!$J2052="GEN"),200,IF(AND(StuData!$C2052&gt;=11,StuData!$J2052="GEN"),300,IF(AND(StuData!$C2052&gt;8,StuData!$C2052&lt;11,StuData!$J2052&lt;&gt;"GEN"),100,IF(AND(StuData!$C2052&gt;=11,StuData!$J2052&lt;&gt;"GEN"),150,"")))))</f>
        <v/>
      </c>
      <c r="L2052" s="89" t="str">
        <f>IF(StuData!$F2052="","",IF(AND(StuData!$C2052&gt;8,StuData!$C2052&lt;11),50,""))</f>
        <v/>
      </c>
      <c r="M2052" s="89" t="str">
        <f>IF(StuData!$F2052="","",IF(AND(StuData!$C2052&gt;=11,'School Fees'!$L$3="Yes"),100,""))</f>
        <v/>
      </c>
      <c r="N2052" s="89" t="str">
        <f>IF(StuData!$F2052="","",IF(AND(StuData!$C2052&gt;8,StuData!$H2052="F"),5,IF(StuData!$C2052&lt;9,"",10)))</f>
        <v/>
      </c>
      <c r="O2052" s="89" t="str">
        <f>IF(StuData!$F2052="","",IF(StuData!$C2052&gt;8,5,""))</f>
        <v/>
      </c>
      <c r="P2052" s="89" t="str">
        <f>IF(StuData!$C2052=9,'School Fees'!$K$6,IF(StuData!$C2052=10,'School Fees'!$K$7,IF(StuData!$C2052=11,'School Fees'!$K$8,IF(StuData!$C2052=12,'School Fees'!$K$9,""))))</f>
        <v/>
      </c>
      <c r="Q2052" s="89"/>
      <c r="R2052" s="89"/>
      <c r="S2052" s="89" t="str">
        <f>IF(SUM(StuData!$K2052:$R2052)=0,"",SUM(StuData!$K2052:$R2052))</f>
        <v/>
      </c>
      <c r="T2052" s="92"/>
      <c r="U2052" s="89"/>
      <c r="V2052" s="23"/>
      <c r="W2052" s="23"/>
    </row>
    <row r="2053" ht="15.75" customHeight="1">
      <c r="A2053" s="23"/>
      <c r="B2053" s="89" t="str">
        <f t="shared" si="1"/>
        <v/>
      </c>
      <c r="C2053" s="89" t="str">
        <f>IF('Student Record'!A2051="","",'Student Record'!A2051)</f>
        <v/>
      </c>
      <c r="D2053" s="89" t="str">
        <f>IF('Student Record'!B2051="","",'Student Record'!B2051)</f>
        <v/>
      </c>
      <c r="E2053" s="89" t="str">
        <f>IF('Student Record'!C2051="","",'Student Record'!C2051)</f>
        <v/>
      </c>
      <c r="F2053" s="90" t="str">
        <f>IF('Student Record'!E2051="","",'Student Record'!E2051)</f>
        <v/>
      </c>
      <c r="G2053" s="90" t="str">
        <f>IF('Student Record'!G2051="","",'Student Record'!G2051)</f>
        <v/>
      </c>
      <c r="H2053" s="89" t="str">
        <f>IF('Student Record'!I2051="","",'Student Record'!I2051)</f>
        <v/>
      </c>
      <c r="I2053" s="91" t="str">
        <f>IF('Student Record'!J2051="","",'Student Record'!J2051)</f>
        <v/>
      </c>
      <c r="J2053" s="89" t="str">
        <f>IF('Student Record'!O2051="","",'Student Record'!O2051)</f>
        <v/>
      </c>
      <c r="K2053" s="89" t="str">
        <f>IF(StuData!$F2053="","",IF(AND(StuData!$C2053&gt;8,StuData!$C2053&lt;11,StuData!$J2053="GEN"),200,IF(AND(StuData!$C2053&gt;=11,StuData!$J2053="GEN"),300,IF(AND(StuData!$C2053&gt;8,StuData!$C2053&lt;11,StuData!$J2053&lt;&gt;"GEN"),100,IF(AND(StuData!$C2053&gt;=11,StuData!$J2053&lt;&gt;"GEN"),150,"")))))</f>
        <v/>
      </c>
      <c r="L2053" s="89" t="str">
        <f>IF(StuData!$F2053="","",IF(AND(StuData!$C2053&gt;8,StuData!$C2053&lt;11),50,""))</f>
        <v/>
      </c>
      <c r="M2053" s="89" t="str">
        <f>IF(StuData!$F2053="","",IF(AND(StuData!$C2053&gt;=11,'School Fees'!$L$3="Yes"),100,""))</f>
        <v/>
      </c>
      <c r="N2053" s="89" t="str">
        <f>IF(StuData!$F2053="","",IF(AND(StuData!$C2053&gt;8,StuData!$H2053="F"),5,IF(StuData!$C2053&lt;9,"",10)))</f>
        <v/>
      </c>
      <c r="O2053" s="89" t="str">
        <f>IF(StuData!$F2053="","",IF(StuData!$C2053&gt;8,5,""))</f>
        <v/>
      </c>
      <c r="P2053" s="89" t="str">
        <f>IF(StuData!$C2053=9,'School Fees'!$K$6,IF(StuData!$C2053=10,'School Fees'!$K$7,IF(StuData!$C2053=11,'School Fees'!$K$8,IF(StuData!$C2053=12,'School Fees'!$K$9,""))))</f>
        <v/>
      </c>
      <c r="Q2053" s="89"/>
      <c r="R2053" s="89"/>
      <c r="S2053" s="89" t="str">
        <f>IF(SUM(StuData!$K2053:$R2053)=0,"",SUM(StuData!$K2053:$R2053))</f>
        <v/>
      </c>
      <c r="T2053" s="92"/>
      <c r="U2053" s="89"/>
      <c r="V2053" s="23"/>
      <c r="W2053" s="23"/>
    </row>
    <row r="2054" ht="15.75" customHeight="1">
      <c r="A2054" s="23"/>
      <c r="B2054" s="89" t="str">
        <f t="shared" si="1"/>
        <v/>
      </c>
      <c r="C2054" s="89" t="str">
        <f>IF('Student Record'!A2052="","",'Student Record'!A2052)</f>
        <v/>
      </c>
      <c r="D2054" s="89" t="str">
        <f>IF('Student Record'!B2052="","",'Student Record'!B2052)</f>
        <v/>
      </c>
      <c r="E2054" s="89" t="str">
        <f>IF('Student Record'!C2052="","",'Student Record'!C2052)</f>
        <v/>
      </c>
      <c r="F2054" s="90" t="str">
        <f>IF('Student Record'!E2052="","",'Student Record'!E2052)</f>
        <v/>
      </c>
      <c r="G2054" s="90" t="str">
        <f>IF('Student Record'!G2052="","",'Student Record'!G2052)</f>
        <v/>
      </c>
      <c r="H2054" s="89" t="str">
        <f>IF('Student Record'!I2052="","",'Student Record'!I2052)</f>
        <v/>
      </c>
      <c r="I2054" s="91" t="str">
        <f>IF('Student Record'!J2052="","",'Student Record'!J2052)</f>
        <v/>
      </c>
      <c r="J2054" s="89" t="str">
        <f>IF('Student Record'!O2052="","",'Student Record'!O2052)</f>
        <v/>
      </c>
      <c r="K2054" s="89" t="str">
        <f>IF(StuData!$F2054="","",IF(AND(StuData!$C2054&gt;8,StuData!$C2054&lt;11,StuData!$J2054="GEN"),200,IF(AND(StuData!$C2054&gt;=11,StuData!$J2054="GEN"),300,IF(AND(StuData!$C2054&gt;8,StuData!$C2054&lt;11,StuData!$J2054&lt;&gt;"GEN"),100,IF(AND(StuData!$C2054&gt;=11,StuData!$J2054&lt;&gt;"GEN"),150,"")))))</f>
        <v/>
      </c>
      <c r="L2054" s="89" t="str">
        <f>IF(StuData!$F2054="","",IF(AND(StuData!$C2054&gt;8,StuData!$C2054&lt;11),50,""))</f>
        <v/>
      </c>
      <c r="M2054" s="89" t="str">
        <f>IF(StuData!$F2054="","",IF(AND(StuData!$C2054&gt;=11,'School Fees'!$L$3="Yes"),100,""))</f>
        <v/>
      </c>
      <c r="N2054" s="89" t="str">
        <f>IF(StuData!$F2054="","",IF(AND(StuData!$C2054&gt;8,StuData!$H2054="F"),5,IF(StuData!$C2054&lt;9,"",10)))</f>
        <v/>
      </c>
      <c r="O2054" s="89" t="str">
        <f>IF(StuData!$F2054="","",IF(StuData!$C2054&gt;8,5,""))</f>
        <v/>
      </c>
      <c r="P2054" s="89" t="str">
        <f>IF(StuData!$C2054=9,'School Fees'!$K$6,IF(StuData!$C2054=10,'School Fees'!$K$7,IF(StuData!$C2054=11,'School Fees'!$K$8,IF(StuData!$C2054=12,'School Fees'!$K$9,""))))</f>
        <v/>
      </c>
      <c r="Q2054" s="89"/>
      <c r="R2054" s="89"/>
      <c r="S2054" s="89" t="str">
        <f>IF(SUM(StuData!$K2054:$R2054)=0,"",SUM(StuData!$K2054:$R2054))</f>
        <v/>
      </c>
      <c r="T2054" s="92"/>
      <c r="U2054" s="89"/>
      <c r="V2054" s="23"/>
      <c r="W2054" s="23"/>
    </row>
    <row r="2055" ht="15.75" customHeight="1">
      <c r="A2055" s="23"/>
      <c r="B2055" s="89" t="str">
        <f t="shared" si="1"/>
        <v/>
      </c>
      <c r="C2055" s="89" t="str">
        <f>IF('Student Record'!A2053="","",'Student Record'!A2053)</f>
        <v/>
      </c>
      <c r="D2055" s="89" t="str">
        <f>IF('Student Record'!B2053="","",'Student Record'!B2053)</f>
        <v/>
      </c>
      <c r="E2055" s="89" t="str">
        <f>IF('Student Record'!C2053="","",'Student Record'!C2053)</f>
        <v/>
      </c>
      <c r="F2055" s="90" t="str">
        <f>IF('Student Record'!E2053="","",'Student Record'!E2053)</f>
        <v/>
      </c>
      <c r="G2055" s="90" t="str">
        <f>IF('Student Record'!G2053="","",'Student Record'!G2053)</f>
        <v/>
      </c>
      <c r="H2055" s="89" t="str">
        <f>IF('Student Record'!I2053="","",'Student Record'!I2053)</f>
        <v/>
      </c>
      <c r="I2055" s="91" t="str">
        <f>IF('Student Record'!J2053="","",'Student Record'!J2053)</f>
        <v/>
      </c>
      <c r="J2055" s="89" t="str">
        <f>IF('Student Record'!O2053="","",'Student Record'!O2053)</f>
        <v/>
      </c>
      <c r="K2055" s="89" t="str">
        <f>IF(StuData!$F2055="","",IF(AND(StuData!$C2055&gt;8,StuData!$C2055&lt;11,StuData!$J2055="GEN"),200,IF(AND(StuData!$C2055&gt;=11,StuData!$J2055="GEN"),300,IF(AND(StuData!$C2055&gt;8,StuData!$C2055&lt;11,StuData!$J2055&lt;&gt;"GEN"),100,IF(AND(StuData!$C2055&gt;=11,StuData!$J2055&lt;&gt;"GEN"),150,"")))))</f>
        <v/>
      </c>
      <c r="L2055" s="89" t="str">
        <f>IF(StuData!$F2055="","",IF(AND(StuData!$C2055&gt;8,StuData!$C2055&lt;11),50,""))</f>
        <v/>
      </c>
      <c r="M2055" s="89" t="str">
        <f>IF(StuData!$F2055="","",IF(AND(StuData!$C2055&gt;=11,'School Fees'!$L$3="Yes"),100,""))</f>
        <v/>
      </c>
      <c r="N2055" s="89" t="str">
        <f>IF(StuData!$F2055="","",IF(AND(StuData!$C2055&gt;8,StuData!$H2055="F"),5,IF(StuData!$C2055&lt;9,"",10)))</f>
        <v/>
      </c>
      <c r="O2055" s="89" t="str">
        <f>IF(StuData!$F2055="","",IF(StuData!$C2055&gt;8,5,""))</f>
        <v/>
      </c>
      <c r="P2055" s="89" t="str">
        <f>IF(StuData!$C2055=9,'School Fees'!$K$6,IF(StuData!$C2055=10,'School Fees'!$K$7,IF(StuData!$C2055=11,'School Fees'!$K$8,IF(StuData!$C2055=12,'School Fees'!$K$9,""))))</f>
        <v/>
      </c>
      <c r="Q2055" s="89"/>
      <c r="R2055" s="89"/>
      <c r="S2055" s="89" t="str">
        <f>IF(SUM(StuData!$K2055:$R2055)=0,"",SUM(StuData!$K2055:$R2055))</f>
        <v/>
      </c>
      <c r="T2055" s="92"/>
      <c r="U2055" s="89"/>
      <c r="V2055" s="23"/>
      <c r="W2055" s="23"/>
    </row>
    <row r="2056" ht="15.75" customHeight="1">
      <c r="A2056" s="23"/>
      <c r="B2056" s="89" t="str">
        <f t="shared" si="1"/>
        <v/>
      </c>
      <c r="C2056" s="89" t="str">
        <f>IF('Student Record'!A2054="","",'Student Record'!A2054)</f>
        <v/>
      </c>
      <c r="D2056" s="89" t="str">
        <f>IF('Student Record'!B2054="","",'Student Record'!B2054)</f>
        <v/>
      </c>
      <c r="E2056" s="89" t="str">
        <f>IF('Student Record'!C2054="","",'Student Record'!C2054)</f>
        <v/>
      </c>
      <c r="F2056" s="90" t="str">
        <f>IF('Student Record'!E2054="","",'Student Record'!E2054)</f>
        <v/>
      </c>
      <c r="G2056" s="90" t="str">
        <f>IF('Student Record'!G2054="","",'Student Record'!G2054)</f>
        <v/>
      </c>
      <c r="H2056" s="89" t="str">
        <f>IF('Student Record'!I2054="","",'Student Record'!I2054)</f>
        <v/>
      </c>
      <c r="I2056" s="91" t="str">
        <f>IF('Student Record'!J2054="","",'Student Record'!J2054)</f>
        <v/>
      </c>
      <c r="J2056" s="89" t="str">
        <f>IF('Student Record'!O2054="","",'Student Record'!O2054)</f>
        <v/>
      </c>
      <c r="K2056" s="89" t="str">
        <f>IF(StuData!$F2056="","",IF(AND(StuData!$C2056&gt;8,StuData!$C2056&lt;11,StuData!$J2056="GEN"),200,IF(AND(StuData!$C2056&gt;=11,StuData!$J2056="GEN"),300,IF(AND(StuData!$C2056&gt;8,StuData!$C2056&lt;11,StuData!$J2056&lt;&gt;"GEN"),100,IF(AND(StuData!$C2056&gt;=11,StuData!$J2056&lt;&gt;"GEN"),150,"")))))</f>
        <v/>
      </c>
      <c r="L2056" s="89" t="str">
        <f>IF(StuData!$F2056="","",IF(AND(StuData!$C2056&gt;8,StuData!$C2056&lt;11),50,""))</f>
        <v/>
      </c>
      <c r="M2056" s="89" t="str">
        <f>IF(StuData!$F2056="","",IF(AND(StuData!$C2056&gt;=11,'School Fees'!$L$3="Yes"),100,""))</f>
        <v/>
      </c>
      <c r="N2056" s="89" t="str">
        <f>IF(StuData!$F2056="","",IF(AND(StuData!$C2056&gt;8,StuData!$H2056="F"),5,IF(StuData!$C2056&lt;9,"",10)))</f>
        <v/>
      </c>
      <c r="O2056" s="89" t="str">
        <f>IF(StuData!$F2056="","",IF(StuData!$C2056&gt;8,5,""))</f>
        <v/>
      </c>
      <c r="P2056" s="89" t="str">
        <f>IF(StuData!$C2056=9,'School Fees'!$K$6,IF(StuData!$C2056=10,'School Fees'!$K$7,IF(StuData!$C2056=11,'School Fees'!$K$8,IF(StuData!$C2056=12,'School Fees'!$K$9,""))))</f>
        <v/>
      </c>
      <c r="Q2056" s="89"/>
      <c r="R2056" s="89"/>
      <c r="S2056" s="89" t="str">
        <f>IF(SUM(StuData!$K2056:$R2056)=0,"",SUM(StuData!$K2056:$R2056))</f>
        <v/>
      </c>
      <c r="T2056" s="92"/>
      <c r="U2056" s="89"/>
      <c r="V2056" s="23"/>
      <c r="W2056" s="23"/>
    </row>
    <row r="2057" ht="15.75" customHeight="1">
      <c r="A2057" s="23"/>
      <c r="B2057" s="89" t="str">
        <f t="shared" si="1"/>
        <v/>
      </c>
      <c r="C2057" s="89" t="str">
        <f>IF('Student Record'!A2055="","",'Student Record'!A2055)</f>
        <v/>
      </c>
      <c r="D2057" s="89" t="str">
        <f>IF('Student Record'!B2055="","",'Student Record'!B2055)</f>
        <v/>
      </c>
      <c r="E2057" s="89" t="str">
        <f>IF('Student Record'!C2055="","",'Student Record'!C2055)</f>
        <v/>
      </c>
      <c r="F2057" s="90" t="str">
        <f>IF('Student Record'!E2055="","",'Student Record'!E2055)</f>
        <v/>
      </c>
      <c r="G2057" s="90" t="str">
        <f>IF('Student Record'!G2055="","",'Student Record'!G2055)</f>
        <v/>
      </c>
      <c r="H2057" s="89" t="str">
        <f>IF('Student Record'!I2055="","",'Student Record'!I2055)</f>
        <v/>
      </c>
      <c r="I2057" s="91" t="str">
        <f>IF('Student Record'!J2055="","",'Student Record'!J2055)</f>
        <v/>
      </c>
      <c r="J2057" s="89" t="str">
        <f>IF('Student Record'!O2055="","",'Student Record'!O2055)</f>
        <v/>
      </c>
      <c r="K2057" s="89" t="str">
        <f>IF(StuData!$F2057="","",IF(AND(StuData!$C2057&gt;8,StuData!$C2057&lt;11,StuData!$J2057="GEN"),200,IF(AND(StuData!$C2057&gt;=11,StuData!$J2057="GEN"),300,IF(AND(StuData!$C2057&gt;8,StuData!$C2057&lt;11,StuData!$J2057&lt;&gt;"GEN"),100,IF(AND(StuData!$C2057&gt;=11,StuData!$J2057&lt;&gt;"GEN"),150,"")))))</f>
        <v/>
      </c>
      <c r="L2057" s="89" t="str">
        <f>IF(StuData!$F2057="","",IF(AND(StuData!$C2057&gt;8,StuData!$C2057&lt;11),50,""))</f>
        <v/>
      </c>
      <c r="M2057" s="89" t="str">
        <f>IF(StuData!$F2057="","",IF(AND(StuData!$C2057&gt;=11,'School Fees'!$L$3="Yes"),100,""))</f>
        <v/>
      </c>
      <c r="N2057" s="89" t="str">
        <f>IF(StuData!$F2057="","",IF(AND(StuData!$C2057&gt;8,StuData!$H2057="F"),5,IF(StuData!$C2057&lt;9,"",10)))</f>
        <v/>
      </c>
      <c r="O2057" s="89" t="str">
        <f>IF(StuData!$F2057="","",IF(StuData!$C2057&gt;8,5,""))</f>
        <v/>
      </c>
      <c r="P2057" s="89" t="str">
        <f>IF(StuData!$C2057=9,'School Fees'!$K$6,IF(StuData!$C2057=10,'School Fees'!$K$7,IF(StuData!$C2057=11,'School Fees'!$K$8,IF(StuData!$C2057=12,'School Fees'!$K$9,""))))</f>
        <v/>
      </c>
      <c r="Q2057" s="89"/>
      <c r="R2057" s="89"/>
      <c r="S2057" s="89" t="str">
        <f>IF(SUM(StuData!$K2057:$R2057)=0,"",SUM(StuData!$K2057:$R2057))</f>
        <v/>
      </c>
      <c r="T2057" s="92"/>
      <c r="U2057" s="89"/>
      <c r="V2057" s="23"/>
      <c r="W2057" s="23"/>
    </row>
    <row r="2058" ht="15.75" customHeight="1">
      <c r="A2058" s="23"/>
      <c r="B2058" s="89" t="str">
        <f t="shared" si="1"/>
        <v/>
      </c>
      <c r="C2058" s="89" t="str">
        <f>IF('Student Record'!A2056="","",'Student Record'!A2056)</f>
        <v/>
      </c>
      <c r="D2058" s="89" t="str">
        <f>IF('Student Record'!B2056="","",'Student Record'!B2056)</f>
        <v/>
      </c>
      <c r="E2058" s="89" t="str">
        <f>IF('Student Record'!C2056="","",'Student Record'!C2056)</f>
        <v/>
      </c>
      <c r="F2058" s="90" t="str">
        <f>IF('Student Record'!E2056="","",'Student Record'!E2056)</f>
        <v/>
      </c>
      <c r="G2058" s="90" t="str">
        <f>IF('Student Record'!G2056="","",'Student Record'!G2056)</f>
        <v/>
      </c>
      <c r="H2058" s="89" t="str">
        <f>IF('Student Record'!I2056="","",'Student Record'!I2056)</f>
        <v/>
      </c>
      <c r="I2058" s="91" t="str">
        <f>IF('Student Record'!J2056="","",'Student Record'!J2056)</f>
        <v/>
      </c>
      <c r="J2058" s="89" t="str">
        <f>IF('Student Record'!O2056="","",'Student Record'!O2056)</f>
        <v/>
      </c>
      <c r="K2058" s="89" t="str">
        <f>IF(StuData!$F2058="","",IF(AND(StuData!$C2058&gt;8,StuData!$C2058&lt;11,StuData!$J2058="GEN"),200,IF(AND(StuData!$C2058&gt;=11,StuData!$J2058="GEN"),300,IF(AND(StuData!$C2058&gt;8,StuData!$C2058&lt;11,StuData!$J2058&lt;&gt;"GEN"),100,IF(AND(StuData!$C2058&gt;=11,StuData!$J2058&lt;&gt;"GEN"),150,"")))))</f>
        <v/>
      </c>
      <c r="L2058" s="89" t="str">
        <f>IF(StuData!$F2058="","",IF(AND(StuData!$C2058&gt;8,StuData!$C2058&lt;11),50,""))</f>
        <v/>
      </c>
      <c r="M2058" s="89" t="str">
        <f>IF(StuData!$F2058="","",IF(AND(StuData!$C2058&gt;=11,'School Fees'!$L$3="Yes"),100,""))</f>
        <v/>
      </c>
      <c r="N2058" s="89" t="str">
        <f>IF(StuData!$F2058="","",IF(AND(StuData!$C2058&gt;8,StuData!$H2058="F"),5,IF(StuData!$C2058&lt;9,"",10)))</f>
        <v/>
      </c>
      <c r="O2058" s="89" t="str">
        <f>IF(StuData!$F2058="","",IF(StuData!$C2058&gt;8,5,""))</f>
        <v/>
      </c>
      <c r="P2058" s="89" t="str">
        <f>IF(StuData!$C2058=9,'School Fees'!$K$6,IF(StuData!$C2058=10,'School Fees'!$K$7,IF(StuData!$C2058=11,'School Fees'!$K$8,IF(StuData!$C2058=12,'School Fees'!$K$9,""))))</f>
        <v/>
      </c>
      <c r="Q2058" s="89"/>
      <c r="R2058" s="89"/>
      <c r="S2058" s="89" t="str">
        <f>IF(SUM(StuData!$K2058:$R2058)=0,"",SUM(StuData!$K2058:$R2058))</f>
        <v/>
      </c>
      <c r="T2058" s="92"/>
      <c r="U2058" s="89"/>
      <c r="V2058" s="23"/>
      <c r="W2058" s="23"/>
    </row>
    <row r="2059" ht="15.75" customHeight="1">
      <c r="A2059" s="23"/>
      <c r="B2059" s="89" t="str">
        <f t="shared" si="1"/>
        <v/>
      </c>
      <c r="C2059" s="89" t="str">
        <f>IF('Student Record'!A2057="","",'Student Record'!A2057)</f>
        <v/>
      </c>
      <c r="D2059" s="89" t="str">
        <f>IF('Student Record'!B2057="","",'Student Record'!B2057)</f>
        <v/>
      </c>
      <c r="E2059" s="89" t="str">
        <f>IF('Student Record'!C2057="","",'Student Record'!C2057)</f>
        <v/>
      </c>
      <c r="F2059" s="90" t="str">
        <f>IF('Student Record'!E2057="","",'Student Record'!E2057)</f>
        <v/>
      </c>
      <c r="G2059" s="90" t="str">
        <f>IF('Student Record'!G2057="","",'Student Record'!G2057)</f>
        <v/>
      </c>
      <c r="H2059" s="89" t="str">
        <f>IF('Student Record'!I2057="","",'Student Record'!I2057)</f>
        <v/>
      </c>
      <c r="I2059" s="91" t="str">
        <f>IF('Student Record'!J2057="","",'Student Record'!J2057)</f>
        <v/>
      </c>
      <c r="J2059" s="89" t="str">
        <f>IF('Student Record'!O2057="","",'Student Record'!O2057)</f>
        <v/>
      </c>
      <c r="K2059" s="89" t="str">
        <f>IF(StuData!$F2059="","",IF(AND(StuData!$C2059&gt;8,StuData!$C2059&lt;11,StuData!$J2059="GEN"),200,IF(AND(StuData!$C2059&gt;=11,StuData!$J2059="GEN"),300,IF(AND(StuData!$C2059&gt;8,StuData!$C2059&lt;11,StuData!$J2059&lt;&gt;"GEN"),100,IF(AND(StuData!$C2059&gt;=11,StuData!$J2059&lt;&gt;"GEN"),150,"")))))</f>
        <v/>
      </c>
      <c r="L2059" s="89" t="str">
        <f>IF(StuData!$F2059="","",IF(AND(StuData!$C2059&gt;8,StuData!$C2059&lt;11),50,""))</f>
        <v/>
      </c>
      <c r="M2059" s="89" t="str">
        <f>IF(StuData!$F2059="","",IF(AND(StuData!$C2059&gt;=11,'School Fees'!$L$3="Yes"),100,""))</f>
        <v/>
      </c>
      <c r="N2059" s="89" t="str">
        <f>IF(StuData!$F2059="","",IF(AND(StuData!$C2059&gt;8,StuData!$H2059="F"),5,IF(StuData!$C2059&lt;9,"",10)))</f>
        <v/>
      </c>
      <c r="O2059" s="89" t="str">
        <f>IF(StuData!$F2059="","",IF(StuData!$C2059&gt;8,5,""))</f>
        <v/>
      </c>
      <c r="P2059" s="89" t="str">
        <f>IF(StuData!$C2059=9,'School Fees'!$K$6,IF(StuData!$C2059=10,'School Fees'!$K$7,IF(StuData!$C2059=11,'School Fees'!$K$8,IF(StuData!$C2059=12,'School Fees'!$K$9,""))))</f>
        <v/>
      </c>
      <c r="Q2059" s="89"/>
      <c r="R2059" s="89"/>
      <c r="S2059" s="89" t="str">
        <f>IF(SUM(StuData!$K2059:$R2059)=0,"",SUM(StuData!$K2059:$R2059))</f>
        <v/>
      </c>
      <c r="T2059" s="92"/>
      <c r="U2059" s="89"/>
      <c r="V2059" s="23"/>
      <c r="W2059" s="23"/>
    </row>
    <row r="2060" ht="15.75" customHeight="1">
      <c r="A2060" s="23"/>
      <c r="B2060" s="89" t="str">
        <f t="shared" si="1"/>
        <v/>
      </c>
      <c r="C2060" s="89" t="str">
        <f>IF('Student Record'!A2058="","",'Student Record'!A2058)</f>
        <v/>
      </c>
      <c r="D2060" s="89" t="str">
        <f>IF('Student Record'!B2058="","",'Student Record'!B2058)</f>
        <v/>
      </c>
      <c r="E2060" s="89" t="str">
        <f>IF('Student Record'!C2058="","",'Student Record'!C2058)</f>
        <v/>
      </c>
      <c r="F2060" s="90" t="str">
        <f>IF('Student Record'!E2058="","",'Student Record'!E2058)</f>
        <v/>
      </c>
      <c r="G2060" s="90" t="str">
        <f>IF('Student Record'!G2058="","",'Student Record'!G2058)</f>
        <v/>
      </c>
      <c r="H2060" s="89" t="str">
        <f>IF('Student Record'!I2058="","",'Student Record'!I2058)</f>
        <v/>
      </c>
      <c r="I2060" s="91" t="str">
        <f>IF('Student Record'!J2058="","",'Student Record'!J2058)</f>
        <v/>
      </c>
      <c r="J2060" s="89" t="str">
        <f>IF('Student Record'!O2058="","",'Student Record'!O2058)</f>
        <v/>
      </c>
      <c r="K2060" s="89" t="str">
        <f>IF(StuData!$F2060="","",IF(AND(StuData!$C2060&gt;8,StuData!$C2060&lt;11,StuData!$J2060="GEN"),200,IF(AND(StuData!$C2060&gt;=11,StuData!$J2060="GEN"),300,IF(AND(StuData!$C2060&gt;8,StuData!$C2060&lt;11,StuData!$J2060&lt;&gt;"GEN"),100,IF(AND(StuData!$C2060&gt;=11,StuData!$J2060&lt;&gt;"GEN"),150,"")))))</f>
        <v/>
      </c>
      <c r="L2060" s="89" t="str">
        <f>IF(StuData!$F2060="","",IF(AND(StuData!$C2060&gt;8,StuData!$C2060&lt;11),50,""))</f>
        <v/>
      </c>
      <c r="M2060" s="89" t="str">
        <f>IF(StuData!$F2060="","",IF(AND(StuData!$C2060&gt;=11,'School Fees'!$L$3="Yes"),100,""))</f>
        <v/>
      </c>
      <c r="N2060" s="89" t="str">
        <f>IF(StuData!$F2060="","",IF(AND(StuData!$C2060&gt;8,StuData!$H2060="F"),5,IF(StuData!$C2060&lt;9,"",10)))</f>
        <v/>
      </c>
      <c r="O2060" s="89" t="str">
        <f>IF(StuData!$F2060="","",IF(StuData!$C2060&gt;8,5,""))</f>
        <v/>
      </c>
      <c r="P2060" s="89" t="str">
        <f>IF(StuData!$C2060=9,'School Fees'!$K$6,IF(StuData!$C2060=10,'School Fees'!$K$7,IF(StuData!$C2060=11,'School Fees'!$K$8,IF(StuData!$C2060=12,'School Fees'!$K$9,""))))</f>
        <v/>
      </c>
      <c r="Q2060" s="89"/>
      <c r="R2060" s="89"/>
      <c r="S2060" s="89" t="str">
        <f>IF(SUM(StuData!$K2060:$R2060)=0,"",SUM(StuData!$K2060:$R2060))</f>
        <v/>
      </c>
      <c r="T2060" s="92"/>
      <c r="U2060" s="89"/>
      <c r="V2060" s="23"/>
      <c r="W2060" s="23"/>
    </row>
    <row r="2061" ht="15.75" customHeight="1">
      <c r="A2061" s="23"/>
      <c r="B2061" s="89" t="str">
        <f t="shared" si="1"/>
        <v/>
      </c>
      <c r="C2061" s="89" t="str">
        <f>IF('Student Record'!A2059="","",'Student Record'!A2059)</f>
        <v/>
      </c>
      <c r="D2061" s="89" t="str">
        <f>IF('Student Record'!B2059="","",'Student Record'!B2059)</f>
        <v/>
      </c>
      <c r="E2061" s="89" t="str">
        <f>IF('Student Record'!C2059="","",'Student Record'!C2059)</f>
        <v/>
      </c>
      <c r="F2061" s="90" t="str">
        <f>IF('Student Record'!E2059="","",'Student Record'!E2059)</f>
        <v/>
      </c>
      <c r="G2061" s="90" t="str">
        <f>IF('Student Record'!G2059="","",'Student Record'!G2059)</f>
        <v/>
      </c>
      <c r="H2061" s="89" t="str">
        <f>IF('Student Record'!I2059="","",'Student Record'!I2059)</f>
        <v/>
      </c>
      <c r="I2061" s="91" t="str">
        <f>IF('Student Record'!J2059="","",'Student Record'!J2059)</f>
        <v/>
      </c>
      <c r="J2061" s="89" t="str">
        <f>IF('Student Record'!O2059="","",'Student Record'!O2059)</f>
        <v/>
      </c>
      <c r="K2061" s="89" t="str">
        <f>IF(StuData!$F2061="","",IF(AND(StuData!$C2061&gt;8,StuData!$C2061&lt;11,StuData!$J2061="GEN"),200,IF(AND(StuData!$C2061&gt;=11,StuData!$J2061="GEN"),300,IF(AND(StuData!$C2061&gt;8,StuData!$C2061&lt;11,StuData!$J2061&lt;&gt;"GEN"),100,IF(AND(StuData!$C2061&gt;=11,StuData!$J2061&lt;&gt;"GEN"),150,"")))))</f>
        <v/>
      </c>
      <c r="L2061" s="89" t="str">
        <f>IF(StuData!$F2061="","",IF(AND(StuData!$C2061&gt;8,StuData!$C2061&lt;11),50,""))</f>
        <v/>
      </c>
      <c r="M2061" s="89" t="str">
        <f>IF(StuData!$F2061="","",IF(AND(StuData!$C2061&gt;=11,'School Fees'!$L$3="Yes"),100,""))</f>
        <v/>
      </c>
      <c r="N2061" s="89" t="str">
        <f>IF(StuData!$F2061="","",IF(AND(StuData!$C2061&gt;8,StuData!$H2061="F"),5,IF(StuData!$C2061&lt;9,"",10)))</f>
        <v/>
      </c>
      <c r="O2061" s="89" t="str">
        <f>IF(StuData!$F2061="","",IF(StuData!$C2061&gt;8,5,""))</f>
        <v/>
      </c>
      <c r="P2061" s="89" t="str">
        <f>IF(StuData!$C2061=9,'School Fees'!$K$6,IF(StuData!$C2061=10,'School Fees'!$K$7,IF(StuData!$C2061=11,'School Fees'!$K$8,IF(StuData!$C2061=12,'School Fees'!$K$9,""))))</f>
        <v/>
      </c>
      <c r="Q2061" s="89"/>
      <c r="R2061" s="89"/>
      <c r="S2061" s="89" t="str">
        <f>IF(SUM(StuData!$K2061:$R2061)=0,"",SUM(StuData!$K2061:$R2061))</f>
        <v/>
      </c>
      <c r="T2061" s="92"/>
      <c r="U2061" s="89"/>
      <c r="V2061" s="23"/>
      <c r="W2061" s="23"/>
    </row>
    <row r="2062" ht="15.75" customHeight="1">
      <c r="A2062" s="23"/>
      <c r="B2062" s="89" t="str">
        <f t="shared" si="1"/>
        <v/>
      </c>
      <c r="C2062" s="89" t="str">
        <f>IF('Student Record'!A2060="","",'Student Record'!A2060)</f>
        <v/>
      </c>
      <c r="D2062" s="89" t="str">
        <f>IF('Student Record'!B2060="","",'Student Record'!B2060)</f>
        <v/>
      </c>
      <c r="E2062" s="89" t="str">
        <f>IF('Student Record'!C2060="","",'Student Record'!C2060)</f>
        <v/>
      </c>
      <c r="F2062" s="90" t="str">
        <f>IF('Student Record'!E2060="","",'Student Record'!E2060)</f>
        <v/>
      </c>
      <c r="G2062" s="90" t="str">
        <f>IF('Student Record'!G2060="","",'Student Record'!G2060)</f>
        <v/>
      </c>
      <c r="H2062" s="89" t="str">
        <f>IF('Student Record'!I2060="","",'Student Record'!I2060)</f>
        <v/>
      </c>
      <c r="I2062" s="91" t="str">
        <f>IF('Student Record'!J2060="","",'Student Record'!J2060)</f>
        <v/>
      </c>
      <c r="J2062" s="89" t="str">
        <f>IF('Student Record'!O2060="","",'Student Record'!O2060)</f>
        <v/>
      </c>
      <c r="K2062" s="89" t="str">
        <f>IF(StuData!$F2062="","",IF(AND(StuData!$C2062&gt;8,StuData!$C2062&lt;11,StuData!$J2062="GEN"),200,IF(AND(StuData!$C2062&gt;=11,StuData!$J2062="GEN"),300,IF(AND(StuData!$C2062&gt;8,StuData!$C2062&lt;11,StuData!$J2062&lt;&gt;"GEN"),100,IF(AND(StuData!$C2062&gt;=11,StuData!$J2062&lt;&gt;"GEN"),150,"")))))</f>
        <v/>
      </c>
      <c r="L2062" s="89" t="str">
        <f>IF(StuData!$F2062="","",IF(AND(StuData!$C2062&gt;8,StuData!$C2062&lt;11),50,""))</f>
        <v/>
      </c>
      <c r="M2062" s="89" t="str">
        <f>IF(StuData!$F2062="","",IF(AND(StuData!$C2062&gt;=11,'School Fees'!$L$3="Yes"),100,""))</f>
        <v/>
      </c>
      <c r="N2062" s="89" t="str">
        <f>IF(StuData!$F2062="","",IF(AND(StuData!$C2062&gt;8,StuData!$H2062="F"),5,IF(StuData!$C2062&lt;9,"",10)))</f>
        <v/>
      </c>
      <c r="O2062" s="89" t="str">
        <f>IF(StuData!$F2062="","",IF(StuData!$C2062&gt;8,5,""))</f>
        <v/>
      </c>
      <c r="P2062" s="89" t="str">
        <f>IF(StuData!$C2062=9,'School Fees'!$K$6,IF(StuData!$C2062=10,'School Fees'!$K$7,IF(StuData!$C2062=11,'School Fees'!$K$8,IF(StuData!$C2062=12,'School Fees'!$K$9,""))))</f>
        <v/>
      </c>
      <c r="Q2062" s="89"/>
      <c r="R2062" s="89"/>
      <c r="S2062" s="89" t="str">
        <f>IF(SUM(StuData!$K2062:$R2062)=0,"",SUM(StuData!$K2062:$R2062))</f>
        <v/>
      </c>
      <c r="T2062" s="92"/>
      <c r="U2062" s="89"/>
      <c r="V2062" s="23"/>
      <c r="W2062" s="23"/>
    </row>
    <row r="2063" ht="15.75" customHeight="1">
      <c r="A2063" s="23"/>
      <c r="B2063" s="89" t="str">
        <f t="shared" si="1"/>
        <v/>
      </c>
      <c r="C2063" s="89" t="str">
        <f>IF('Student Record'!A2061="","",'Student Record'!A2061)</f>
        <v/>
      </c>
      <c r="D2063" s="89" t="str">
        <f>IF('Student Record'!B2061="","",'Student Record'!B2061)</f>
        <v/>
      </c>
      <c r="E2063" s="89" t="str">
        <f>IF('Student Record'!C2061="","",'Student Record'!C2061)</f>
        <v/>
      </c>
      <c r="F2063" s="90" t="str">
        <f>IF('Student Record'!E2061="","",'Student Record'!E2061)</f>
        <v/>
      </c>
      <c r="G2063" s="90" t="str">
        <f>IF('Student Record'!G2061="","",'Student Record'!G2061)</f>
        <v/>
      </c>
      <c r="H2063" s="89" t="str">
        <f>IF('Student Record'!I2061="","",'Student Record'!I2061)</f>
        <v/>
      </c>
      <c r="I2063" s="91" t="str">
        <f>IF('Student Record'!J2061="","",'Student Record'!J2061)</f>
        <v/>
      </c>
      <c r="J2063" s="89" t="str">
        <f>IF('Student Record'!O2061="","",'Student Record'!O2061)</f>
        <v/>
      </c>
      <c r="K2063" s="89" t="str">
        <f>IF(StuData!$F2063="","",IF(AND(StuData!$C2063&gt;8,StuData!$C2063&lt;11,StuData!$J2063="GEN"),200,IF(AND(StuData!$C2063&gt;=11,StuData!$J2063="GEN"),300,IF(AND(StuData!$C2063&gt;8,StuData!$C2063&lt;11,StuData!$J2063&lt;&gt;"GEN"),100,IF(AND(StuData!$C2063&gt;=11,StuData!$J2063&lt;&gt;"GEN"),150,"")))))</f>
        <v/>
      </c>
      <c r="L2063" s="89" t="str">
        <f>IF(StuData!$F2063="","",IF(AND(StuData!$C2063&gt;8,StuData!$C2063&lt;11),50,""))</f>
        <v/>
      </c>
      <c r="M2063" s="89" t="str">
        <f>IF(StuData!$F2063="","",IF(AND(StuData!$C2063&gt;=11,'School Fees'!$L$3="Yes"),100,""))</f>
        <v/>
      </c>
      <c r="N2063" s="89" t="str">
        <f>IF(StuData!$F2063="","",IF(AND(StuData!$C2063&gt;8,StuData!$H2063="F"),5,IF(StuData!$C2063&lt;9,"",10)))</f>
        <v/>
      </c>
      <c r="O2063" s="89" t="str">
        <f>IF(StuData!$F2063="","",IF(StuData!$C2063&gt;8,5,""))</f>
        <v/>
      </c>
      <c r="P2063" s="89" t="str">
        <f>IF(StuData!$C2063=9,'School Fees'!$K$6,IF(StuData!$C2063=10,'School Fees'!$K$7,IF(StuData!$C2063=11,'School Fees'!$K$8,IF(StuData!$C2063=12,'School Fees'!$K$9,""))))</f>
        <v/>
      </c>
      <c r="Q2063" s="89"/>
      <c r="R2063" s="89"/>
      <c r="S2063" s="89" t="str">
        <f>IF(SUM(StuData!$K2063:$R2063)=0,"",SUM(StuData!$K2063:$R2063))</f>
        <v/>
      </c>
      <c r="T2063" s="92"/>
      <c r="U2063" s="89"/>
      <c r="V2063" s="23"/>
      <c r="W2063" s="23"/>
    </row>
    <row r="2064" ht="15.75" customHeight="1">
      <c r="A2064" s="23"/>
      <c r="B2064" s="89" t="str">
        <f t="shared" si="1"/>
        <v/>
      </c>
      <c r="C2064" s="89" t="str">
        <f>IF('Student Record'!A2062="","",'Student Record'!A2062)</f>
        <v/>
      </c>
      <c r="D2064" s="89" t="str">
        <f>IF('Student Record'!B2062="","",'Student Record'!B2062)</f>
        <v/>
      </c>
      <c r="E2064" s="89" t="str">
        <f>IF('Student Record'!C2062="","",'Student Record'!C2062)</f>
        <v/>
      </c>
      <c r="F2064" s="90" t="str">
        <f>IF('Student Record'!E2062="","",'Student Record'!E2062)</f>
        <v/>
      </c>
      <c r="G2064" s="90" t="str">
        <f>IF('Student Record'!G2062="","",'Student Record'!G2062)</f>
        <v/>
      </c>
      <c r="H2064" s="89" t="str">
        <f>IF('Student Record'!I2062="","",'Student Record'!I2062)</f>
        <v/>
      </c>
      <c r="I2064" s="91" t="str">
        <f>IF('Student Record'!J2062="","",'Student Record'!J2062)</f>
        <v/>
      </c>
      <c r="J2064" s="89" t="str">
        <f>IF('Student Record'!O2062="","",'Student Record'!O2062)</f>
        <v/>
      </c>
      <c r="K2064" s="89" t="str">
        <f>IF(StuData!$F2064="","",IF(AND(StuData!$C2064&gt;8,StuData!$C2064&lt;11,StuData!$J2064="GEN"),200,IF(AND(StuData!$C2064&gt;=11,StuData!$J2064="GEN"),300,IF(AND(StuData!$C2064&gt;8,StuData!$C2064&lt;11,StuData!$J2064&lt;&gt;"GEN"),100,IF(AND(StuData!$C2064&gt;=11,StuData!$J2064&lt;&gt;"GEN"),150,"")))))</f>
        <v/>
      </c>
      <c r="L2064" s="89" t="str">
        <f>IF(StuData!$F2064="","",IF(AND(StuData!$C2064&gt;8,StuData!$C2064&lt;11),50,""))</f>
        <v/>
      </c>
      <c r="M2064" s="89" t="str">
        <f>IF(StuData!$F2064="","",IF(AND(StuData!$C2064&gt;=11,'School Fees'!$L$3="Yes"),100,""))</f>
        <v/>
      </c>
      <c r="N2064" s="89" t="str">
        <f>IF(StuData!$F2064="","",IF(AND(StuData!$C2064&gt;8,StuData!$H2064="F"),5,IF(StuData!$C2064&lt;9,"",10)))</f>
        <v/>
      </c>
      <c r="O2064" s="89" t="str">
        <f>IF(StuData!$F2064="","",IF(StuData!$C2064&gt;8,5,""))</f>
        <v/>
      </c>
      <c r="P2064" s="89" t="str">
        <f>IF(StuData!$C2064=9,'School Fees'!$K$6,IF(StuData!$C2064=10,'School Fees'!$K$7,IF(StuData!$C2064=11,'School Fees'!$K$8,IF(StuData!$C2064=12,'School Fees'!$K$9,""))))</f>
        <v/>
      </c>
      <c r="Q2064" s="89"/>
      <c r="R2064" s="89"/>
      <c r="S2064" s="89" t="str">
        <f>IF(SUM(StuData!$K2064:$R2064)=0,"",SUM(StuData!$K2064:$R2064))</f>
        <v/>
      </c>
      <c r="T2064" s="92"/>
      <c r="U2064" s="89"/>
      <c r="V2064" s="23"/>
      <c r="W2064" s="23"/>
    </row>
    <row r="2065" ht="15.75" customHeight="1">
      <c r="A2065" s="23"/>
      <c r="B2065" s="89" t="str">
        <f t="shared" si="1"/>
        <v/>
      </c>
      <c r="C2065" s="89" t="str">
        <f>IF('Student Record'!A2063="","",'Student Record'!A2063)</f>
        <v/>
      </c>
      <c r="D2065" s="89" t="str">
        <f>IF('Student Record'!B2063="","",'Student Record'!B2063)</f>
        <v/>
      </c>
      <c r="E2065" s="89" t="str">
        <f>IF('Student Record'!C2063="","",'Student Record'!C2063)</f>
        <v/>
      </c>
      <c r="F2065" s="90" t="str">
        <f>IF('Student Record'!E2063="","",'Student Record'!E2063)</f>
        <v/>
      </c>
      <c r="G2065" s="90" t="str">
        <f>IF('Student Record'!G2063="","",'Student Record'!G2063)</f>
        <v/>
      </c>
      <c r="H2065" s="89" t="str">
        <f>IF('Student Record'!I2063="","",'Student Record'!I2063)</f>
        <v/>
      </c>
      <c r="I2065" s="91" t="str">
        <f>IF('Student Record'!J2063="","",'Student Record'!J2063)</f>
        <v/>
      </c>
      <c r="J2065" s="89" t="str">
        <f>IF('Student Record'!O2063="","",'Student Record'!O2063)</f>
        <v/>
      </c>
      <c r="K2065" s="89" t="str">
        <f>IF(StuData!$F2065="","",IF(AND(StuData!$C2065&gt;8,StuData!$C2065&lt;11,StuData!$J2065="GEN"),200,IF(AND(StuData!$C2065&gt;=11,StuData!$J2065="GEN"),300,IF(AND(StuData!$C2065&gt;8,StuData!$C2065&lt;11,StuData!$J2065&lt;&gt;"GEN"),100,IF(AND(StuData!$C2065&gt;=11,StuData!$J2065&lt;&gt;"GEN"),150,"")))))</f>
        <v/>
      </c>
      <c r="L2065" s="89" t="str">
        <f>IF(StuData!$F2065="","",IF(AND(StuData!$C2065&gt;8,StuData!$C2065&lt;11),50,""))</f>
        <v/>
      </c>
      <c r="M2065" s="89" t="str">
        <f>IF(StuData!$F2065="","",IF(AND(StuData!$C2065&gt;=11,'School Fees'!$L$3="Yes"),100,""))</f>
        <v/>
      </c>
      <c r="N2065" s="89" t="str">
        <f>IF(StuData!$F2065="","",IF(AND(StuData!$C2065&gt;8,StuData!$H2065="F"),5,IF(StuData!$C2065&lt;9,"",10)))</f>
        <v/>
      </c>
      <c r="O2065" s="89" t="str">
        <f>IF(StuData!$F2065="","",IF(StuData!$C2065&gt;8,5,""))</f>
        <v/>
      </c>
      <c r="P2065" s="89" t="str">
        <f>IF(StuData!$C2065=9,'School Fees'!$K$6,IF(StuData!$C2065=10,'School Fees'!$K$7,IF(StuData!$C2065=11,'School Fees'!$K$8,IF(StuData!$C2065=12,'School Fees'!$K$9,""))))</f>
        <v/>
      </c>
      <c r="Q2065" s="89"/>
      <c r="R2065" s="89"/>
      <c r="S2065" s="89" t="str">
        <f>IF(SUM(StuData!$K2065:$R2065)=0,"",SUM(StuData!$K2065:$R2065))</f>
        <v/>
      </c>
      <c r="T2065" s="92"/>
      <c r="U2065" s="89"/>
      <c r="V2065" s="23"/>
      <c r="W2065" s="23"/>
    </row>
    <row r="2066" ht="15.75" customHeight="1">
      <c r="A2066" s="23"/>
      <c r="B2066" s="89" t="str">
        <f t="shared" si="1"/>
        <v/>
      </c>
      <c r="C2066" s="89" t="str">
        <f>IF('Student Record'!A2064="","",'Student Record'!A2064)</f>
        <v/>
      </c>
      <c r="D2066" s="89" t="str">
        <f>IF('Student Record'!B2064="","",'Student Record'!B2064)</f>
        <v/>
      </c>
      <c r="E2066" s="89" t="str">
        <f>IF('Student Record'!C2064="","",'Student Record'!C2064)</f>
        <v/>
      </c>
      <c r="F2066" s="90" t="str">
        <f>IF('Student Record'!E2064="","",'Student Record'!E2064)</f>
        <v/>
      </c>
      <c r="G2066" s="90" t="str">
        <f>IF('Student Record'!G2064="","",'Student Record'!G2064)</f>
        <v/>
      </c>
      <c r="H2066" s="89" t="str">
        <f>IF('Student Record'!I2064="","",'Student Record'!I2064)</f>
        <v/>
      </c>
      <c r="I2066" s="91" t="str">
        <f>IF('Student Record'!J2064="","",'Student Record'!J2064)</f>
        <v/>
      </c>
      <c r="J2066" s="89" t="str">
        <f>IF('Student Record'!O2064="","",'Student Record'!O2064)</f>
        <v/>
      </c>
      <c r="K2066" s="89" t="str">
        <f>IF(StuData!$F2066="","",IF(AND(StuData!$C2066&gt;8,StuData!$C2066&lt;11,StuData!$J2066="GEN"),200,IF(AND(StuData!$C2066&gt;=11,StuData!$J2066="GEN"),300,IF(AND(StuData!$C2066&gt;8,StuData!$C2066&lt;11,StuData!$J2066&lt;&gt;"GEN"),100,IF(AND(StuData!$C2066&gt;=11,StuData!$J2066&lt;&gt;"GEN"),150,"")))))</f>
        <v/>
      </c>
      <c r="L2066" s="89" t="str">
        <f>IF(StuData!$F2066="","",IF(AND(StuData!$C2066&gt;8,StuData!$C2066&lt;11),50,""))</f>
        <v/>
      </c>
      <c r="M2066" s="89" t="str">
        <f>IF(StuData!$F2066="","",IF(AND(StuData!$C2066&gt;=11,'School Fees'!$L$3="Yes"),100,""))</f>
        <v/>
      </c>
      <c r="N2066" s="89" t="str">
        <f>IF(StuData!$F2066="","",IF(AND(StuData!$C2066&gt;8,StuData!$H2066="F"),5,IF(StuData!$C2066&lt;9,"",10)))</f>
        <v/>
      </c>
      <c r="O2066" s="89" t="str">
        <f>IF(StuData!$F2066="","",IF(StuData!$C2066&gt;8,5,""))</f>
        <v/>
      </c>
      <c r="P2066" s="89" t="str">
        <f>IF(StuData!$C2066=9,'School Fees'!$K$6,IF(StuData!$C2066=10,'School Fees'!$K$7,IF(StuData!$C2066=11,'School Fees'!$K$8,IF(StuData!$C2066=12,'School Fees'!$K$9,""))))</f>
        <v/>
      </c>
      <c r="Q2066" s="89"/>
      <c r="R2066" s="89"/>
      <c r="S2066" s="89" t="str">
        <f>IF(SUM(StuData!$K2066:$R2066)=0,"",SUM(StuData!$K2066:$R2066))</f>
        <v/>
      </c>
      <c r="T2066" s="92"/>
      <c r="U2066" s="89"/>
      <c r="V2066" s="23"/>
      <c r="W2066" s="23"/>
    </row>
    <row r="2067" ht="15.75" customHeight="1">
      <c r="A2067" s="23"/>
      <c r="B2067" s="89" t="str">
        <f t="shared" si="1"/>
        <v/>
      </c>
      <c r="C2067" s="89" t="str">
        <f>IF('Student Record'!A2065="","",'Student Record'!A2065)</f>
        <v/>
      </c>
      <c r="D2067" s="89" t="str">
        <f>IF('Student Record'!B2065="","",'Student Record'!B2065)</f>
        <v/>
      </c>
      <c r="E2067" s="89" t="str">
        <f>IF('Student Record'!C2065="","",'Student Record'!C2065)</f>
        <v/>
      </c>
      <c r="F2067" s="90" t="str">
        <f>IF('Student Record'!E2065="","",'Student Record'!E2065)</f>
        <v/>
      </c>
      <c r="G2067" s="90" t="str">
        <f>IF('Student Record'!G2065="","",'Student Record'!G2065)</f>
        <v/>
      </c>
      <c r="H2067" s="89" t="str">
        <f>IF('Student Record'!I2065="","",'Student Record'!I2065)</f>
        <v/>
      </c>
      <c r="I2067" s="91" t="str">
        <f>IF('Student Record'!J2065="","",'Student Record'!J2065)</f>
        <v/>
      </c>
      <c r="J2067" s="89" t="str">
        <f>IF('Student Record'!O2065="","",'Student Record'!O2065)</f>
        <v/>
      </c>
      <c r="K2067" s="89" t="str">
        <f>IF(StuData!$F2067="","",IF(AND(StuData!$C2067&gt;8,StuData!$C2067&lt;11,StuData!$J2067="GEN"),200,IF(AND(StuData!$C2067&gt;=11,StuData!$J2067="GEN"),300,IF(AND(StuData!$C2067&gt;8,StuData!$C2067&lt;11,StuData!$J2067&lt;&gt;"GEN"),100,IF(AND(StuData!$C2067&gt;=11,StuData!$J2067&lt;&gt;"GEN"),150,"")))))</f>
        <v/>
      </c>
      <c r="L2067" s="89" t="str">
        <f>IF(StuData!$F2067="","",IF(AND(StuData!$C2067&gt;8,StuData!$C2067&lt;11),50,""))</f>
        <v/>
      </c>
      <c r="M2067" s="89" t="str">
        <f>IF(StuData!$F2067="","",IF(AND(StuData!$C2067&gt;=11,'School Fees'!$L$3="Yes"),100,""))</f>
        <v/>
      </c>
      <c r="N2067" s="89" t="str">
        <f>IF(StuData!$F2067="","",IF(AND(StuData!$C2067&gt;8,StuData!$H2067="F"),5,IF(StuData!$C2067&lt;9,"",10)))</f>
        <v/>
      </c>
      <c r="O2067" s="89" t="str">
        <f>IF(StuData!$F2067="","",IF(StuData!$C2067&gt;8,5,""))</f>
        <v/>
      </c>
      <c r="P2067" s="89" t="str">
        <f>IF(StuData!$C2067=9,'School Fees'!$K$6,IF(StuData!$C2067=10,'School Fees'!$K$7,IF(StuData!$C2067=11,'School Fees'!$K$8,IF(StuData!$C2067=12,'School Fees'!$K$9,""))))</f>
        <v/>
      </c>
      <c r="Q2067" s="89"/>
      <c r="R2067" s="89"/>
      <c r="S2067" s="89" t="str">
        <f>IF(SUM(StuData!$K2067:$R2067)=0,"",SUM(StuData!$K2067:$R2067))</f>
        <v/>
      </c>
      <c r="T2067" s="92"/>
      <c r="U2067" s="89"/>
      <c r="V2067" s="23"/>
      <c r="W2067" s="23"/>
    </row>
    <row r="2068" ht="15.75" customHeight="1">
      <c r="A2068" s="23"/>
      <c r="B2068" s="89" t="str">
        <f t="shared" si="1"/>
        <v/>
      </c>
      <c r="C2068" s="89" t="str">
        <f>IF('Student Record'!A2066="","",'Student Record'!A2066)</f>
        <v/>
      </c>
      <c r="D2068" s="89" t="str">
        <f>IF('Student Record'!B2066="","",'Student Record'!B2066)</f>
        <v/>
      </c>
      <c r="E2068" s="89" t="str">
        <f>IF('Student Record'!C2066="","",'Student Record'!C2066)</f>
        <v/>
      </c>
      <c r="F2068" s="90" t="str">
        <f>IF('Student Record'!E2066="","",'Student Record'!E2066)</f>
        <v/>
      </c>
      <c r="G2068" s="90" t="str">
        <f>IF('Student Record'!G2066="","",'Student Record'!G2066)</f>
        <v/>
      </c>
      <c r="H2068" s="89" t="str">
        <f>IF('Student Record'!I2066="","",'Student Record'!I2066)</f>
        <v/>
      </c>
      <c r="I2068" s="91" t="str">
        <f>IF('Student Record'!J2066="","",'Student Record'!J2066)</f>
        <v/>
      </c>
      <c r="J2068" s="89" t="str">
        <f>IF('Student Record'!O2066="","",'Student Record'!O2066)</f>
        <v/>
      </c>
      <c r="K2068" s="89" t="str">
        <f>IF(StuData!$F2068="","",IF(AND(StuData!$C2068&gt;8,StuData!$C2068&lt;11,StuData!$J2068="GEN"),200,IF(AND(StuData!$C2068&gt;=11,StuData!$J2068="GEN"),300,IF(AND(StuData!$C2068&gt;8,StuData!$C2068&lt;11,StuData!$J2068&lt;&gt;"GEN"),100,IF(AND(StuData!$C2068&gt;=11,StuData!$J2068&lt;&gt;"GEN"),150,"")))))</f>
        <v/>
      </c>
      <c r="L2068" s="89" t="str">
        <f>IF(StuData!$F2068="","",IF(AND(StuData!$C2068&gt;8,StuData!$C2068&lt;11),50,""))</f>
        <v/>
      </c>
      <c r="M2068" s="89" t="str">
        <f>IF(StuData!$F2068="","",IF(AND(StuData!$C2068&gt;=11,'School Fees'!$L$3="Yes"),100,""))</f>
        <v/>
      </c>
      <c r="N2068" s="89" t="str">
        <f>IF(StuData!$F2068="","",IF(AND(StuData!$C2068&gt;8,StuData!$H2068="F"),5,IF(StuData!$C2068&lt;9,"",10)))</f>
        <v/>
      </c>
      <c r="O2068" s="89" t="str">
        <f>IF(StuData!$F2068="","",IF(StuData!$C2068&gt;8,5,""))</f>
        <v/>
      </c>
      <c r="P2068" s="89" t="str">
        <f>IF(StuData!$C2068=9,'School Fees'!$K$6,IF(StuData!$C2068=10,'School Fees'!$K$7,IF(StuData!$C2068=11,'School Fees'!$K$8,IF(StuData!$C2068=12,'School Fees'!$K$9,""))))</f>
        <v/>
      </c>
      <c r="Q2068" s="89"/>
      <c r="R2068" s="89"/>
      <c r="S2068" s="89" t="str">
        <f>IF(SUM(StuData!$K2068:$R2068)=0,"",SUM(StuData!$K2068:$R2068))</f>
        <v/>
      </c>
      <c r="T2068" s="92"/>
      <c r="U2068" s="89"/>
      <c r="V2068" s="23"/>
      <c r="W2068" s="23"/>
    </row>
    <row r="2069" ht="15.75" customHeight="1">
      <c r="A2069" s="23"/>
      <c r="B2069" s="89" t="str">
        <f t="shared" si="1"/>
        <v/>
      </c>
      <c r="C2069" s="89" t="str">
        <f>IF('Student Record'!A2067="","",'Student Record'!A2067)</f>
        <v/>
      </c>
      <c r="D2069" s="89" t="str">
        <f>IF('Student Record'!B2067="","",'Student Record'!B2067)</f>
        <v/>
      </c>
      <c r="E2069" s="89" t="str">
        <f>IF('Student Record'!C2067="","",'Student Record'!C2067)</f>
        <v/>
      </c>
      <c r="F2069" s="90" t="str">
        <f>IF('Student Record'!E2067="","",'Student Record'!E2067)</f>
        <v/>
      </c>
      <c r="G2069" s="90" t="str">
        <f>IF('Student Record'!G2067="","",'Student Record'!G2067)</f>
        <v/>
      </c>
      <c r="H2069" s="89" t="str">
        <f>IF('Student Record'!I2067="","",'Student Record'!I2067)</f>
        <v/>
      </c>
      <c r="I2069" s="91" t="str">
        <f>IF('Student Record'!J2067="","",'Student Record'!J2067)</f>
        <v/>
      </c>
      <c r="J2069" s="89" t="str">
        <f>IF('Student Record'!O2067="","",'Student Record'!O2067)</f>
        <v/>
      </c>
      <c r="K2069" s="89" t="str">
        <f>IF(StuData!$F2069="","",IF(AND(StuData!$C2069&gt;8,StuData!$C2069&lt;11,StuData!$J2069="GEN"),200,IF(AND(StuData!$C2069&gt;=11,StuData!$J2069="GEN"),300,IF(AND(StuData!$C2069&gt;8,StuData!$C2069&lt;11,StuData!$J2069&lt;&gt;"GEN"),100,IF(AND(StuData!$C2069&gt;=11,StuData!$J2069&lt;&gt;"GEN"),150,"")))))</f>
        <v/>
      </c>
      <c r="L2069" s="89" t="str">
        <f>IF(StuData!$F2069="","",IF(AND(StuData!$C2069&gt;8,StuData!$C2069&lt;11),50,""))</f>
        <v/>
      </c>
      <c r="M2069" s="89" t="str">
        <f>IF(StuData!$F2069="","",IF(AND(StuData!$C2069&gt;=11,'School Fees'!$L$3="Yes"),100,""))</f>
        <v/>
      </c>
      <c r="N2069" s="89" t="str">
        <f>IF(StuData!$F2069="","",IF(AND(StuData!$C2069&gt;8,StuData!$H2069="F"),5,IF(StuData!$C2069&lt;9,"",10)))</f>
        <v/>
      </c>
      <c r="O2069" s="89" t="str">
        <f>IF(StuData!$F2069="","",IF(StuData!$C2069&gt;8,5,""))</f>
        <v/>
      </c>
      <c r="P2069" s="89" t="str">
        <f>IF(StuData!$C2069=9,'School Fees'!$K$6,IF(StuData!$C2069=10,'School Fees'!$K$7,IF(StuData!$C2069=11,'School Fees'!$K$8,IF(StuData!$C2069=12,'School Fees'!$K$9,""))))</f>
        <v/>
      </c>
      <c r="Q2069" s="89"/>
      <c r="R2069" s="89"/>
      <c r="S2069" s="89" t="str">
        <f>IF(SUM(StuData!$K2069:$R2069)=0,"",SUM(StuData!$K2069:$R2069))</f>
        <v/>
      </c>
      <c r="T2069" s="92"/>
      <c r="U2069" s="89"/>
      <c r="V2069" s="23"/>
      <c r="W2069" s="23"/>
    </row>
    <row r="2070" ht="15.75" customHeight="1">
      <c r="A2070" s="23"/>
      <c r="B2070" s="89" t="str">
        <f t="shared" si="1"/>
        <v/>
      </c>
      <c r="C2070" s="89" t="str">
        <f>IF('Student Record'!A2068="","",'Student Record'!A2068)</f>
        <v/>
      </c>
      <c r="D2070" s="89" t="str">
        <f>IF('Student Record'!B2068="","",'Student Record'!B2068)</f>
        <v/>
      </c>
      <c r="E2070" s="89" t="str">
        <f>IF('Student Record'!C2068="","",'Student Record'!C2068)</f>
        <v/>
      </c>
      <c r="F2070" s="90" t="str">
        <f>IF('Student Record'!E2068="","",'Student Record'!E2068)</f>
        <v/>
      </c>
      <c r="G2070" s="90" t="str">
        <f>IF('Student Record'!G2068="","",'Student Record'!G2068)</f>
        <v/>
      </c>
      <c r="H2070" s="89" t="str">
        <f>IF('Student Record'!I2068="","",'Student Record'!I2068)</f>
        <v/>
      </c>
      <c r="I2070" s="91" t="str">
        <f>IF('Student Record'!J2068="","",'Student Record'!J2068)</f>
        <v/>
      </c>
      <c r="J2070" s="89" t="str">
        <f>IF('Student Record'!O2068="","",'Student Record'!O2068)</f>
        <v/>
      </c>
      <c r="K2070" s="89" t="str">
        <f>IF(StuData!$F2070="","",IF(AND(StuData!$C2070&gt;8,StuData!$C2070&lt;11,StuData!$J2070="GEN"),200,IF(AND(StuData!$C2070&gt;=11,StuData!$J2070="GEN"),300,IF(AND(StuData!$C2070&gt;8,StuData!$C2070&lt;11,StuData!$J2070&lt;&gt;"GEN"),100,IF(AND(StuData!$C2070&gt;=11,StuData!$J2070&lt;&gt;"GEN"),150,"")))))</f>
        <v/>
      </c>
      <c r="L2070" s="89" t="str">
        <f>IF(StuData!$F2070="","",IF(AND(StuData!$C2070&gt;8,StuData!$C2070&lt;11),50,""))</f>
        <v/>
      </c>
      <c r="M2070" s="89" t="str">
        <f>IF(StuData!$F2070="","",IF(AND(StuData!$C2070&gt;=11,'School Fees'!$L$3="Yes"),100,""))</f>
        <v/>
      </c>
      <c r="N2070" s="89" t="str">
        <f>IF(StuData!$F2070="","",IF(AND(StuData!$C2070&gt;8,StuData!$H2070="F"),5,IF(StuData!$C2070&lt;9,"",10)))</f>
        <v/>
      </c>
      <c r="O2070" s="89" t="str">
        <f>IF(StuData!$F2070="","",IF(StuData!$C2070&gt;8,5,""))</f>
        <v/>
      </c>
      <c r="P2070" s="89" t="str">
        <f>IF(StuData!$C2070=9,'School Fees'!$K$6,IF(StuData!$C2070=10,'School Fees'!$K$7,IF(StuData!$C2070=11,'School Fees'!$K$8,IF(StuData!$C2070=12,'School Fees'!$K$9,""))))</f>
        <v/>
      </c>
      <c r="Q2070" s="89"/>
      <c r="R2070" s="89"/>
      <c r="S2070" s="89" t="str">
        <f>IF(SUM(StuData!$K2070:$R2070)=0,"",SUM(StuData!$K2070:$R2070))</f>
        <v/>
      </c>
      <c r="T2070" s="92"/>
      <c r="U2070" s="89"/>
      <c r="V2070" s="23"/>
      <c r="W2070" s="23"/>
    </row>
    <row r="2071" ht="15.75" customHeight="1">
      <c r="A2071" s="23"/>
      <c r="B2071" s="89" t="str">
        <f t="shared" si="1"/>
        <v/>
      </c>
      <c r="C2071" s="89" t="str">
        <f>IF('Student Record'!A2069="","",'Student Record'!A2069)</f>
        <v/>
      </c>
      <c r="D2071" s="89" t="str">
        <f>IF('Student Record'!B2069="","",'Student Record'!B2069)</f>
        <v/>
      </c>
      <c r="E2071" s="89" t="str">
        <f>IF('Student Record'!C2069="","",'Student Record'!C2069)</f>
        <v/>
      </c>
      <c r="F2071" s="90" t="str">
        <f>IF('Student Record'!E2069="","",'Student Record'!E2069)</f>
        <v/>
      </c>
      <c r="G2071" s="90" t="str">
        <f>IF('Student Record'!G2069="","",'Student Record'!G2069)</f>
        <v/>
      </c>
      <c r="H2071" s="89" t="str">
        <f>IF('Student Record'!I2069="","",'Student Record'!I2069)</f>
        <v/>
      </c>
      <c r="I2071" s="91" t="str">
        <f>IF('Student Record'!J2069="","",'Student Record'!J2069)</f>
        <v/>
      </c>
      <c r="J2071" s="89" t="str">
        <f>IF('Student Record'!O2069="","",'Student Record'!O2069)</f>
        <v/>
      </c>
      <c r="K2071" s="89" t="str">
        <f>IF(StuData!$F2071="","",IF(AND(StuData!$C2071&gt;8,StuData!$C2071&lt;11,StuData!$J2071="GEN"),200,IF(AND(StuData!$C2071&gt;=11,StuData!$J2071="GEN"),300,IF(AND(StuData!$C2071&gt;8,StuData!$C2071&lt;11,StuData!$J2071&lt;&gt;"GEN"),100,IF(AND(StuData!$C2071&gt;=11,StuData!$J2071&lt;&gt;"GEN"),150,"")))))</f>
        <v/>
      </c>
      <c r="L2071" s="89" t="str">
        <f>IF(StuData!$F2071="","",IF(AND(StuData!$C2071&gt;8,StuData!$C2071&lt;11),50,""))</f>
        <v/>
      </c>
      <c r="M2071" s="89" t="str">
        <f>IF(StuData!$F2071="","",IF(AND(StuData!$C2071&gt;=11,'School Fees'!$L$3="Yes"),100,""))</f>
        <v/>
      </c>
      <c r="N2071" s="89" t="str">
        <f>IF(StuData!$F2071="","",IF(AND(StuData!$C2071&gt;8,StuData!$H2071="F"),5,IF(StuData!$C2071&lt;9,"",10)))</f>
        <v/>
      </c>
      <c r="O2071" s="89" t="str">
        <f>IF(StuData!$F2071="","",IF(StuData!$C2071&gt;8,5,""))</f>
        <v/>
      </c>
      <c r="P2071" s="89" t="str">
        <f>IF(StuData!$C2071=9,'School Fees'!$K$6,IF(StuData!$C2071=10,'School Fees'!$K$7,IF(StuData!$C2071=11,'School Fees'!$K$8,IF(StuData!$C2071=12,'School Fees'!$K$9,""))))</f>
        <v/>
      </c>
      <c r="Q2071" s="89"/>
      <c r="R2071" s="89"/>
      <c r="S2071" s="89" t="str">
        <f>IF(SUM(StuData!$K2071:$R2071)=0,"",SUM(StuData!$K2071:$R2071))</f>
        <v/>
      </c>
      <c r="T2071" s="92"/>
      <c r="U2071" s="89"/>
      <c r="V2071" s="23"/>
      <c r="W2071" s="23"/>
    </row>
    <row r="2072" ht="15.75" customHeight="1">
      <c r="A2072" s="23"/>
      <c r="B2072" s="89" t="str">
        <f t="shared" si="1"/>
        <v/>
      </c>
      <c r="C2072" s="89" t="str">
        <f>IF('Student Record'!A2070="","",'Student Record'!A2070)</f>
        <v/>
      </c>
      <c r="D2072" s="89" t="str">
        <f>IF('Student Record'!B2070="","",'Student Record'!B2070)</f>
        <v/>
      </c>
      <c r="E2072" s="89" t="str">
        <f>IF('Student Record'!C2070="","",'Student Record'!C2070)</f>
        <v/>
      </c>
      <c r="F2072" s="90" t="str">
        <f>IF('Student Record'!E2070="","",'Student Record'!E2070)</f>
        <v/>
      </c>
      <c r="G2072" s="90" t="str">
        <f>IF('Student Record'!G2070="","",'Student Record'!G2070)</f>
        <v/>
      </c>
      <c r="H2072" s="89" t="str">
        <f>IF('Student Record'!I2070="","",'Student Record'!I2070)</f>
        <v/>
      </c>
      <c r="I2072" s="91" t="str">
        <f>IF('Student Record'!J2070="","",'Student Record'!J2070)</f>
        <v/>
      </c>
      <c r="J2072" s="89" t="str">
        <f>IF('Student Record'!O2070="","",'Student Record'!O2070)</f>
        <v/>
      </c>
      <c r="K2072" s="89" t="str">
        <f>IF(StuData!$F2072="","",IF(AND(StuData!$C2072&gt;8,StuData!$C2072&lt;11,StuData!$J2072="GEN"),200,IF(AND(StuData!$C2072&gt;=11,StuData!$J2072="GEN"),300,IF(AND(StuData!$C2072&gt;8,StuData!$C2072&lt;11,StuData!$J2072&lt;&gt;"GEN"),100,IF(AND(StuData!$C2072&gt;=11,StuData!$J2072&lt;&gt;"GEN"),150,"")))))</f>
        <v/>
      </c>
      <c r="L2072" s="89" t="str">
        <f>IF(StuData!$F2072="","",IF(AND(StuData!$C2072&gt;8,StuData!$C2072&lt;11),50,""))</f>
        <v/>
      </c>
      <c r="M2072" s="89" t="str">
        <f>IF(StuData!$F2072="","",IF(AND(StuData!$C2072&gt;=11,'School Fees'!$L$3="Yes"),100,""))</f>
        <v/>
      </c>
      <c r="N2072" s="89" t="str">
        <f>IF(StuData!$F2072="","",IF(AND(StuData!$C2072&gt;8,StuData!$H2072="F"),5,IF(StuData!$C2072&lt;9,"",10)))</f>
        <v/>
      </c>
      <c r="O2072" s="89" t="str">
        <f>IF(StuData!$F2072="","",IF(StuData!$C2072&gt;8,5,""))</f>
        <v/>
      </c>
      <c r="P2072" s="89" t="str">
        <f>IF(StuData!$C2072=9,'School Fees'!$K$6,IF(StuData!$C2072=10,'School Fees'!$K$7,IF(StuData!$C2072=11,'School Fees'!$K$8,IF(StuData!$C2072=12,'School Fees'!$K$9,""))))</f>
        <v/>
      </c>
      <c r="Q2072" s="89"/>
      <c r="R2072" s="89"/>
      <c r="S2072" s="89" t="str">
        <f>IF(SUM(StuData!$K2072:$R2072)=0,"",SUM(StuData!$K2072:$R2072))</f>
        <v/>
      </c>
      <c r="T2072" s="92"/>
      <c r="U2072" s="89"/>
      <c r="V2072" s="23"/>
      <c r="W2072" s="23"/>
    </row>
    <row r="2073" ht="15.75" customHeight="1">
      <c r="A2073" s="23"/>
      <c r="B2073" s="89" t="str">
        <f t="shared" si="1"/>
        <v/>
      </c>
      <c r="C2073" s="89" t="str">
        <f>IF('Student Record'!A2071="","",'Student Record'!A2071)</f>
        <v/>
      </c>
      <c r="D2073" s="89" t="str">
        <f>IF('Student Record'!B2071="","",'Student Record'!B2071)</f>
        <v/>
      </c>
      <c r="E2073" s="89" t="str">
        <f>IF('Student Record'!C2071="","",'Student Record'!C2071)</f>
        <v/>
      </c>
      <c r="F2073" s="90" t="str">
        <f>IF('Student Record'!E2071="","",'Student Record'!E2071)</f>
        <v/>
      </c>
      <c r="G2073" s="90" t="str">
        <f>IF('Student Record'!G2071="","",'Student Record'!G2071)</f>
        <v/>
      </c>
      <c r="H2073" s="89" t="str">
        <f>IF('Student Record'!I2071="","",'Student Record'!I2071)</f>
        <v/>
      </c>
      <c r="I2073" s="91" t="str">
        <f>IF('Student Record'!J2071="","",'Student Record'!J2071)</f>
        <v/>
      </c>
      <c r="J2073" s="89" t="str">
        <f>IF('Student Record'!O2071="","",'Student Record'!O2071)</f>
        <v/>
      </c>
      <c r="K2073" s="89" t="str">
        <f>IF(StuData!$F2073="","",IF(AND(StuData!$C2073&gt;8,StuData!$C2073&lt;11,StuData!$J2073="GEN"),200,IF(AND(StuData!$C2073&gt;=11,StuData!$J2073="GEN"),300,IF(AND(StuData!$C2073&gt;8,StuData!$C2073&lt;11,StuData!$J2073&lt;&gt;"GEN"),100,IF(AND(StuData!$C2073&gt;=11,StuData!$J2073&lt;&gt;"GEN"),150,"")))))</f>
        <v/>
      </c>
      <c r="L2073" s="89" t="str">
        <f>IF(StuData!$F2073="","",IF(AND(StuData!$C2073&gt;8,StuData!$C2073&lt;11),50,""))</f>
        <v/>
      </c>
      <c r="M2073" s="89" t="str">
        <f>IF(StuData!$F2073="","",IF(AND(StuData!$C2073&gt;=11,'School Fees'!$L$3="Yes"),100,""))</f>
        <v/>
      </c>
      <c r="N2073" s="89" t="str">
        <f>IF(StuData!$F2073="","",IF(AND(StuData!$C2073&gt;8,StuData!$H2073="F"),5,IF(StuData!$C2073&lt;9,"",10)))</f>
        <v/>
      </c>
      <c r="O2073" s="89" t="str">
        <f>IF(StuData!$F2073="","",IF(StuData!$C2073&gt;8,5,""))</f>
        <v/>
      </c>
      <c r="P2073" s="89" t="str">
        <f>IF(StuData!$C2073=9,'School Fees'!$K$6,IF(StuData!$C2073=10,'School Fees'!$K$7,IF(StuData!$C2073=11,'School Fees'!$K$8,IF(StuData!$C2073=12,'School Fees'!$K$9,""))))</f>
        <v/>
      </c>
      <c r="Q2073" s="89"/>
      <c r="R2073" s="89"/>
      <c r="S2073" s="89" t="str">
        <f>IF(SUM(StuData!$K2073:$R2073)=0,"",SUM(StuData!$K2073:$R2073))</f>
        <v/>
      </c>
      <c r="T2073" s="92"/>
      <c r="U2073" s="89"/>
      <c r="V2073" s="23"/>
      <c r="W2073" s="23"/>
    </row>
    <row r="2074" ht="15.75" customHeight="1">
      <c r="A2074" s="23"/>
      <c r="B2074" s="89" t="str">
        <f t="shared" si="1"/>
        <v/>
      </c>
      <c r="C2074" s="89" t="str">
        <f>IF('Student Record'!A2072="","",'Student Record'!A2072)</f>
        <v/>
      </c>
      <c r="D2074" s="89" t="str">
        <f>IF('Student Record'!B2072="","",'Student Record'!B2072)</f>
        <v/>
      </c>
      <c r="E2074" s="89" t="str">
        <f>IF('Student Record'!C2072="","",'Student Record'!C2072)</f>
        <v/>
      </c>
      <c r="F2074" s="90" t="str">
        <f>IF('Student Record'!E2072="","",'Student Record'!E2072)</f>
        <v/>
      </c>
      <c r="G2074" s="90" t="str">
        <f>IF('Student Record'!G2072="","",'Student Record'!G2072)</f>
        <v/>
      </c>
      <c r="H2074" s="89" t="str">
        <f>IF('Student Record'!I2072="","",'Student Record'!I2072)</f>
        <v/>
      </c>
      <c r="I2074" s="91" t="str">
        <f>IF('Student Record'!J2072="","",'Student Record'!J2072)</f>
        <v/>
      </c>
      <c r="J2074" s="89" t="str">
        <f>IF('Student Record'!O2072="","",'Student Record'!O2072)</f>
        <v/>
      </c>
      <c r="K2074" s="89" t="str">
        <f>IF(StuData!$F2074="","",IF(AND(StuData!$C2074&gt;8,StuData!$C2074&lt;11,StuData!$J2074="GEN"),200,IF(AND(StuData!$C2074&gt;=11,StuData!$J2074="GEN"),300,IF(AND(StuData!$C2074&gt;8,StuData!$C2074&lt;11,StuData!$J2074&lt;&gt;"GEN"),100,IF(AND(StuData!$C2074&gt;=11,StuData!$J2074&lt;&gt;"GEN"),150,"")))))</f>
        <v/>
      </c>
      <c r="L2074" s="89" t="str">
        <f>IF(StuData!$F2074="","",IF(AND(StuData!$C2074&gt;8,StuData!$C2074&lt;11),50,""))</f>
        <v/>
      </c>
      <c r="M2074" s="89" t="str">
        <f>IF(StuData!$F2074="","",IF(AND(StuData!$C2074&gt;=11,'School Fees'!$L$3="Yes"),100,""))</f>
        <v/>
      </c>
      <c r="N2074" s="89" t="str">
        <f>IF(StuData!$F2074="","",IF(AND(StuData!$C2074&gt;8,StuData!$H2074="F"),5,IF(StuData!$C2074&lt;9,"",10)))</f>
        <v/>
      </c>
      <c r="O2074" s="89" t="str">
        <f>IF(StuData!$F2074="","",IF(StuData!$C2074&gt;8,5,""))</f>
        <v/>
      </c>
      <c r="P2074" s="89" t="str">
        <f>IF(StuData!$C2074=9,'School Fees'!$K$6,IF(StuData!$C2074=10,'School Fees'!$K$7,IF(StuData!$C2074=11,'School Fees'!$K$8,IF(StuData!$C2074=12,'School Fees'!$K$9,""))))</f>
        <v/>
      </c>
      <c r="Q2074" s="89"/>
      <c r="R2074" s="89"/>
      <c r="S2074" s="89" t="str">
        <f>IF(SUM(StuData!$K2074:$R2074)=0,"",SUM(StuData!$K2074:$R2074))</f>
        <v/>
      </c>
      <c r="T2074" s="92"/>
      <c r="U2074" s="89"/>
      <c r="V2074" s="23"/>
      <c r="W2074" s="23"/>
    </row>
    <row r="2075" ht="15.75" customHeight="1">
      <c r="A2075" s="23"/>
      <c r="B2075" s="89" t="str">
        <f t="shared" si="1"/>
        <v/>
      </c>
      <c r="C2075" s="89" t="str">
        <f>IF('Student Record'!A2073="","",'Student Record'!A2073)</f>
        <v/>
      </c>
      <c r="D2075" s="89" t="str">
        <f>IF('Student Record'!B2073="","",'Student Record'!B2073)</f>
        <v/>
      </c>
      <c r="E2075" s="89" t="str">
        <f>IF('Student Record'!C2073="","",'Student Record'!C2073)</f>
        <v/>
      </c>
      <c r="F2075" s="90" t="str">
        <f>IF('Student Record'!E2073="","",'Student Record'!E2073)</f>
        <v/>
      </c>
      <c r="G2075" s="90" t="str">
        <f>IF('Student Record'!G2073="","",'Student Record'!G2073)</f>
        <v/>
      </c>
      <c r="H2075" s="89" t="str">
        <f>IF('Student Record'!I2073="","",'Student Record'!I2073)</f>
        <v/>
      </c>
      <c r="I2075" s="91" t="str">
        <f>IF('Student Record'!J2073="","",'Student Record'!J2073)</f>
        <v/>
      </c>
      <c r="J2075" s="89" t="str">
        <f>IF('Student Record'!O2073="","",'Student Record'!O2073)</f>
        <v/>
      </c>
      <c r="K2075" s="89" t="str">
        <f>IF(StuData!$F2075="","",IF(AND(StuData!$C2075&gt;8,StuData!$C2075&lt;11,StuData!$J2075="GEN"),200,IF(AND(StuData!$C2075&gt;=11,StuData!$J2075="GEN"),300,IF(AND(StuData!$C2075&gt;8,StuData!$C2075&lt;11,StuData!$J2075&lt;&gt;"GEN"),100,IF(AND(StuData!$C2075&gt;=11,StuData!$J2075&lt;&gt;"GEN"),150,"")))))</f>
        <v/>
      </c>
      <c r="L2075" s="89" t="str">
        <f>IF(StuData!$F2075="","",IF(AND(StuData!$C2075&gt;8,StuData!$C2075&lt;11),50,""))</f>
        <v/>
      </c>
      <c r="M2075" s="89" t="str">
        <f>IF(StuData!$F2075="","",IF(AND(StuData!$C2075&gt;=11,'School Fees'!$L$3="Yes"),100,""))</f>
        <v/>
      </c>
      <c r="N2075" s="89" t="str">
        <f>IF(StuData!$F2075="","",IF(AND(StuData!$C2075&gt;8,StuData!$H2075="F"),5,IF(StuData!$C2075&lt;9,"",10)))</f>
        <v/>
      </c>
      <c r="O2075" s="89" t="str">
        <f>IF(StuData!$F2075="","",IF(StuData!$C2075&gt;8,5,""))</f>
        <v/>
      </c>
      <c r="P2075" s="89" t="str">
        <f>IF(StuData!$C2075=9,'School Fees'!$K$6,IF(StuData!$C2075=10,'School Fees'!$K$7,IF(StuData!$C2075=11,'School Fees'!$K$8,IF(StuData!$C2075=12,'School Fees'!$K$9,""))))</f>
        <v/>
      </c>
      <c r="Q2075" s="89"/>
      <c r="R2075" s="89"/>
      <c r="S2075" s="89" t="str">
        <f>IF(SUM(StuData!$K2075:$R2075)=0,"",SUM(StuData!$K2075:$R2075))</f>
        <v/>
      </c>
      <c r="T2075" s="92"/>
      <c r="U2075" s="89"/>
      <c r="V2075" s="23"/>
      <c r="W2075" s="23"/>
    </row>
    <row r="2076" ht="15.75" customHeight="1">
      <c r="A2076" s="23"/>
      <c r="B2076" s="89" t="str">
        <f t="shared" si="1"/>
        <v/>
      </c>
      <c r="C2076" s="89" t="str">
        <f>IF('Student Record'!A2074="","",'Student Record'!A2074)</f>
        <v/>
      </c>
      <c r="D2076" s="89" t="str">
        <f>IF('Student Record'!B2074="","",'Student Record'!B2074)</f>
        <v/>
      </c>
      <c r="E2076" s="89" t="str">
        <f>IF('Student Record'!C2074="","",'Student Record'!C2074)</f>
        <v/>
      </c>
      <c r="F2076" s="90" t="str">
        <f>IF('Student Record'!E2074="","",'Student Record'!E2074)</f>
        <v/>
      </c>
      <c r="G2076" s="90" t="str">
        <f>IF('Student Record'!G2074="","",'Student Record'!G2074)</f>
        <v/>
      </c>
      <c r="H2076" s="89" t="str">
        <f>IF('Student Record'!I2074="","",'Student Record'!I2074)</f>
        <v/>
      </c>
      <c r="I2076" s="91" t="str">
        <f>IF('Student Record'!J2074="","",'Student Record'!J2074)</f>
        <v/>
      </c>
      <c r="J2076" s="89" t="str">
        <f>IF('Student Record'!O2074="","",'Student Record'!O2074)</f>
        <v/>
      </c>
      <c r="K2076" s="89" t="str">
        <f>IF(StuData!$F2076="","",IF(AND(StuData!$C2076&gt;8,StuData!$C2076&lt;11,StuData!$J2076="GEN"),200,IF(AND(StuData!$C2076&gt;=11,StuData!$J2076="GEN"),300,IF(AND(StuData!$C2076&gt;8,StuData!$C2076&lt;11,StuData!$J2076&lt;&gt;"GEN"),100,IF(AND(StuData!$C2076&gt;=11,StuData!$J2076&lt;&gt;"GEN"),150,"")))))</f>
        <v/>
      </c>
      <c r="L2076" s="89" t="str">
        <f>IF(StuData!$F2076="","",IF(AND(StuData!$C2076&gt;8,StuData!$C2076&lt;11),50,""))</f>
        <v/>
      </c>
      <c r="M2076" s="89" t="str">
        <f>IF(StuData!$F2076="","",IF(AND(StuData!$C2076&gt;=11,'School Fees'!$L$3="Yes"),100,""))</f>
        <v/>
      </c>
      <c r="N2076" s="89" t="str">
        <f>IF(StuData!$F2076="","",IF(AND(StuData!$C2076&gt;8,StuData!$H2076="F"),5,IF(StuData!$C2076&lt;9,"",10)))</f>
        <v/>
      </c>
      <c r="O2076" s="89" t="str">
        <f>IF(StuData!$F2076="","",IF(StuData!$C2076&gt;8,5,""))</f>
        <v/>
      </c>
      <c r="P2076" s="89" t="str">
        <f>IF(StuData!$C2076=9,'School Fees'!$K$6,IF(StuData!$C2076=10,'School Fees'!$K$7,IF(StuData!$C2076=11,'School Fees'!$K$8,IF(StuData!$C2076=12,'School Fees'!$K$9,""))))</f>
        <v/>
      </c>
      <c r="Q2076" s="89"/>
      <c r="R2076" s="89"/>
      <c r="S2076" s="89" t="str">
        <f>IF(SUM(StuData!$K2076:$R2076)=0,"",SUM(StuData!$K2076:$R2076))</f>
        <v/>
      </c>
      <c r="T2076" s="92"/>
      <c r="U2076" s="89"/>
      <c r="V2076" s="23"/>
      <c r="W2076" s="23"/>
    </row>
    <row r="2077" ht="15.75" customHeight="1">
      <c r="A2077" s="23"/>
      <c r="B2077" s="89" t="str">
        <f t="shared" si="1"/>
        <v/>
      </c>
      <c r="C2077" s="89" t="str">
        <f>IF('Student Record'!A2075="","",'Student Record'!A2075)</f>
        <v/>
      </c>
      <c r="D2077" s="89" t="str">
        <f>IF('Student Record'!B2075="","",'Student Record'!B2075)</f>
        <v/>
      </c>
      <c r="E2077" s="89" t="str">
        <f>IF('Student Record'!C2075="","",'Student Record'!C2075)</f>
        <v/>
      </c>
      <c r="F2077" s="90" t="str">
        <f>IF('Student Record'!E2075="","",'Student Record'!E2075)</f>
        <v/>
      </c>
      <c r="G2077" s="90" t="str">
        <f>IF('Student Record'!G2075="","",'Student Record'!G2075)</f>
        <v/>
      </c>
      <c r="H2077" s="89" t="str">
        <f>IF('Student Record'!I2075="","",'Student Record'!I2075)</f>
        <v/>
      </c>
      <c r="I2077" s="91" t="str">
        <f>IF('Student Record'!J2075="","",'Student Record'!J2075)</f>
        <v/>
      </c>
      <c r="J2077" s="89" t="str">
        <f>IF('Student Record'!O2075="","",'Student Record'!O2075)</f>
        <v/>
      </c>
      <c r="K2077" s="89" t="str">
        <f>IF(StuData!$F2077="","",IF(AND(StuData!$C2077&gt;8,StuData!$C2077&lt;11,StuData!$J2077="GEN"),200,IF(AND(StuData!$C2077&gt;=11,StuData!$J2077="GEN"),300,IF(AND(StuData!$C2077&gt;8,StuData!$C2077&lt;11,StuData!$J2077&lt;&gt;"GEN"),100,IF(AND(StuData!$C2077&gt;=11,StuData!$J2077&lt;&gt;"GEN"),150,"")))))</f>
        <v/>
      </c>
      <c r="L2077" s="89" t="str">
        <f>IF(StuData!$F2077="","",IF(AND(StuData!$C2077&gt;8,StuData!$C2077&lt;11),50,""))</f>
        <v/>
      </c>
      <c r="M2077" s="89" t="str">
        <f>IF(StuData!$F2077="","",IF(AND(StuData!$C2077&gt;=11,'School Fees'!$L$3="Yes"),100,""))</f>
        <v/>
      </c>
      <c r="N2077" s="89" t="str">
        <f>IF(StuData!$F2077="","",IF(AND(StuData!$C2077&gt;8,StuData!$H2077="F"),5,IF(StuData!$C2077&lt;9,"",10)))</f>
        <v/>
      </c>
      <c r="O2077" s="89" t="str">
        <f>IF(StuData!$F2077="","",IF(StuData!$C2077&gt;8,5,""))</f>
        <v/>
      </c>
      <c r="P2077" s="89" t="str">
        <f>IF(StuData!$C2077=9,'School Fees'!$K$6,IF(StuData!$C2077=10,'School Fees'!$K$7,IF(StuData!$C2077=11,'School Fees'!$K$8,IF(StuData!$C2077=12,'School Fees'!$K$9,""))))</f>
        <v/>
      </c>
      <c r="Q2077" s="89"/>
      <c r="R2077" s="89"/>
      <c r="S2077" s="89" t="str">
        <f>IF(SUM(StuData!$K2077:$R2077)=0,"",SUM(StuData!$K2077:$R2077))</f>
        <v/>
      </c>
      <c r="T2077" s="92"/>
      <c r="U2077" s="89"/>
      <c r="V2077" s="23"/>
      <c r="W2077" s="23"/>
    </row>
    <row r="2078" ht="15.75" customHeight="1">
      <c r="A2078" s="23"/>
      <c r="B2078" s="89" t="str">
        <f t="shared" si="1"/>
        <v/>
      </c>
      <c r="C2078" s="89" t="str">
        <f>IF('Student Record'!A2076="","",'Student Record'!A2076)</f>
        <v/>
      </c>
      <c r="D2078" s="89" t="str">
        <f>IF('Student Record'!B2076="","",'Student Record'!B2076)</f>
        <v/>
      </c>
      <c r="E2078" s="89" t="str">
        <f>IF('Student Record'!C2076="","",'Student Record'!C2076)</f>
        <v/>
      </c>
      <c r="F2078" s="90" t="str">
        <f>IF('Student Record'!E2076="","",'Student Record'!E2076)</f>
        <v/>
      </c>
      <c r="G2078" s="90" t="str">
        <f>IF('Student Record'!G2076="","",'Student Record'!G2076)</f>
        <v/>
      </c>
      <c r="H2078" s="89" t="str">
        <f>IF('Student Record'!I2076="","",'Student Record'!I2076)</f>
        <v/>
      </c>
      <c r="I2078" s="91" t="str">
        <f>IF('Student Record'!J2076="","",'Student Record'!J2076)</f>
        <v/>
      </c>
      <c r="J2078" s="89" t="str">
        <f>IF('Student Record'!O2076="","",'Student Record'!O2076)</f>
        <v/>
      </c>
      <c r="K2078" s="89" t="str">
        <f>IF(StuData!$F2078="","",IF(AND(StuData!$C2078&gt;8,StuData!$C2078&lt;11,StuData!$J2078="GEN"),200,IF(AND(StuData!$C2078&gt;=11,StuData!$J2078="GEN"),300,IF(AND(StuData!$C2078&gt;8,StuData!$C2078&lt;11,StuData!$J2078&lt;&gt;"GEN"),100,IF(AND(StuData!$C2078&gt;=11,StuData!$J2078&lt;&gt;"GEN"),150,"")))))</f>
        <v/>
      </c>
      <c r="L2078" s="89" t="str">
        <f>IF(StuData!$F2078="","",IF(AND(StuData!$C2078&gt;8,StuData!$C2078&lt;11),50,""))</f>
        <v/>
      </c>
      <c r="M2078" s="89" t="str">
        <f>IF(StuData!$F2078="","",IF(AND(StuData!$C2078&gt;=11,'School Fees'!$L$3="Yes"),100,""))</f>
        <v/>
      </c>
      <c r="N2078" s="89" t="str">
        <f>IF(StuData!$F2078="","",IF(AND(StuData!$C2078&gt;8,StuData!$H2078="F"),5,IF(StuData!$C2078&lt;9,"",10)))</f>
        <v/>
      </c>
      <c r="O2078" s="89" t="str">
        <f>IF(StuData!$F2078="","",IF(StuData!$C2078&gt;8,5,""))</f>
        <v/>
      </c>
      <c r="P2078" s="89" t="str">
        <f>IF(StuData!$C2078=9,'School Fees'!$K$6,IF(StuData!$C2078=10,'School Fees'!$K$7,IF(StuData!$C2078=11,'School Fees'!$K$8,IF(StuData!$C2078=12,'School Fees'!$K$9,""))))</f>
        <v/>
      </c>
      <c r="Q2078" s="89"/>
      <c r="R2078" s="89"/>
      <c r="S2078" s="89" t="str">
        <f>IF(SUM(StuData!$K2078:$R2078)=0,"",SUM(StuData!$K2078:$R2078))</f>
        <v/>
      </c>
      <c r="T2078" s="92"/>
      <c r="U2078" s="89"/>
      <c r="V2078" s="23"/>
      <c r="W2078" s="23"/>
    </row>
    <row r="2079" ht="15.75" customHeight="1">
      <c r="A2079" s="23"/>
      <c r="B2079" s="89" t="str">
        <f t="shared" si="1"/>
        <v/>
      </c>
      <c r="C2079" s="89" t="str">
        <f>IF('Student Record'!A2077="","",'Student Record'!A2077)</f>
        <v/>
      </c>
      <c r="D2079" s="89" t="str">
        <f>IF('Student Record'!B2077="","",'Student Record'!B2077)</f>
        <v/>
      </c>
      <c r="E2079" s="89" t="str">
        <f>IF('Student Record'!C2077="","",'Student Record'!C2077)</f>
        <v/>
      </c>
      <c r="F2079" s="90" t="str">
        <f>IF('Student Record'!E2077="","",'Student Record'!E2077)</f>
        <v/>
      </c>
      <c r="G2079" s="90" t="str">
        <f>IF('Student Record'!G2077="","",'Student Record'!G2077)</f>
        <v/>
      </c>
      <c r="H2079" s="89" t="str">
        <f>IF('Student Record'!I2077="","",'Student Record'!I2077)</f>
        <v/>
      </c>
      <c r="I2079" s="91" t="str">
        <f>IF('Student Record'!J2077="","",'Student Record'!J2077)</f>
        <v/>
      </c>
      <c r="J2079" s="89" t="str">
        <f>IF('Student Record'!O2077="","",'Student Record'!O2077)</f>
        <v/>
      </c>
      <c r="K2079" s="89" t="str">
        <f>IF(StuData!$F2079="","",IF(AND(StuData!$C2079&gt;8,StuData!$C2079&lt;11,StuData!$J2079="GEN"),200,IF(AND(StuData!$C2079&gt;=11,StuData!$J2079="GEN"),300,IF(AND(StuData!$C2079&gt;8,StuData!$C2079&lt;11,StuData!$J2079&lt;&gt;"GEN"),100,IF(AND(StuData!$C2079&gt;=11,StuData!$J2079&lt;&gt;"GEN"),150,"")))))</f>
        <v/>
      </c>
      <c r="L2079" s="89" t="str">
        <f>IF(StuData!$F2079="","",IF(AND(StuData!$C2079&gt;8,StuData!$C2079&lt;11),50,""))</f>
        <v/>
      </c>
      <c r="M2079" s="89" t="str">
        <f>IF(StuData!$F2079="","",IF(AND(StuData!$C2079&gt;=11,'School Fees'!$L$3="Yes"),100,""))</f>
        <v/>
      </c>
      <c r="N2079" s="89" t="str">
        <f>IF(StuData!$F2079="","",IF(AND(StuData!$C2079&gt;8,StuData!$H2079="F"),5,IF(StuData!$C2079&lt;9,"",10)))</f>
        <v/>
      </c>
      <c r="O2079" s="89" t="str">
        <f>IF(StuData!$F2079="","",IF(StuData!$C2079&gt;8,5,""))</f>
        <v/>
      </c>
      <c r="P2079" s="89" t="str">
        <f>IF(StuData!$C2079=9,'School Fees'!$K$6,IF(StuData!$C2079=10,'School Fees'!$K$7,IF(StuData!$C2079=11,'School Fees'!$K$8,IF(StuData!$C2079=12,'School Fees'!$K$9,""))))</f>
        <v/>
      </c>
      <c r="Q2079" s="89"/>
      <c r="R2079" s="89"/>
      <c r="S2079" s="89" t="str">
        <f>IF(SUM(StuData!$K2079:$R2079)=0,"",SUM(StuData!$K2079:$R2079))</f>
        <v/>
      </c>
      <c r="T2079" s="92"/>
      <c r="U2079" s="89"/>
      <c r="V2079" s="23"/>
      <c r="W2079" s="23"/>
    </row>
    <row r="2080" ht="15.75" customHeight="1">
      <c r="A2080" s="23"/>
      <c r="B2080" s="89" t="str">
        <f t="shared" si="1"/>
        <v/>
      </c>
      <c r="C2080" s="89" t="str">
        <f>IF('Student Record'!A2078="","",'Student Record'!A2078)</f>
        <v/>
      </c>
      <c r="D2080" s="89" t="str">
        <f>IF('Student Record'!B2078="","",'Student Record'!B2078)</f>
        <v/>
      </c>
      <c r="E2080" s="89" t="str">
        <f>IF('Student Record'!C2078="","",'Student Record'!C2078)</f>
        <v/>
      </c>
      <c r="F2080" s="90" t="str">
        <f>IF('Student Record'!E2078="","",'Student Record'!E2078)</f>
        <v/>
      </c>
      <c r="G2080" s="90" t="str">
        <f>IF('Student Record'!G2078="","",'Student Record'!G2078)</f>
        <v/>
      </c>
      <c r="H2080" s="89" t="str">
        <f>IF('Student Record'!I2078="","",'Student Record'!I2078)</f>
        <v/>
      </c>
      <c r="I2080" s="91" t="str">
        <f>IF('Student Record'!J2078="","",'Student Record'!J2078)</f>
        <v/>
      </c>
      <c r="J2080" s="89" t="str">
        <f>IF('Student Record'!O2078="","",'Student Record'!O2078)</f>
        <v/>
      </c>
      <c r="K2080" s="89" t="str">
        <f>IF(StuData!$F2080="","",IF(AND(StuData!$C2080&gt;8,StuData!$C2080&lt;11,StuData!$J2080="GEN"),200,IF(AND(StuData!$C2080&gt;=11,StuData!$J2080="GEN"),300,IF(AND(StuData!$C2080&gt;8,StuData!$C2080&lt;11,StuData!$J2080&lt;&gt;"GEN"),100,IF(AND(StuData!$C2080&gt;=11,StuData!$J2080&lt;&gt;"GEN"),150,"")))))</f>
        <v/>
      </c>
      <c r="L2080" s="89" t="str">
        <f>IF(StuData!$F2080="","",IF(AND(StuData!$C2080&gt;8,StuData!$C2080&lt;11),50,""))</f>
        <v/>
      </c>
      <c r="M2080" s="89" t="str">
        <f>IF(StuData!$F2080="","",IF(AND(StuData!$C2080&gt;=11,'School Fees'!$L$3="Yes"),100,""))</f>
        <v/>
      </c>
      <c r="N2080" s="89" t="str">
        <f>IF(StuData!$F2080="","",IF(AND(StuData!$C2080&gt;8,StuData!$H2080="F"),5,IF(StuData!$C2080&lt;9,"",10)))</f>
        <v/>
      </c>
      <c r="O2080" s="89" t="str">
        <f>IF(StuData!$F2080="","",IF(StuData!$C2080&gt;8,5,""))</f>
        <v/>
      </c>
      <c r="P2080" s="89" t="str">
        <f>IF(StuData!$C2080=9,'School Fees'!$K$6,IF(StuData!$C2080=10,'School Fees'!$K$7,IF(StuData!$C2080=11,'School Fees'!$K$8,IF(StuData!$C2080=12,'School Fees'!$K$9,""))))</f>
        <v/>
      </c>
      <c r="Q2080" s="89"/>
      <c r="R2080" s="89"/>
      <c r="S2080" s="89" t="str">
        <f>IF(SUM(StuData!$K2080:$R2080)=0,"",SUM(StuData!$K2080:$R2080))</f>
        <v/>
      </c>
      <c r="T2080" s="92"/>
      <c r="U2080" s="89"/>
      <c r="V2080" s="23"/>
      <c r="W2080" s="23"/>
    </row>
    <row r="2081" ht="15.75" customHeight="1">
      <c r="A2081" s="23"/>
      <c r="B2081" s="89" t="str">
        <f t="shared" si="1"/>
        <v/>
      </c>
      <c r="C2081" s="89" t="str">
        <f>IF('Student Record'!A2079="","",'Student Record'!A2079)</f>
        <v/>
      </c>
      <c r="D2081" s="89" t="str">
        <f>IF('Student Record'!B2079="","",'Student Record'!B2079)</f>
        <v/>
      </c>
      <c r="E2081" s="89" t="str">
        <f>IF('Student Record'!C2079="","",'Student Record'!C2079)</f>
        <v/>
      </c>
      <c r="F2081" s="90" t="str">
        <f>IF('Student Record'!E2079="","",'Student Record'!E2079)</f>
        <v/>
      </c>
      <c r="G2081" s="90" t="str">
        <f>IF('Student Record'!G2079="","",'Student Record'!G2079)</f>
        <v/>
      </c>
      <c r="H2081" s="89" t="str">
        <f>IF('Student Record'!I2079="","",'Student Record'!I2079)</f>
        <v/>
      </c>
      <c r="I2081" s="91" t="str">
        <f>IF('Student Record'!J2079="","",'Student Record'!J2079)</f>
        <v/>
      </c>
      <c r="J2081" s="89" t="str">
        <f>IF('Student Record'!O2079="","",'Student Record'!O2079)</f>
        <v/>
      </c>
      <c r="K2081" s="89" t="str">
        <f>IF(StuData!$F2081="","",IF(AND(StuData!$C2081&gt;8,StuData!$C2081&lt;11,StuData!$J2081="GEN"),200,IF(AND(StuData!$C2081&gt;=11,StuData!$J2081="GEN"),300,IF(AND(StuData!$C2081&gt;8,StuData!$C2081&lt;11,StuData!$J2081&lt;&gt;"GEN"),100,IF(AND(StuData!$C2081&gt;=11,StuData!$J2081&lt;&gt;"GEN"),150,"")))))</f>
        <v/>
      </c>
      <c r="L2081" s="89" t="str">
        <f>IF(StuData!$F2081="","",IF(AND(StuData!$C2081&gt;8,StuData!$C2081&lt;11),50,""))</f>
        <v/>
      </c>
      <c r="M2081" s="89" t="str">
        <f>IF(StuData!$F2081="","",IF(AND(StuData!$C2081&gt;=11,'School Fees'!$L$3="Yes"),100,""))</f>
        <v/>
      </c>
      <c r="N2081" s="89" t="str">
        <f>IF(StuData!$F2081="","",IF(AND(StuData!$C2081&gt;8,StuData!$H2081="F"),5,IF(StuData!$C2081&lt;9,"",10)))</f>
        <v/>
      </c>
      <c r="O2081" s="89" t="str">
        <f>IF(StuData!$F2081="","",IF(StuData!$C2081&gt;8,5,""))</f>
        <v/>
      </c>
      <c r="P2081" s="89" t="str">
        <f>IF(StuData!$C2081=9,'School Fees'!$K$6,IF(StuData!$C2081=10,'School Fees'!$K$7,IF(StuData!$C2081=11,'School Fees'!$K$8,IF(StuData!$C2081=12,'School Fees'!$K$9,""))))</f>
        <v/>
      </c>
      <c r="Q2081" s="89"/>
      <c r="R2081" s="89"/>
      <c r="S2081" s="89" t="str">
        <f>IF(SUM(StuData!$K2081:$R2081)=0,"",SUM(StuData!$K2081:$R2081))</f>
        <v/>
      </c>
      <c r="T2081" s="92"/>
      <c r="U2081" s="89"/>
      <c r="V2081" s="23"/>
      <c r="W2081" s="23"/>
    </row>
    <row r="2082" ht="15.75" customHeight="1">
      <c r="A2082" s="23"/>
      <c r="B2082" s="89" t="str">
        <f t="shared" si="1"/>
        <v/>
      </c>
      <c r="C2082" s="89" t="str">
        <f>IF('Student Record'!A2080="","",'Student Record'!A2080)</f>
        <v/>
      </c>
      <c r="D2082" s="89" t="str">
        <f>IF('Student Record'!B2080="","",'Student Record'!B2080)</f>
        <v/>
      </c>
      <c r="E2082" s="89" t="str">
        <f>IF('Student Record'!C2080="","",'Student Record'!C2080)</f>
        <v/>
      </c>
      <c r="F2082" s="90" t="str">
        <f>IF('Student Record'!E2080="","",'Student Record'!E2080)</f>
        <v/>
      </c>
      <c r="G2082" s="90" t="str">
        <f>IF('Student Record'!G2080="","",'Student Record'!G2080)</f>
        <v/>
      </c>
      <c r="H2082" s="89" t="str">
        <f>IF('Student Record'!I2080="","",'Student Record'!I2080)</f>
        <v/>
      </c>
      <c r="I2082" s="91" t="str">
        <f>IF('Student Record'!J2080="","",'Student Record'!J2080)</f>
        <v/>
      </c>
      <c r="J2082" s="89" t="str">
        <f>IF('Student Record'!O2080="","",'Student Record'!O2080)</f>
        <v/>
      </c>
      <c r="K2082" s="89" t="str">
        <f>IF(StuData!$F2082="","",IF(AND(StuData!$C2082&gt;8,StuData!$C2082&lt;11,StuData!$J2082="GEN"),200,IF(AND(StuData!$C2082&gt;=11,StuData!$J2082="GEN"),300,IF(AND(StuData!$C2082&gt;8,StuData!$C2082&lt;11,StuData!$J2082&lt;&gt;"GEN"),100,IF(AND(StuData!$C2082&gt;=11,StuData!$J2082&lt;&gt;"GEN"),150,"")))))</f>
        <v/>
      </c>
      <c r="L2082" s="89" t="str">
        <f>IF(StuData!$F2082="","",IF(AND(StuData!$C2082&gt;8,StuData!$C2082&lt;11),50,""))</f>
        <v/>
      </c>
      <c r="M2082" s="89" t="str">
        <f>IF(StuData!$F2082="","",IF(AND(StuData!$C2082&gt;=11,'School Fees'!$L$3="Yes"),100,""))</f>
        <v/>
      </c>
      <c r="N2082" s="89" t="str">
        <f>IF(StuData!$F2082="","",IF(AND(StuData!$C2082&gt;8,StuData!$H2082="F"),5,IF(StuData!$C2082&lt;9,"",10)))</f>
        <v/>
      </c>
      <c r="O2082" s="89" t="str">
        <f>IF(StuData!$F2082="","",IF(StuData!$C2082&gt;8,5,""))</f>
        <v/>
      </c>
      <c r="P2082" s="89" t="str">
        <f>IF(StuData!$C2082=9,'School Fees'!$K$6,IF(StuData!$C2082=10,'School Fees'!$K$7,IF(StuData!$C2082=11,'School Fees'!$K$8,IF(StuData!$C2082=12,'School Fees'!$K$9,""))))</f>
        <v/>
      </c>
      <c r="Q2082" s="89"/>
      <c r="R2082" s="89"/>
      <c r="S2082" s="89" t="str">
        <f>IF(SUM(StuData!$K2082:$R2082)=0,"",SUM(StuData!$K2082:$R2082))</f>
        <v/>
      </c>
      <c r="T2082" s="92"/>
      <c r="U2082" s="89"/>
      <c r="V2082" s="23"/>
      <c r="W2082" s="23"/>
    </row>
    <row r="2083" ht="15.75" customHeight="1">
      <c r="A2083" s="23"/>
      <c r="B2083" s="89" t="str">
        <f t="shared" si="1"/>
        <v/>
      </c>
      <c r="C2083" s="89" t="str">
        <f>IF('Student Record'!A2081="","",'Student Record'!A2081)</f>
        <v/>
      </c>
      <c r="D2083" s="89" t="str">
        <f>IF('Student Record'!B2081="","",'Student Record'!B2081)</f>
        <v/>
      </c>
      <c r="E2083" s="89" t="str">
        <f>IF('Student Record'!C2081="","",'Student Record'!C2081)</f>
        <v/>
      </c>
      <c r="F2083" s="90" t="str">
        <f>IF('Student Record'!E2081="","",'Student Record'!E2081)</f>
        <v/>
      </c>
      <c r="G2083" s="90" t="str">
        <f>IF('Student Record'!G2081="","",'Student Record'!G2081)</f>
        <v/>
      </c>
      <c r="H2083" s="89" t="str">
        <f>IF('Student Record'!I2081="","",'Student Record'!I2081)</f>
        <v/>
      </c>
      <c r="I2083" s="91" t="str">
        <f>IF('Student Record'!J2081="","",'Student Record'!J2081)</f>
        <v/>
      </c>
      <c r="J2083" s="89" t="str">
        <f>IF('Student Record'!O2081="","",'Student Record'!O2081)</f>
        <v/>
      </c>
      <c r="K2083" s="89" t="str">
        <f>IF(StuData!$F2083="","",IF(AND(StuData!$C2083&gt;8,StuData!$C2083&lt;11,StuData!$J2083="GEN"),200,IF(AND(StuData!$C2083&gt;=11,StuData!$J2083="GEN"),300,IF(AND(StuData!$C2083&gt;8,StuData!$C2083&lt;11,StuData!$J2083&lt;&gt;"GEN"),100,IF(AND(StuData!$C2083&gt;=11,StuData!$J2083&lt;&gt;"GEN"),150,"")))))</f>
        <v/>
      </c>
      <c r="L2083" s="89" t="str">
        <f>IF(StuData!$F2083="","",IF(AND(StuData!$C2083&gt;8,StuData!$C2083&lt;11),50,""))</f>
        <v/>
      </c>
      <c r="M2083" s="89" t="str">
        <f>IF(StuData!$F2083="","",IF(AND(StuData!$C2083&gt;=11,'School Fees'!$L$3="Yes"),100,""))</f>
        <v/>
      </c>
      <c r="N2083" s="89" t="str">
        <f>IF(StuData!$F2083="","",IF(AND(StuData!$C2083&gt;8,StuData!$H2083="F"),5,IF(StuData!$C2083&lt;9,"",10)))</f>
        <v/>
      </c>
      <c r="O2083" s="89" t="str">
        <f>IF(StuData!$F2083="","",IF(StuData!$C2083&gt;8,5,""))</f>
        <v/>
      </c>
      <c r="P2083" s="89" t="str">
        <f>IF(StuData!$C2083=9,'School Fees'!$K$6,IF(StuData!$C2083=10,'School Fees'!$K$7,IF(StuData!$C2083=11,'School Fees'!$K$8,IF(StuData!$C2083=12,'School Fees'!$K$9,""))))</f>
        <v/>
      </c>
      <c r="Q2083" s="89"/>
      <c r="R2083" s="89"/>
      <c r="S2083" s="89" t="str">
        <f>IF(SUM(StuData!$K2083:$R2083)=0,"",SUM(StuData!$K2083:$R2083))</f>
        <v/>
      </c>
      <c r="T2083" s="92"/>
      <c r="U2083" s="89"/>
      <c r="V2083" s="23"/>
      <c r="W2083" s="23"/>
    </row>
    <row r="2084" ht="15.75" customHeight="1">
      <c r="A2084" s="23"/>
      <c r="B2084" s="89" t="str">
        <f t="shared" si="1"/>
        <v/>
      </c>
      <c r="C2084" s="89" t="str">
        <f>IF('Student Record'!A2082="","",'Student Record'!A2082)</f>
        <v/>
      </c>
      <c r="D2084" s="89" t="str">
        <f>IF('Student Record'!B2082="","",'Student Record'!B2082)</f>
        <v/>
      </c>
      <c r="E2084" s="89" t="str">
        <f>IF('Student Record'!C2082="","",'Student Record'!C2082)</f>
        <v/>
      </c>
      <c r="F2084" s="90" t="str">
        <f>IF('Student Record'!E2082="","",'Student Record'!E2082)</f>
        <v/>
      </c>
      <c r="G2084" s="90" t="str">
        <f>IF('Student Record'!G2082="","",'Student Record'!G2082)</f>
        <v/>
      </c>
      <c r="H2084" s="89" t="str">
        <f>IF('Student Record'!I2082="","",'Student Record'!I2082)</f>
        <v/>
      </c>
      <c r="I2084" s="91" t="str">
        <f>IF('Student Record'!J2082="","",'Student Record'!J2082)</f>
        <v/>
      </c>
      <c r="J2084" s="89" t="str">
        <f>IF('Student Record'!O2082="","",'Student Record'!O2082)</f>
        <v/>
      </c>
      <c r="K2084" s="89" t="str">
        <f>IF(StuData!$F2084="","",IF(AND(StuData!$C2084&gt;8,StuData!$C2084&lt;11,StuData!$J2084="GEN"),200,IF(AND(StuData!$C2084&gt;=11,StuData!$J2084="GEN"),300,IF(AND(StuData!$C2084&gt;8,StuData!$C2084&lt;11,StuData!$J2084&lt;&gt;"GEN"),100,IF(AND(StuData!$C2084&gt;=11,StuData!$J2084&lt;&gt;"GEN"),150,"")))))</f>
        <v/>
      </c>
      <c r="L2084" s="89" t="str">
        <f>IF(StuData!$F2084="","",IF(AND(StuData!$C2084&gt;8,StuData!$C2084&lt;11),50,""))</f>
        <v/>
      </c>
      <c r="M2084" s="89" t="str">
        <f>IF(StuData!$F2084="","",IF(AND(StuData!$C2084&gt;=11,'School Fees'!$L$3="Yes"),100,""))</f>
        <v/>
      </c>
      <c r="N2084" s="89" t="str">
        <f>IF(StuData!$F2084="","",IF(AND(StuData!$C2084&gt;8,StuData!$H2084="F"),5,IF(StuData!$C2084&lt;9,"",10)))</f>
        <v/>
      </c>
      <c r="O2084" s="89" t="str">
        <f>IF(StuData!$F2084="","",IF(StuData!$C2084&gt;8,5,""))</f>
        <v/>
      </c>
      <c r="P2084" s="89" t="str">
        <f>IF(StuData!$C2084=9,'School Fees'!$K$6,IF(StuData!$C2084=10,'School Fees'!$K$7,IF(StuData!$C2084=11,'School Fees'!$K$8,IF(StuData!$C2084=12,'School Fees'!$K$9,""))))</f>
        <v/>
      </c>
      <c r="Q2084" s="89"/>
      <c r="R2084" s="89"/>
      <c r="S2084" s="89" t="str">
        <f>IF(SUM(StuData!$K2084:$R2084)=0,"",SUM(StuData!$K2084:$R2084))</f>
        <v/>
      </c>
      <c r="T2084" s="92"/>
      <c r="U2084" s="89"/>
      <c r="V2084" s="23"/>
      <c r="W2084" s="23"/>
    </row>
    <row r="2085" ht="15.75" customHeight="1">
      <c r="A2085" s="23"/>
      <c r="B2085" s="89" t="str">
        <f t="shared" si="1"/>
        <v/>
      </c>
      <c r="C2085" s="89" t="str">
        <f>IF('Student Record'!A2083="","",'Student Record'!A2083)</f>
        <v/>
      </c>
      <c r="D2085" s="89" t="str">
        <f>IF('Student Record'!B2083="","",'Student Record'!B2083)</f>
        <v/>
      </c>
      <c r="E2085" s="89" t="str">
        <f>IF('Student Record'!C2083="","",'Student Record'!C2083)</f>
        <v/>
      </c>
      <c r="F2085" s="90" t="str">
        <f>IF('Student Record'!E2083="","",'Student Record'!E2083)</f>
        <v/>
      </c>
      <c r="G2085" s="90" t="str">
        <f>IF('Student Record'!G2083="","",'Student Record'!G2083)</f>
        <v/>
      </c>
      <c r="H2085" s="89" t="str">
        <f>IF('Student Record'!I2083="","",'Student Record'!I2083)</f>
        <v/>
      </c>
      <c r="I2085" s="91" t="str">
        <f>IF('Student Record'!J2083="","",'Student Record'!J2083)</f>
        <v/>
      </c>
      <c r="J2085" s="89" t="str">
        <f>IF('Student Record'!O2083="","",'Student Record'!O2083)</f>
        <v/>
      </c>
      <c r="K2085" s="89" t="str">
        <f>IF(StuData!$F2085="","",IF(AND(StuData!$C2085&gt;8,StuData!$C2085&lt;11,StuData!$J2085="GEN"),200,IF(AND(StuData!$C2085&gt;=11,StuData!$J2085="GEN"),300,IF(AND(StuData!$C2085&gt;8,StuData!$C2085&lt;11,StuData!$J2085&lt;&gt;"GEN"),100,IF(AND(StuData!$C2085&gt;=11,StuData!$J2085&lt;&gt;"GEN"),150,"")))))</f>
        <v/>
      </c>
      <c r="L2085" s="89" t="str">
        <f>IF(StuData!$F2085="","",IF(AND(StuData!$C2085&gt;8,StuData!$C2085&lt;11),50,""))</f>
        <v/>
      </c>
      <c r="M2085" s="89" t="str">
        <f>IF(StuData!$F2085="","",IF(AND(StuData!$C2085&gt;=11,'School Fees'!$L$3="Yes"),100,""))</f>
        <v/>
      </c>
      <c r="N2085" s="89" t="str">
        <f>IF(StuData!$F2085="","",IF(AND(StuData!$C2085&gt;8,StuData!$H2085="F"),5,IF(StuData!$C2085&lt;9,"",10)))</f>
        <v/>
      </c>
      <c r="O2085" s="89" t="str">
        <f>IF(StuData!$F2085="","",IF(StuData!$C2085&gt;8,5,""))</f>
        <v/>
      </c>
      <c r="P2085" s="89" t="str">
        <f>IF(StuData!$C2085=9,'School Fees'!$K$6,IF(StuData!$C2085=10,'School Fees'!$K$7,IF(StuData!$C2085=11,'School Fees'!$K$8,IF(StuData!$C2085=12,'School Fees'!$K$9,""))))</f>
        <v/>
      </c>
      <c r="Q2085" s="89"/>
      <c r="R2085" s="89"/>
      <c r="S2085" s="89" t="str">
        <f>IF(SUM(StuData!$K2085:$R2085)=0,"",SUM(StuData!$K2085:$R2085))</f>
        <v/>
      </c>
      <c r="T2085" s="92"/>
      <c r="U2085" s="89"/>
      <c r="V2085" s="23"/>
      <c r="W2085" s="23"/>
    </row>
    <row r="2086" ht="15.75" customHeight="1">
      <c r="A2086" s="23"/>
      <c r="B2086" s="89" t="str">
        <f t="shared" si="1"/>
        <v/>
      </c>
      <c r="C2086" s="89" t="str">
        <f>IF('Student Record'!A2084="","",'Student Record'!A2084)</f>
        <v/>
      </c>
      <c r="D2086" s="89" t="str">
        <f>IF('Student Record'!B2084="","",'Student Record'!B2084)</f>
        <v/>
      </c>
      <c r="E2086" s="89" t="str">
        <f>IF('Student Record'!C2084="","",'Student Record'!C2084)</f>
        <v/>
      </c>
      <c r="F2086" s="90" t="str">
        <f>IF('Student Record'!E2084="","",'Student Record'!E2084)</f>
        <v/>
      </c>
      <c r="G2086" s="90" t="str">
        <f>IF('Student Record'!G2084="","",'Student Record'!G2084)</f>
        <v/>
      </c>
      <c r="H2086" s="89" t="str">
        <f>IF('Student Record'!I2084="","",'Student Record'!I2084)</f>
        <v/>
      </c>
      <c r="I2086" s="91" t="str">
        <f>IF('Student Record'!J2084="","",'Student Record'!J2084)</f>
        <v/>
      </c>
      <c r="J2086" s="89" t="str">
        <f>IF('Student Record'!O2084="","",'Student Record'!O2084)</f>
        <v/>
      </c>
      <c r="K2086" s="89" t="str">
        <f>IF(StuData!$F2086="","",IF(AND(StuData!$C2086&gt;8,StuData!$C2086&lt;11,StuData!$J2086="GEN"),200,IF(AND(StuData!$C2086&gt;=11,StuData!$J2086="GEN"),300,IF(AND(StuData!$C2086&gt;8,StuData!$C2086&lt;11,StuData!$J2086&lt;&gt;"GEN"),100,IF(AND(StuData!$C2086&gt;=11,StuData!$J2086&lt;&gt;"GEN"),150,"")))))</f>
        <v/>
      </c>
      <c r="L2086" s="89" t="str">
        <f>IF(StuData!$F2086="","",IF(AND(StuData!$C2086&gt;8,StuData!$C2086&lt;11),50,""))</f>
        <v/>
      </c>
      <c r="M2086" s="89" t="str">
        <f>IF(StuData!$F2086="","",IF(AND(StuData!$C2086&gt;=11,'School Fees'!$L$3="Yes"),100,""))</f>
        <v/>
      </c>
      <c r="N2086" s="89" t="str">
        <f>IF(StuData!$F2086="","",IF(AND(StuData!$C2086&gt;8,StuData!$H2086="F"),5,IF(StuData!$C2086&lt;9,"",10)))</f>
        <v/>
      </c>
      <c r="O2086" s="89" t="str">
        <f>IF(StuData!$F2086="","",IF(StuData!$C2086&gt;8,5,""))</f>
        <v/>
      </c>
      <c r="P2086" s="89" t="str">
        <f>IF(StuData!$C2086=9,'School Fees'!$K$6,IF(StuData!$C2086=10,'School Fees'!$K$7,IF(StuData!$C2086=11,'School Fees'!$K$8,IF(StuData!$C2086=12,'School Fees'!$K$9,""))))</f>
        <v/>
      </c>
      <c r="Q2086" s="89"/>
      <c r="R2086" s="89"/>
      <c r="S2086" s="89" t="str">
        <f>IF(SUM(StuData!$K2086:$R2086)=0,"",SUM(StuData!$K2086:$R2086))</f>
        <v/>
      </c>
      <c r="T2086" s="92"/>
      <c r="U2086" s="89"/>
      <c r="V2086" s="23"/>
      <c r="W2086" s="23"/>
    </row>
    <row r="2087" ht="15.75" customHeight="1">
      <c r="A2087" s="23"/>
      <c r="B2087" s="89" t="str">
        <f t="shared" si="1"/>
        <v/>
      </c>
      <c r="C2087" s="89" t="str">
        <f>IF('Student Record'!A2085="","",'Student Record'!A2085)</f>
        <v/>
      </c>
      <c r="D2087" s="89" t="str">
        <f>IF('Student Record'!B2085="","",'Student Record'!B2085)</f>
        <v/>
      </c>
      <c r="E2087" s="89" t="str">
        <f>IF('Student Record'!C2085="","",'Student Record'!C2085)</f>
        <v/>
      </c>
      <c r="F2087" s="90" t="str">
        <f>IF('Student Record'!E2085="","",'Student Record'!E2085)</f>
        <v/>
      </c>
      <c r="G2087" s="90" t="str">
        <f>IF('Student Record'!G2085="","",'Student Record'!G2085)</f>
        <v/>
      </c>
      <c r="H2087" s="89" t="str">
        <f>IF('Student Record'!I2085="","",'Student Record'!I2085)</f>
        <v/>
      </c>
      <c r="I2087" s="91" t="str">
        <f>IF('Student Record'!J2085="","",'Student Record'!J2085)</f>
        <v/>
      </c>
      <c r="J2087" s="89" t="str">
        <f>IF('Student Record'!O2085="","",'Student Record'!O2085)</f>
        <v/>
      </c>
      <c r="K2087" s="89" t="str">
        <f>IF(StuData!$F2087="","",IF(AND(StuData!$C2087&gt;8,StuData!$C2087&lt;11,StuData!$J2087="GEN"),200,IF(AND(StuData!$C2087&gt;=11,StuData!$J2087="GEN"),300,IF(AND(StuData!$C2087&gt;8,StuData!$C2087&lt;11,StuData!$J2087&lt;&gt;"GEN"),100,IF(AND(StuData!$C2087&gt;=11,StuData!$J2087&lt;&gt;"GEN"),150,"")))))</f>
        <v/>
      </c>
      <c r="L2087" s="89" t="str">
        <f>IF(StuData!$F2087="","",IF(AND(StuData!$C2087&gt;8,StuData!$C2087&lt;11),50,""))</f>
        <v/>
      </c>
      <c r="M2087" s="89" t="str">
        <f>IF(StuData!$F2087="","",IF(AND(StuData!$C2087&gt;=11,'School Fees'!$L$3="Yes"),100,""))</f>
        <v/>
      </c>
      <c r="N2087" s="89" t="str">
        <f>IF(StuData!$F2087="","",IF(AND(StuData!$C2087&gt;8,StuData!$H2087="F"),5,IF(StuData!$C2087&lt;9,"",10)))</f>
        <v/>
      </c>
      <c r="O2087" s="89" t="str">
        <f>IF(StuData!$F2087="","",IF(StuData!$C2087&gt;8,5,""))</f>
        <v/>
      </c>
      <c r="P2087" s="89" t="str">
        <f>IF(StuData!$C2087=9,'School Fees'!$K$6,IF(StuData!$C2087=10,'School Fees'!$K$7,IF(StuData!$C2087=11,'School Fees'!$K$8,IF(StuData!$C2087=12,'School Fees'!$K$9,""))))</f>
        <v/>
      </c>
      <c r="Q2087" s="89"/>
      <c r="R2087" s="89"/>
      <c r="S2087" s="89" t="str">
        <f>IF(SUM(StuData!$K2087:$R2087)=0,"",SUM(StuData!$K2087:$R2087))</f>
        <v/>
      </c>
      <c r="T2087" s="92"/>
      <c r="U2087" s="89"/>
      <c r="V2087" s="23"/>
      <c r="W2087" s="23"/>
    </row>
    <row r="2088" ht="15.75" customHeight="1">
      <c r="A2088" s="23"/>
      <c r="B2088" s="89" t="str">
        <f t="shared" si="1"/>
        <v/>
      </c>
      <c r="C2088" s="89" t="str">
        <f>IF('Student Record'!A2086="","",'Student Record'!A2086)</f>
        <v/>
      </c>
      <c r="D2088" s="89" t="str">
        <f>IF('Student Record'!B2086="","",'Student Record'!B2086)</f>
        <v/>
      </c>
      <c r="E2088" s="89" t="str">
        <f>IF('Student Record'!C2086="","",'Student Record'!C2086)</f>
        <v/>
      </c>
      <c r="F2088" s="90" t="str">
        <f>IF('Student Record'!E2086="","",'Student Record'!E2086)</f>
        <v/>
      </c>
      <c r="G2088" s="90" t="str">
        <f>IF('Student Record'!G2086="","",'Student Record'!G2086)</f>
        <v/>
      </c>
      <c r="H2088" s="89" t="str">
        <f>IF('Student Record'!I2086="","",'Student Record'!I2086)</f>
        <v/>
      </c>
      <c r="I2088" s="91" t="str">
        <f>IF('Student Record'!J2086="","",'Student Record'!J2086)</f>
        <v/>
      </c>
      <c r="J2088" s="89" t="str">
        <f>IF('Student Record'!O2086="","",'Student Record'!O2086)</f>
        <v/>
      </c>
      <c r="K2088" s="89" t="str">
        <f>IF(StuData!$F2088="","",IF(AND(StuData!$C2088&gt;8,StuData!$C2088&lt;11,StuData!$J2088="GEN"),200,IF(AND(StuData!$C2088&gt;=11,StuData!$J2088="GEN"),300,IF(AND(StuData!$C2088&gt;8,StuData!$C2088&lt;11,StuData!$J2088&lt;&gt;"GEN"),100,IF(AND(StuData!$C2088&gt;=11,StuData!$J2088&lt;&gt;"GEN"),150,"")))))</f>
        <v/>
      </c>
      <c r="L2088" s="89" t="str">
        <f>IF(StuData!$F2088="","",IF(AND(StuData!$C2088&gt;8,StuData!$C2088&lt;11),50,""))</f>
        <v/>
      </c>
      <c r="M2088" s="89" t="str">
        <f>IF(StuData!$F2088="","",IF(AND(StuData!$C2088&gt;=11,'School Fees'!$L$3="Yes"),100,""))</f>
        <v/>
      </c>
      <c r="N2088" s="89" t="str">
        <f>IF(StuData!$F2088="","",IF(AND(StuData!$C2088&gt;8,StuData!$H2088="F"),5,IF(StuData!$C2088&lt;9,"",10)))</f>
        <v/>
      </c>
      <c r="O2088" s="89" t="str">
        <f>IF(StuData!$F2088="","",IF(StuData!$C2088&gt;8,5,""))</f>
        <v/>
      </c>
      <c r="P2088" s="89" t="str">
        <f>IF(StuData!$C2088=9,'School Fees'!$K$6,IF(StuData!$C2088=10,'School Fees'!$K$7,IF(StuData!$C2088=11,'School Fees'!$K$8,IF(StuData!$C2088=12,'School Fees'!$K$9,""))))</f>
        <v/>
      </c>
      <c r="Q2088" s="89"/>
      <c r="R2088" s="89"/>
      <c r="S2088" s="89" t="str">
        <f>IF(SUM(StuData!$K2088:$R2088)=0,"",SUM(StuData!$K2088:$R2088))</f>
        <v/>
      </c>
      <c r="T2088" s="92"/>
      <c r="U2088" s="89"/>
      <c r="V2088" s="23"/>
      <c r="W2088" s="23"/>
    </row>
    <row r="2089" ht="15.75" customHeight="1">
      <c r="A2089" s="23"/>
      <c r="B2089" s="89" t="str">
        <f t="shared" si="1"/>
        <v/>
      </c>
      <c r="C2089" s="89" t="str">
        <f>IF('Student Record'!A2087="","",'Student Record'!A2087)</f>
        <v/>
      </c>
      <c r="D2089" s="89" t="str">
        <f>IF('Student Record'!B2087="","",'Student Record'!B2087)</f>
        <v/>
      </c>
      <c r="E2089" s="89" t="str">
        <f>IF('Student Record'!C2087="","",'Student Record'!C2087)</f>
        <v/>
      </c>
      <c r="F2089" s="90" t="str">
        <f>IF('Student Record'!E2087="","",'Student Record'!E2087)</f>
        <v/>
      </c>
      <c r="G2089" s="90" t="str">
        <f>IF('Student Record'!G2087="","",'Student Record'!G2087)</f>
        <v/>
      </c>
      <c r="H2089" s="89" t="str">
        <f>IF('Student Record'!I2087="","",'Student Record'!I2087)</f>
        <v/>
      </c>
      <c r="I2089" s="91" t="str">
        <f>IF('Student Record'!J2087="","",'Student Record'!J2087)</f>
        <v/>
      </c>
      <c r="J2089" s="89" t="str">
        <f>IF('Student Record'!O2087="","",'Student Record'!O2087)</f>
        <v/>
      </c>
      <c r="K2089" s="89" t="str">
        <f>IF(StuData!$F2089="","",IF(AND(StuData!$C2089&gt;8,StuData!$C2089&lt;11,StuData!$J2089="GEN"),200,IF(AND(StuData!$C2089&gt;=11,StuData!$J2089="GEN"),300,IF(AND(StuData!$C2089&gt;8,StuData!$C2089&lt;11,StuData!$J2089&lt;&gt;"GEN"),100,IF(AND(StuData!$C2089&gt;=11,StuData!$J2089&lt;&gt;"GEN"),150,"")))))</f>
        <v/>
      </c>
      <c r="L2089" s="89" t="str">
        <f>IF(StuData!$F2089="","",IF(AND(StuData!$C2089&gt;8,StuData!$C2089&lt;11),50,""))</f>
        <v/>
      </c>
      <c r="M2089" s="89" t="str">
        <f>IF(StuData!$F2089="","",IF(AND(StuData!$C2089&gt;=11,'School Fees'!$L$3="Yes"),100,""))</f>
        <v/>
      </c>
      <c r="N2089" s="89" t="str">
        <f>IF(StuData!$F2089="","",IF(AND(StuData!$C2089&gt;8,StuData!$H2089="F"),5,IF(StuData!$C2089&lt;9,"",10)))</f>
        <v/>
      </c>
      <c r="O2089" s="89" t="str">
        <f>IF(StuData!$F2089="","",IF(StuData!$C2089&gt;8,5,""))</f>
        <v/>
      </c>
      <c r="P2089" s="89" t="str">
        <f>IF(StuData!$C2089=9,'School Fees'!$K$6,IF(StuData!$C2089=10,'School Fees'!$K$7,IF(StuData!$C2089=11,'School Fees'!$K$8,IF(StuData!$C2089=12,'School Fees'!$K$9,""))))</f>
        <v/>
      </c>
      <c r="Q2089" s="89"/>
      <c r="R2089" s="89"/>
      <c r="S2089" s="89" t="str">
        <f>IF(SUM(StuData!$K2089:$R2089)=0,"",SUM(StuData!$K2089:$R2089))</f>
        <v/>
      </c>
      <c r="T2089" s="92"/>
      <c r="U2089" s="89"/>
      <c r="V2089" s="23"/>
      <c r="W2089" s="23"/>
    </row>
    <row r="2090" ht="15.75" customHeight="1">
      <c r="A2090" s="23"/>
      <c r="B2090" s="89" t="str">
        <f t="shared" si="1"/>
        <v/>
      </c>
      <c r="C2090" s="89" t="str">
        <f>IF('Student Record'!A2088="","",'Student Record'!A2088)</f>
        <v/>
      </c>
      <c r="D2090" s="89" t="str">
        <f>IF('Student Record'!B2088="","",'Student Record'!B2088)</f>
        <v/>
      </c>
      <c r="E2090" s="89" t="str">
        <f>IF('Student Record'!C2088="","",'Student Record'!C2088)</f>
        <v/>
      </c>
      <c r="F2090" s="90" t="str">
        <f>IF('Student Record'!E2088="","",'Student Record'!E2088)</f>
        <v/>
      </c>
      <c r="G2090" s="90" t="str">
        <f>IF('Student Record'!G2088="","",'Student Record'!G2088)</f>
        <v/>
      </c>
      <c r="H2090" s="89" t="str">
        <f>IF('Student Record'!I2088="","",'Student Record'!I2088)</f>
        <v/>
      </c>
      <c r="I2090" s="91" t="str">
        <f>IF('Student Record'!J2088="","",'Student Record'!J2088)</f>
        <v/>
      </c>
      <c r="J2090" s="89" t="str">
        <f>IF('Student Record'!O2088="","",'Student Record'!O2088)</f>
        <v/>
      </c>
      <c r="K2090" s="89" t="str">
        <f>IF(StuData!$F2090="","",IF(AND(StuData!$C2090&gt;8,StuData!$C2090&lt;11,StuData!$J2090="GEN"),200,IF(AND(StuData!$C2090&gt;=11,StuData!$J2090="GEN"),300,IF(AND(StuData!$C2090&gt;8,StuData!$C2090&lt;11,StuData!$J2090&lt;&gt;"GEN"),100,IF(AND(StuData!$C2090&gt;=11,StuData!$J2090&lt;&gt;"GEN"),150,"")))))</f>
        <v/>
      </c>
      <c r="L2090" s="89" t="str">
        <f>IF(StuData!$F2090="","",IF(AND(StuData!$C2090&gt;8,StuData!$C2090&lt;11),50,""))</f>
        <v/>
      </c>
      <c r="M2090" s="89" t="str">
        <f>IF(StuData!$F2090="","",IF(AND(StuData!$C2090&gt;=11,'School Fees'!$L$3="Yes"),100,""))</f>
        <v/>
      </c>
      <c r="N2090" s="89" t="str">
        <f>IF(StuData!$F2090="","",IF(AND(StuData!$C2090&gt;8,StuData!$H2090="F"),5,IF(StuData!$C2090&lt;9,"",10)))</f>
        <v/>
      </c>
      <c r="O2090" s="89" t="str">
        <f>IF(StuData!$F2090="","",IF(StuData!$C2090&gt;8,5,""))</f>
        <v/>
      </c>
      <c r="P2090" s="89" t="str">
        <f>IF(StuData!$C2090=9,'School Fees'!$K$6,IF(StuData!$C2090=10,'School Fees'!$K$7,IF(StuData!$C2090=11,'School Fees'!$K$8,IF(StuData!$C2090=12,'School Fees'!$K$9,""))))</f>
        <v/>
      </c>
      <c r="Q2090" s="89"/>
      <c r="R2090" s="89"/>
      <c r="S2090" s="89" t="str">
        <f>IF(SUM(StuData!$K2090:$R2090)=0,"",SUM(StuData!$K2090:$R2090))</f>
        <v/>
      </c>
      <c r="T2090" s="92"/>
      <c r="U2090" s="89"/>
      <c r="V2090" s="23"/>
      <c r="W2090" s="23"/>
    </row>
    <row r="2091" ht="15.75" customHeight="1">
      <c r="A2091" s="23"/>
      <c r="B2091" s="89" t="str">
        <f t="shared" si="1"/>
        <v/>
      </c>
      <c r="C2091" s="89" t="str">
        <f>IF('Student Record'!A2089="","",'Student Record'!A2089)</f>
        <v/>
      </c>
      <c r="D2091" s="89" t="str">
        <f>IF('Student Record'!B2089="","",'Student Record'!B2089)</f>
        <v/>
      </c>
      <c r="E2091" s="89" t="str">
        <f>IF('Student Record'!C2089="","",'Student Record'!C2089)</f>
        <v/>
      </c>
      <c r="F2091" s="90" t="str">
        <f>IF('Student Record'!E2089="","",'Student Record'!E2089)</f>
        <v/>
      </c>
      <c r="G2091" s="90" t="str">
        <f>IF('Student Record'!G2089="","",'Student Record'!G2089)</f>
        <v/>
      </c>
      <c r="H2091" s="89" t="str">
        <f>IF('Student Record'!I2089="","",'Student Record'!I2089)</f>
        <v/>
      </c>
      <c r="I2091" s="91" t="str">
        <f>IF('Student Record'!J2089="","",'Student Record'!J2089)</f>
        <v/>
      </c>
      <c r="J2091" s="89" t="str">
        <f>IF('Student Record'!O2089="","",'Student Record'!O2089)</f>
        <v/>
      </c>
      <c r="K2091" s="89" t="str">
        <f>IF(StuData!$F2091="","",IF(AND(StuData!$C2091&gt;8,StuData!$C2091&lt;11,StuData!$J2091="GEN"),200,IF(AND(StuData!$C2091&gt;=11,StuData!$J2091="GEN"),300,IF(AND(StuData!$C2091&gt;8,StuData!$C2091&lt;11,StuData!$J2091&lt;&gt;"GEN"),100,IF(AND(StuData!$C2091&gt;=11,StuData!$J2091&lt;&gt;"GEN"),150,"")))))</f>
        <v/>
      </c>
      <c r="L2091" s="89" t="str">
        <f>IF(StuData!$F2091="","",IF(AND(StuData!$C2091&gt;8,StuData!$C2091&lt;11),50,""))</f>
        <v/>
      </c>
      <c r="M2091" s="89" t="str">
        <f>IF(StuData!$F2091="","",IF(AND(StuData!$C2091&gt;=11,'School Fees'!$L$3="Yes"),100,""))</f>
        <v/>
      </c>
      <c r="N2091" s="89" t="str">
        <f>IF(StuData!$F2091="","",IF(AND(StuData!$C2091&gt;8,StuData!$H2091="F"),5,IF(StuData!$C2091&lt;9,"",10)))</f>
        <v/>
      </c>
      <c r="O2091" s="89" t="str">
        <f>IF(StuData!$F2091="","",IF(StuData!$C2091&gt;8,5,""))</f>
        <v/>
      </c>
      <c r="P2091" s="89" t="str">
        <f>IF(StuData!$C2091=9,'School Fees'!$K$6,IF(StuData!$C2091=10,'School Fees'!$K$7,IF(StuData!$C2091=11,'School Fees'!$K$8,IF(StuData!$C2091=12,'School Fees'!$K$9,""))))</f>
        <v/>
      </c>
      <c r="Q2091" s="89"/>
      <c r="R2091" s="89"/>
      <c r="S2091" s="89" t="str">
        <f>IF(SUM(StuData!$K2091:$R2091)=0,"",SUM(StuData!$K2091:$R2091))</f>
        <v/>
      </c>
      <c r="T2091" s="92"/>
      <c r="U2091" s="89"/>
      <c r="V2091" s="23"/>
      <c r="W2091" s="23"/>
    </row>
    <row r="2092" ht="15.75" customHeight="1">
      <c r="A2092" s="23"/>
      <c r="B2092" s="89" t="str">
        <f t="shared" si="1"/>
        <v/>
      </c>
      <c r="C2092" s="89" t="str">
        <f>IF('Student Record'!A2090="","",'Student Record'!A2090)</f>
        <v/>
      </c>
      <c r="D2092" s="89" t="str">
        <f>IF('Student Record'!B2090="","",'Student Record'!B2090)</f>
        <v/>
      </c>
      <c r="E2092" s="89" t="str">
        <f>IF('Student Record'!C2090="","",'Student Record'!C2090)</f>
        <v/>
      </c>
      <c r="F2092" s="90" t="str">
        <f>IF('Student Record'!E2090="","",'Student Record'!E2090)</f>
        <v/>
      </c>
      <c r="G2092" s="90" t="str">
        <f>IF('Student Record'!G2090="","",'Student Record'!G2090)</f>
        <v/>
      </c>
      <c r="H2092" s="89" t="str">
        <f>IF('Student Record'!I2090="","",'Student Record'!I2090)</f>
        <v/>
      </c>
      <c r="I2092" s="91" t="str">
        <f>IF('Student Record'!J2090="","",'Student Record'!J2090)</f>
        <v/>
      </c>
      <c r="J2092" s="89" t="str">
        <f>IF('Student Record'!O2090="","",'Student Record'!O2090)</f>
        <v/>
      </c>
      <c r="K2092" s="89" t="str">
        <f>IF(StuData!$F2092="","",IF(AND(StuData!$C2092&gt;8,StuData!$C2092&lt;11,StuData!$J2092="GEN"),200,IF(AND(StuData!$C2092&gt;=11,StuData!$J2092="GEN"),300,IF(AND(StuData!$C2092&gt;8,StuData!$C2092&lt;11,StuData!$J2092&lt;&gt;"GEN"),100,IF(AND(StuData!$C2092&gt;=11,StuData!$J2092&lt;&gt;"GEN"),150,"")))))</f>
        <v/>
      </c>
      <c r="L2092" s="89" t="str">
        <f>IF(StuData!$F2092="","",IF(AND(StuData!$C2092&gt;8,StuData!$C2092&lt;11),50,""))</f>
        <v/>
      </c>
      <c r="M2092" s="89" t="str">
        <f>IF(StuData!$F2092="","",IF(AND(StuData!$C2092&gt;=11,'School Fees'!$L$3="Yes"),100,""))</f>
        <v/>
      </c>
      <c r="N2092" s="89" t="str">
        <f>IF(StuData!$F2092="","",IF(AND(StuData!$C2092&gt;8,StuData!$H2092="F"),5,IF(StuData!$C2092&lt;9,"",10)))</f>
        <v/>
      </c>
      <c r="O2092" s="89" t="str">
        <f>IF(StuData!$F2092="","",IF(StuData!$C2092&gt;8,5,""))</f>
        <v/>
      </c>
      <c r="P2092" s="89" t="str">
        <f>IF(StuData!$C2092=9,'School Fees'!$K$6,IF(StuData!$C2092=10,'School Fees'!$K$7,IF(StuData!$C2092=11,'School Fees'!$K$8,IF(StuData!$C2092=12,'School Fees'!$K$9,""))))</f>
        <v/>
      </c>
      <c r="Q2092" s="89"/>
      <c r="R2092" s="89"/>
      <c r="S2092" s="89" t="str">
        <f>IF(SUM(StuData!$K2092:$R2092)=0,"",SUM(StuData!$K2092:$R2092))</f>
        <v/>
      </c>
      <c r="T2092" s="92"/>
      <c r="U2092" s="89"/>
      <c r="V2092" s="23"/>
      <c r="W2092" s="23"/>
    </row>
    <row r="2093" ht="15.75" customHeight="1">
      <c r="A2093" s="23"/>
      <c r="B2093" s="89" t="str">
        <f t="shared" si="1"/>
        <v/>
      </c>
      <c r="C2093" s="89" t="str">
        <f>IF('Student Record'!A2091="","",'Student Record'!A2091)</f>
        <v/>
      </c>
      <c r="D2093" s="89" t="str">
        <f>IF('Student Record'!B2091="","",'Student Record'!B2091)</f>
        <v/>
      </c>
      <c r="E2093" s="89" t="str">
        <f>IF('Student Record'!C2091="","",'Student Record'!C2091)</f>
        <v/>
      </c>
      <c r="F2093" s="90" t="str">
        <f>IF('Student Record'!E2091="","",'Student Record'!E2091)</f>
        <v/>
      </c>
      <c r="G2093" s="90" t="str">
        <f>IF('Student Record'!G2091="","",'Student Record'!G2091)</f>
        <v/>
      </c>
      <c r="H2093" s="89" t="str">
        <f>IF('Student Record'!I2091="","",'Student Record'!I2091)</f>
        <v/>
      </c>
      <c r="I2093" s="91" t="str">
        <f>IF('Student Record'!J2091="","",'Student Record'!J2091)</f>
        <v/>
      </c>
      <c r="J2093" s="89" t="str">
        <f>IF('Student Record'!O2091="","",'Student Record'!O2091)</f>
        <v/>
      </c>
      <c r="K2093" s="89" t="str">
        <f>IF(StuData!$F2093="","",IF(AND(StuData!$C2093&gt;8,StuData!$C2093&lt;11,StuData!$J2093="GEN"),200,IF(AND(StuData!$C2093&gt;=11,StuData!$J2093="GEN"),300,IF(AND(StuData!$C2093&gt;8,StuData!$C2093&lt;11,StuData!$J2093&lt;&gt;"GEN"),100,IF(AND(StuData!$C2093&gt;=11,StuData!$J2093&lt;&gt;"GEN"),150,"")))))</f>
        <v/>
      </c>
      <c r="L2093" s="89" t="str">
        <f>IF(StuData!$F2093="","",IF(AND(StuData!$C2093&gt;8,StuData!$C2093&lt;11),50,""))</f>
        <v/>
      </c>
      <c r="M2093" s="89" t="str">
        <f>IF(StuData!$F2093="","",IF(AND(StuData!$C2093&gt;=11,'School Fees'!$L$3="Yes"),100,""))</f>
        <v/>
      </c>
      <c r="N2093" s="89" t="str">
        <f>IF(StuData!$F2093="","",IF(AND(StuData!$C2093&gt;8,StuData!$H2093="F"),5,IF(StuData!$C2093&lt;9,"",10)))</f>
        <v/>
      </c>
      <c r="O2093" s="89" t="str">
        <f>IF(StuData!$F2093="","",IF(StuData!$C2093&gt;8,5,""))</f>
        <v/>
      </c>
      <c r="P2093" s="89" t="str">
        <f>IF(StuData!$C2093=9,'School Fees'!$K$6,IF(StuData!$C2093=10,'School Fees'!$K$7,IF(StuData!$C2093=11,'School Fees'!$K$8,IF(StuData!$C2093=12,'School Fees'!$K$9,""))))</f>
        <v/>
      </c>
      <c r="Q2093" s="89"/>
      <c r="R2093" s="89"/>
      <c r="S2093" s="89" t="str">
        <f>IF(SUM(StuData!$K2093:$R2093)=0,"",SUM(StuData!$K2093:$R2093))</f>
        <v/>
      </c>
      <c r="T2093" s="92"/>
      <c r="U2093" s="89"/>
      <c r="V2093" s="23"/>
      <c r="W2093" s="23"/>
    </row>
    <row r="2094" ht="15.75" customHeight="1">
      <c r="A2094" s="23"/>
      <c r="B2094" s="89" t="str">
        <f t="shared" si="1"/>
        <v/>
      </c>
      <c r="C2094" s="89" t="str">
        <f>IF('Student Record'!A2092="","",'Student Record'!A2092)</f>
        <v/>
      </c>
      <c r="D2094" s="89" t="str">
        <f>IF('Student Record'!B2092="","",'Student Record'!B2092)</f>
        <v/>
      </c>
      <c r="E2094" s="89" t="str">
        <f>IF('Student Record'!C2092="","",'Student Record'!C2092)</f>
        <v/>
      </c>
      <c r="F2094" s="90" t="str">
        <f>IF('Student Record'!E2092="","",'Student Record'!E2092)</f>
        <v/>
      </c>
      <c r="G2094" s="90" t="str">
        <f>IF('Student Record'!G2092="","",'Student Record'!G2092)</f>
        <v/>
      </c>
      <c r="H2094" s="89" t="str">
        <f>IF('Student Record'!I2092="","",'Student Record'!I2092)</f>
        <v/>
      </c>
      <c r="I2094" s="91" t="str">
        <f>IF('Student Record'!J2092="","",'Student Record'!J2092)</f>
        <v/>
      </c>
      <c r="J2094" s="89" t="str">
        <f>IF('Student Record'!O2092="","",'Student Record'!O2092)</f>
        <v/>
      </c>
      <c r="K2094" s="89" t="str">
        <f>IF(StuData!$F2094="","",IF(AND(StuData!$C2094&gt;8,StuData!$C2094&lt;11,StuData!$J2094="GEN"),200,IF(AND(StuData!$C2094&gt;=11,StuData!$J2094="GEN"),300,IF(AND(StuData!$C2094&gt;8,StuData!$C2094&lt;11,StuData!$J2094&lt;&gt;"GEN"),100,IF(AND(StuData!$C2094&gt;=11,StuData!$J2094&lt;&gt;"GEN"),150,"")))))</f>
        <v/>
      </c>
      <c r="L2094" s="89" t="str">
        <f>IF(StuData!$F2094="","",IF(AND(StuData!$C2094&gt;8,StuData!$C2094&lt;11),50,""))</f>
        <v/>
      </c>
      <c r="M2094" s="89" t="str">
        <f>IF(StuData!$F2094="","",IF(AND(StuData!$C2094&gt;=11,'School Fees'!$L$3="Yes"),100,""))</f>
        <v/>
      </c>
      <c r="N2094" s="89" t="str">
        <f>IF(StuData!$F2094="","",IF(AND(StuData!$C2094&gt;8,StuData!$H2094="F"),5,IF(StuData!$C2094&lt;9,"",10)))</f>
        <v/>
      </c>
      <c r="O2094" s="89" t="str">
        <f>IF(StuData!$F2094="","",IF(StuData!$C2094&gt;8,5,""))</f>
        <v/>
      </c>
      <c r="P2094" s="89" t="str">
        <f>IF(StuData!$C2094=9,'School Fees'!$K$6,IF(StuData!$C2094=10,'School Fees'!$K$7,IF(StuData!$C2094=11,'School Fees'!$K$8,IF(StuData!$C2094=12,'School Fees'!$K$9,""))))</f>
        <v/>
      </c>
      <c r="Q2094" s="89"/>
      <c r="R2094" s="89"/>
      <c r="S2094" s="89" t="str">
        <f>IF(SUM(StuData!$K2094:$R2094)=0,"",SUM(StuData!$K2094:$R2094))</f>
        <v/>
      </c>
      <c r="T2094" s="92"/>
      <c r="U2094" s="89"/>
      <c r="V2094" s="23"/>
      <c r="W2094" s="23"/>
    </row>
    <row r="2095" ht="15.75" customHeight="1">
      <c r="A2095" s="23"/>
      <c r="B2095" s="89" t="str">
        <f t="shared" si="1"/>
        <v/>
      </c>
      <c r="C2095" s="89" t="str">
        <f>IF('Student Record'!A2093="","",'Student Record'!A2093)</f>
        <v/>
      </c>
      <c r="D2095" s="89" t="str">
        <f>IF('Student Record'!B2093="","",'Student Record'!B2093)</f>
        <v/>
      </c>
      <c r="E2095" s="89" t="str">
        <f>IF('Student Record'!C2093="","",'Student Record'!C2093)</f>
        <v/>
      </c>
      <c r="F2095" s="90" t="str">
        <f>IF('Student Record'!E2093="","",'Student Record'!E2093)</f>
        <v/>
      </c>
      <c r="G2095" s="90" t="str">
        <f>IF('Student Record'!G2093="","",'Student Record'!G2093)</f>
        <v/>
      </c>
      <c r="H2095" s="89" t="str">
        <f>IF('Student Record'!I2093="","",'Student Record'!I2093)</f>
        <v/>
      </c>
      <c r="I2095" s="91" t="str">
        <f>IF('Student Record'!J2093="","",'Student Record'!J2093)</f>
        <v/>
      </c>
      <c r="J2095" s="89" t="str">
        <f>IF('Student Record'!O2093="","",'Student Record'!O2093)</f>
        <v/>
      </c>
      <c r="K2095" s="89" t="str">
        <f>IF(StuData!$F2095="","",IF(AND(StuData!$C2095&gt;8,StuData!$C2095&lt;11,StuData!$J2095="GEN"),200,IF(AND(StuData!$C2095&gt;=11,StuData!$J2095="GEN"),300,IF(AND(StuData!$C2095&gt;8,StuData!$C2095&lt;11,StuData!$J2095&lt;&gt;"GEN"),100,IF(AND(StuData!$C2095&gt;=11,StuData!$J2095&lt;&gt;"GEN"),150,"")))))</f>
        <v/>
      </c>
      <c r="L2095" s="89" t="str">
        <f>IF(StuData!$F2095="","",IF(AND(StuData!$C2095&gt;8,StuData!$C2095&lt;11),50,""))</f>
        <v/>
      </c>
      <c r="M2095" s="89" t="str">
        <f>IF(StuData!$F2095="","",IF(AND(StuData!$C2095&gt;=11,'School Fees'!$L$3="Yes"),100,""))</f>
        <v/>
      </c>
      <c r="N2095" s="89" t="str">
        <f>IF(StuData!$F2095="","",IF(AND(StuData!$C2095&gt;8,StuData!$H2095="F"),5,IF(StuData!$C2095&lt;9,"",10)))</f>
        <v/>
      </c>
      <c r="O2095" s="89" t="str">
        <f>IF(StuData!$F2095="","",IF(StuData!$C2095&gt;8,5,""))</f>
        <v/>
      </c>
      <c r="P2095" s="89" t="str">
        <f>IF(StuData!$C2095=9,'School Fees'!$K$6,IF(StuData!$C2095=10,'School Fees'!$K$7,IF(StuData!$C2095=11,'School Fees'!$K$8,IF(StuData!$C2095=12,'School Fees'!$K$9,""))))</f>
        <v/>
      </c>
      <c r="Q2095" s="89"/>
      <c r="R2095" s="89"/>
      <c r="S2095" s="89" t="str">
        <f>IF(SUM(StuData!$K2095:$R2095)=0,"",SUM(StuData!$K2095:$R2095))</f>
        <v/>
      </c>
      <c r="T2095" s="92"/>
      <c r="U2095" s="89"/>
      <c r="V2095" s="23"/>
      <c r="W2095" s="23"/>
    </row>
    <row r="2096" ht="15.75" customHeight="1">
      <c r="A2096" s="23"/>
      <c r="B2096" s="89" t="str">
        <f t="shared" si="1"/>
        <v/>
      </c>
      <c r="C2096" s="89" t="str">
        <f>IF('Student Record'!A2094="","",'Student Record'!A2094)</f>
        <v/>
      </c>
      <c r="D2096" s="89" t="str">
        <f>IF('Student Record'!B2094="","",'Student Record'!B2094)</f>
        <v/>
      </c>
      <c r="E2096" s="89" t="str">
        <f>IF('Student Record'!C2094="","",'Student Record'!C2094)</f>
        <v/>
      </c>
      <c r="F2096" s="90" t="str">
        <f>IF('Student Record'!E2094="","",'Student Record'!E2094)</f>
        <v/>
      </c>
      <c r="G2096" s="90" t="str">
        <f>IF('Student Record'!G2094="","",'Student Record'!G2094)</f>
        <v/>
      </c>
      <c r="H2096" s="89" t="str">
        <f>IF('Student Record'!I2094="","",'Student Record'!I2094)</f>
        <v/>
      </c>
      <c r="I2096" s="91" t="str">
        <f>IF('Student Record'!J2094="","",'Student Record'!J2094)</f>
        <v/>
      </c>
      <c r="J2096" s="89" t="str">
        <f>IF('Student Record'!O2094="","",'Student Record'!O2094)</f>
        <v/>
      </c>
      <c r="K2096" s="89" t="str">
        <f>IF(StuData!$F2096="","",IF(AND(StuData!$C2096&gt;8,StuData!$C2096&lt;11,StuData!$J2096="GEN"),200,IF(AND(StuData!$C2096&gt;=11,StuData!$J2096="GEN"),300,IF(AND(StuData!$C2096&gt;8,StuData!$C2096&lt;11,StuData!$J2096&lt;&gt;"GEN"),100,IF(AND(StuData!$C2096&gt;=11,StuData!$J2096&lt;&gt;"GEN"),150,"")))))</f>
        <v/>
      </c>
      <c r="L2096" s="89" t="str">
        <f>IF(StuData!$F2096="","",IF(AND(StuData!$C2096&gt;8,StuData!$C2096&lt;11),50,""))</f>
        <v/>
      </c>
      <c r="M2096" s="89" t="str">
        <f>IF(StuData!$F2096="","",IF(AND(StuData!$C2096&gt;=11,'School Fees'!$L$3="Yes"),100,""))</f>
        <v/>
      </c>
      <c r="N2096" s="89" t="str">
        <f>IF(StuData!$F2096="","",IF(AND(StuData!$C2096&gt;8,StuData!$H2096="F"),5,IF(StuData!$C2096&lt;9,"",10)))</f>
        <v/>
      </c>
      <c r="O2096" s="89" t="str">
        <f>IF(StuData!$F2096="","",IF(StuData!$C2096&gt;8,5,""))</f>
        <v/>
      </c>
      <c r="P2096" s="89" t="str">
        <f>IF(StuData!$C2096=9,'School Fees'!$K$6,IF(StuData!$C2096=10,'School Fees'!$K$7,IF(StuData!$C2096=11,'School Fees'!$K$8,IF(StuData!$C2096=12,'School Fees'!$K$9,""))))</f>
        <v/>
      </c>
      <c r="Q2096" s="89"/>
      <c r="R2096" s="89"/>
      <c r="S2096" s="89" t="str">
        <f>IF(SUM(StuData!$K2096:$R2096)=0,"",SUM(StuData!$K2096:$R2096))</f>
        <v/>
      </c>
      <c r="T2096" s="92"/>
      <c r="U2096" s="89"/>
      <c r="V2096" s="23"/>
      <c r="W2096" s="23"/>
    </row>
    <row r="2097" ht="15.75" customHeight="1">
      <c r="A2097" s="23"/>
      <c r="B2097" s="89" t="str">
        <f t="shared" si="1"/>
        <v/>
      </c>
      <c r="C2097" s="89" t="str">
        <f>IF('Student Record'!A2095="","",'Student Record'!A2095)</f>
        <v/>
      </c>
      <c r="D2097" s="89" t="str">
        <f>IF('Student Record'!B2095="","",'Student Record'!B2095)</f>
        <v/>
      </c>
      <c r="E2097" s="89" t="str">
        <f>IF('Student Record'!C2095="","",'Student Record'!C2095)</f>
        <v/>
      </c>
      <c r="F2097" s="90" t="str">
        <f>IF('Student Record'!E2095="","",'Student Record'!E2095)</f>
        <v/>
      </c>
      <c r="G2097" s="90" t="str">
        <f>IF('Student Record'!G2095="","",'Student Record'!G2095)</f>
        <v/>
      </c>
      <c r="H2097" s="89" t="str">
        <f>IF('Student Record'!I2095="","",'Student Record'!I2095)</f>
        <v/>
      </c>
      <c r="I2097" s="91" t="str">
        <f>IF('Student Record'!J2095="","",'Student Record'!J2095)</f>
        <v/>
      </c>
      <c r="J2097" s="89" t="str">
        <f>IF('Student Record'!O2095="","",'Student Record'!O2095)</f>
        <v/>
      </c>
      <c r="K2097" s="89" t="str">
        <f>IF(StuData!$F2097="","",IF(AND(StuData!$C2097&gt;8,StuData!$C2097&lt;11,StuData!$J2097="GEN"),200,IF(AND(StuData!$C2097&gt;=11,StuData!$J2097="GEN"),300,IF(AND(StuData!$C2097&gt;8,StuData!$C2097&lt;11,StuData!$J2097&lt;&gt;"GEN"),100,IF(AND(StuData!$C2097&gt;=11,StuData!$J2097&lt;&gt;"GEN"),150,"")))))</f>
        <v/>
      </c>
      <c r="L2097" s="89" t="str">
        <f>IF(StuData!$F2097="","",IF(AND(StuData!$C2097&gt;8,StuData!$C2097&lt;11),50,""))</f>
        <v/>
      </c>
      <c r="M2097" s="89" t="str">
        <f>IF(StuData!$F2097="","",IF(AND(StuData!$C2097&gt;=11,'School Fees'!$L$3="Yes"),100,""))</f>
        <v/>
      </c>
      <c r="N2097" s="89" t="str">
        <f>IF(StuData!$F2097="","",IF(AND(StuData!$C2097&gt;8,StuData!$H2097="F"),5,IF(StuData!$C2097&lt;9,"",10)))</f>
        <v/>
      </c>
      <c r="O2097" s="89" t="str">
        <f>IF(StuData!$F2097="","",IF(StuData!$C2097&gt;8,5,""))</f>
        <v/>
      </c>
      <c r="P2097" s="89" t="str">
        <f>IF(StuData!$C2097=9,'School Fees'!$K$6,IF(StuData!$C2097=10,'School Fees'!$K$7,IF(StuData!$C2097=11,'School Fees'!$K$8,IF(StuData!$C2097=12,'School Fees'!$K$9,""))))</f>
        <v/>
      </c>
      <c r="Q2097" s="89"/>
      <c r="R2097" s="89"/>
      <c r="S2097" s="89" t="str">
        <f>IF(SUM(StuData!$K2097:$R2097)=0,"",SUM(StuData!$K2097:$R2097))</f>
        <v/>
      </c>
      <c r="T2097" s="92"/>
      <c r="U2097" s="89"/>
      <c r="V2097" s="23"/>
      <c r="W2097" s="23"/>
    </row>
    <row r="2098" ht="15.75" customHeight="1">
      <c r="A2098" s="23"/>
      <c r="B2098" s="89" t="str">
        <f t="shared" si="1"/>
        <v/>
      </c>
      <c r="C2098" s="89" t="str">
        <f>IF('Student Record'!A2096="","",'Student Record'!A2096)</f>
        <v/>
      </c>
      <c r="D2098" s="89" t="str">
        <f>IF('Student Record'!B2096="","",'Student Record'!B2096)</f>
        <v/>
      </c>
      <c r="E2098" s="89" t="str">
        <f>IF('Student Record'!C2096="","",'Student Record'!C2096)</f>
        <v/>
      </c>
      <c r="F2098" s="90" t="str">
        <f>IF('Student Record'!E2096="","",'Student Record'!E2096)</f>
        <v/>
      </c>
      <c r="G2098" s="90" t="str">
        <f>IF('Student Record'!G2096="","",'Student Record'!G2096)</f>
        <v/>
      </c>
      <c r="H2098" s="89" t="str">
        <f>IF('Student Record'!I2096="","",'Student Record'!I2096)</f>
        <v/>
      </c>
      <c r="I2098" s="91" t="str">
        <f>IF('Student Record'!J2096="","",'Student Record'!J2096)</f>
        <v/>
      </c>
      <c r="J2098" s="89" t="str">
        <f>IF('Student Record'!O2096="","",'Student Record'!O2096)</f>
        <v/>
      </c>
      <c r="K2098" s="89" t="str">
        <f>IF(StuData!$F2098="","",IF(AND(StuData!$C2098&gt;8,StuData!$C2098&lt;11,StuData!$J2098="GEN"),200,IF(AND(StuData!$C2098&gt;=11,StuData!$J2098="GEN"),300,IF(AND(StuData!$C2098&gt;8,StuData!$C2098&lt;11,StuData!$J2098&lt;&gt;"GEN"),100,IF(AND(StuData!$C2098&gt;=11,StuData!$J2098&lt;&gt;"GEN"),150,"")))))</f>
        <v/>
      </c>
      <c r="L2098" s="89" t="str">
        <f>IF(StuData!$F2098="","",IF(AND(StuData!$C2098&gt;8,StuData!$C2098&lt;11),50,""))</f>
        <v/>
      </c>
      <c r="M2098" s="89" t="str">
        <f>IF(StuData!$F2098="","",IF(AND(StuData!$C2098&gt;=11,'School Fees'!$L$3="Yes"),100,""))</f>
        <v/>
      </c>
      <c r="N2098" s="89" t="str">
        <f>IF(StuData!$F2098="","",IF(AND(StuData!$C2098&gt;8,StuData!$H2098="F"),5,IF(StuData!$C2098&lt;9,"",10)))</f>
        <v/>
      </c>
      <c r="O2098" s="89" t="str">
        <f>IF(StuData!$F2098="","",IF(StuData!$C2098&gt;8,5,""))</f>
        <v/>
      </c>
      <c r="P2098" s="89" t="str">
        <f>IF(StuData!$C2098=9,'School Fees'!$K$6,IF(StuData!$C2098=10,'School Fees'!$K$7,IF(StuData!$C2098=11,'School Fees'!$K$8,IF(StuData!$C2098=12,'School Fees'!$K$9,""))))</f>
        <v/>
      </c>
      <c r="Q2098" s="89"/>
      <c r="R2098" s="89"/>
      <c r="S2098" s="89" t="str">
        <f>IF(SUM(StuData!$K2098:$R2098)=0,"",SUM(StuData!$K2098:$R2098))</f>
        <v/>
      </c>
      <c r="T2098" s="92"/>
      <c r="U2098" s="89"/>
      <c r="V2098" s="23"/>
      <c r="W2098" s="23"/>
    </row>
    <row r="2099" ht="15.75" customHeight="1">
      <c r="A2099" s="23"/>
      <c r="B2099" s="89" t="str">
        <f t="shared" si="1"/>
        <v/>
      </c>
      <c r="C2099" s="89" t="str">
        <f>IF('Student Record'!A2097="","",'Student Record'!A2097)</f>
        <v/>
      </c>
      <c r="D2099" s="89" t="str">
        <f>IF('Student Record'!B2097="","",'Student Record'!B2097)</f>
        <v/>
      </c>
      <c r="E2099" s="89" t="str">
        <f>IF('Student Record'!C2097="","",'Student Record'!C2097)</f>
        <v/>
      </c>
      <c r="F2099" s="90" t="str">
        <f>IF('Student Record'!E2097="","",'Student Record'!E2097)</f>
        <v/>
      </c>
      <c r="G2099" s="90" t="str">
        <f>IF('Student Record'!G2097="","",'Student Record'!G2097)</f>
        <v/>
      </c>
      <c r="H2099" s="89" t="str">
        <f>IF('Student Record'!I2097="","",'Student Record'!I2097)</f>
        <v/>
      </c>
      <c r="I2099" s="91" t="str">
        <f>IF('Student Record'!J2097="","",'Student Record'!J2097)</f>
        <v/>
      </c>
      <c r="J2099" s="89" t="str">
        <f>IF('Student Record'!O2097="","",'Student Record'!O2097)</f>
        <v/>
      </c>
      <c r="K2099" s="89" t="str">
        <f>IF(StuData!$F2099="","",IF(AND(StuData!$C2099&gt;8,StuData!$C2099&lt;11,StuData!$J2099="GEN"),200,IF(AND(StuData!$C2099&gt;=11,StuData!$J2099="GEN"),300,IF(AND(StuData!$C2099&gt;8,StuData!$C2099&lt;11,StuData!$J2099&lt;&gt;"GEN"),100,IF(AND(StuData!$C2099&gt;=11,StuData!$J2099&lt;&gt;"GEN"),150,"")))))</f>
        <v/>
      </c>
      <c r="L2099" s="89" t="str">
        <f>IF(StuData!$F2099="","",IF(AND(StuData!$C2099&gt;8,StuData!$C2099&lt;11),50,""))</f>
        <v/>
      </c>
      <c r="M2099" s="89" t="str">
        <f>IF(StuData!$F2099="","",IF(AND(StuData!$C2099&gt;=11,'School Fees'!$L$3="Yes"),100,""))</f>
        <v/>
      </c>
      <c r="N2099" s="89" t="str">
        <f>IF(StuData!$F2099="","",IF(AND(StuData!$C2099&gt;8,StuData!$H2099="F"),5,IF(StuData!$C2099&lt;9,"",10)))</f>
        <v/>
      </c>
      <c r="O2099" s="89" t="str">
        <f>IF(StuData!$F2099="","",IF(StuData!$C2099&gt;8,5,""))</f>
        <v/>
      </c>
      <c r="P2099" s="89" t="str">
        <f>IF(StuData!$C2099=9,'School Fees'!$K$6,IF(StuData!$C2099=10,'School Fees'!$K$7,IF(StuData!$C2099=11,'School Fees'!$K$8,IF(StuData!$C2099=12,'School Fees'!$K$9,""))))</f>
        <v/>
      </c>
      <c r="Q2099" s="89"/>
      <c r="R2099" s="89"/>
      <c r="S2099" s="89" t="str">
        <f>IF(SUM(StuData!$K2099:$R2099)=0,"",SUM(StuData!$K2099:$R2099))</f>
        <v/>
      </c>
      <c r="T2099" s="92"/>
      <c r="U2099" s="89"/>
      <c r="V2099" s="23"/>
      <c r="W2099" s="23"/>
    </row>
    <row r="2100" ht="15.75" customHeight="1">
      <c r="A2100" s="23"/>
      <c r="B2100" s="89" t="str">
        <f t="shared" si="1"/>
        <v/>
      </c>
      <c r="C2100" s="89" t="str">
        <f>IF('Student Record'!A2098="","",'Student Record'!A2098)</f>
        <v/>
      </c>
      <c r="D2100" s="89" t="str">
        <f>IF('Student Record'!B2098="","",'Student Record'!B2098)</f>
        <v/>
      </c>
      <c r="E2100" s="89" t="str">
        <f>IF('Student Record'!C2098="","",'Student Record'!C2098)</f>
        <v/>
      </c>
      <c r="F2100" s="90" t="str">
        <f>IF('Student Record'!E2098="","",'Student Record'!E2098)</f>
        <v/>
      </c>
      <c r="G2100" s="90" t="str">
        <f>IF('Student Record'!G2098="","",'Student Record'!G2098)</f>
        <v/>
      </c>
      <c r="H2100" s="89" t="str">
        <f>IF('Student Record'!I2098="","",'Student Record'!I2098)</f>
        <v/>
      </c>
      <c r="I2100" s="91" t="str">
        <f>IF('Student Record'!J2098="","",'Student Record'!J2098)</f>
        <v/>
      </c>
      <c r="J2100" s="89" t="str">
        <f>IF('Student Record'!O2098="","",'Student Record'!O2098)</f>
        <v/>
      </c>
      <c r="K2100" s="89" t="str">
        <f>IF(StuData!$F2100="","",IF(AND(StuData!$C2100&gt;8,StuData!$C2100&lt;11,StuData!$J2100="GEN"),200,IF(AND(StuData!$C2100&gt;=11,StuData!$J2100="GEN"),300,IF(AND(StuData!$C2100&gt;8,StuData!$C2100&lt;11,StuData!$J2100&lt;&gt;"GEN"),100,IF(AND(StuData!$C2100&gt;=11,StuData!$J2100&lt;&gt;"GEN"),150,"")))))</f>
        <v/>
      </c>
      <c r="L2100" s="89" t="str">
        <f>IF(StuData!$F2100="","",IF(AND(StuData!$C2100&gt;8,StuData!$C2100&lt;11),50,""))</f>
        <v/>
      </c>
      <c r="M2100" s="89" t="str">
        <f>IF(StuData!$F2100="","",IF(AND(StuData!$C2100&gt;=11,'School Fees'!$L$3="Yes"),100,""))</f>
        <v/>
      </c>
      <c r="N2100" s="89" t="str">
        <f>IF(StuData!$F2100="","",IF(AND(StuData!$C2100&gt;8,StuData!$H2100="F"),5,IF(StuData!$C2100&lt;9,"",10)))</f>
        <v/>
      </c>
      <c r="O2100" s="89" t="str">
        <f>IF(StuData!$F2100="","",IF(StuData!$C2100&gt;8,5,""))</f>
        <v/>
      </c>
      <c r="P2100" s="89" t="str">
        <f>IF(StuData!$C2100=9,'School Fees'!$K$6,IF(StuData!$C2100=10,'School Fees'!$K$7,IF(StuData!$C2100=11,'School Fees'!$K$8,IF(StuData!$C2100=12,'School Fees'!$K$9,""))))</f>
        <v/>
      </c>
      <c r="Q2100" s="89"/>
      <c r="R2100" s="89"/>
      <c r="S2100" s="89" t="str">
        <f>IF(SUM(StuData!$K2100:$R2100)=0,"",SUM(StuData!$K2100:$R2100))</f>
        <v/>
      </c>
      <c r="T2100" s="92"/>
      <c r="U2100" s="89"/>
      <c r="V2100" s="23"/>
      <c r="W2100" s="23"/>
    </row>
    <row r="2101" ht="15.75" customHeight="1">
      <c r="A2101" s="23"/>
      <c r="B2101" s="89" t="str">
        <f t="shared" si="1"/>
        <v/>
      </c>
      <c r="C2101" s="89" t="str">
        <f>IF('Student Record'!A2099="","",'Student Record'!A2099)</f>
        <v/>
      </c>
      <c r="D2101" s="89" t="str">
        <f>IF('Student Record'!B2099="","",'Student Record'!B2099)</f>
        <v/>
      </c>
      <c r="E2101" s="89" t="str">
        <f>IF('Student Record'!C2099="","",'Student Record'!C2099)</f>
        <v/>
      </c>
      <c r="F2101" s="90" t="str">
        <f>IF('Student Record'!E2099="","",'Student Record'!E2099)</f>
        <v/>
      </c>
      <c r="G2101" s="90" t="str">
        <f>IF('Student Record'!G2099="","",'Student Record'!G2099)</f>
        <v/>
      </c>
      <c r="H2101" s="89" t="str">
        <f>IF('Student Record'!I2099="","",'Student Record'!I2099)</f>
        <v/>
      </c>
      <c r="I2101" s="91" t="str">
        <f>IF('Student Record'!J2099="","",'Student Record'!J2099)</f>
        <v/>
      </c>
      <c r="J2101" s="89" t="str">
        <f>IF('Student Record'!O2099="","",'Student Record'!O2099)</f>
        <v/>
      </c>
      <c r="K2101" s="89" t="str">
        <f>IF(StuData!$F2101="","",IF(AND(StuData!$C2101&gt;8,StuData!$C2101&lt;11,StuData!$J2101="GEN"),200,IF(AND(StuData!$C2101&gt;=11,StuData!$J2101="GEN"),300,IF(AND(StuData!$C2101&gt;8,StuData!$C2101&lt;11,StuData!$J2101&lt;&gt;"GEN"),100,IF(AND(StuData!$C2101&gt;=11,StuData!$J2101&lt;&gt;"GEN"),150,"")))))</f>
        <v/>
      </c>
      <c r="L2101" s="89" t="str">
        <f>IF(StuData!$F2101="","",IF(AND(StuData!$C2101&gt;8,StuData!$C2101&lt;11),50,""))</f>
        <v/>
      </c>
      <c r="M2101" s="89" t="str">
        <f>IF(StuData!$F2101="","",IF(AND(StuData!$C2101&gt;=11,'School Fees'!$L$3="Yes"),100,""))</f>
        <v/>
      </c>
      <c r="N2101" s="89" t="str">
        <f>IF(StuData!$F2101="","",IF(AND(StuData!$C2101&gt;8,StuData!$H2101="F"),5,IF(StuData!$C2101&lt;9,"",10)))</f>
        <v/>
      </c>
      <c r="O2101" s="89" t="str">
        <f>IF(StuData!$F2101="","",IF(StuData!$C2101&gt;8,5,""))</f>
        <v/>
      </c>
      <c r="P2101" s="89" t="str">
        <f>IF(StuData!$C2101=9,'School Fees'!$K$6,IF(StuData!$C2101=10,'School Fees'!$K$7,IF(StuData!$C2101=11,'School Fees'!$K$8,IF(StuData!$C2101=12,'School Fees'!$K$9,""))))</f>
        <v/>
      </c>
      <c r="Q2101" s="89"/>
      <c r="R2101" s="89"/>
      <c r="S2101" s="89" t="str">
        <f>IF(SUM(StuData!$K2101:$R2101)=0,"",SUM(StuData!$K2101:$R2101))</f>
        <v/>
      </c>
      <c r="T2101" s="92"/>
      <c r="U2101" s="89"/>
      <c r="V2101" s="23"/>
      <c r="W2101" s="23"/>
    </row>
    <row r="2102" ht="15.75" customHeight="1">
      <c r="A2102" s="23"/>
      <c r="B2102" s="89" t="str">
        <f t="shared" si="1"/>
        <v/>
      </c>
      <c r="C2102" s="89" t="str">
        <f>IF('Student Record'!A2100="","",'Student Record'!A2100)</f>
        <v/>
      </c>
      <c r="D2102" s="89" t="str">
        <f>IF('Student Record'!B2100="","",'Student Record'!B2100)</f>
        <v/>
      </c>
      <c r="E2102" s="89" t="str">
        <f>IF('Student Record'!C2100="","",'Student Record'!C2100)</f>
        <v/>
      </c>
      <c r="F2102" s="90" t="str">
        <f>IF('Student Record'!E2100="","",'Student Record'!E2100)</f>
        <v/>
      </c>
      <c r="G2102" s="90" t="str">
        <f>IF('Student Record'!G2100="","",'Student Record'!G2100)</f>
        <v/>
      </c>
      <c r="H2102" s="89" t="str">
        <f>IF('Student Record'!I2100="","",'Student Record'!I2100)</f>
        <v/>
      </c>
      <c r="I2102" s="91" t="str">
        <f>IF('Student Record'!J2100="","",'Student Record'!J2100)</f>
        <v/>
      </c>
      <c r="J2102" s="89" t="str">
        <f>IF('Student Record'!O2100="","",'Student Record'!O2100)</f>
        <v/>
      </c>
      <c r="K2102" s="89" t="str">
        <f>IF(StuData!$F2102="","",IF(AND(StuData!$C2102&gt;8,StuData!$C2102&lt;11,StuData!$J2102="GEN"),200,IF(AND(StuData!$C2102&gt;=11,StuData!$J2102="GEN"),300,IF(AND(StuData!$C2102&gt;8,StuData!$C2102&lt;11,StuData!$J2102&lt;&gt;"GEN"),100,IF(AND(StuData!$C2102&gt;=11,StuData!$J2102&lt;&gt;"GEN"),150,"")))))</f>
        <v/>
      </c>
      <c r="L2102" s="89" t="str">
        <f>IF(StuData!$F2102="","",IF(AND(StuData!$C2102&gt;8,StuData!$C2102&lt;11),50,""))</f>
        <v/>
      </c>
      <c r="M2102" s="89" t="str">
        <f>IF(StuData!$F2102="","",IF(AND(StuData!$C2102&gt;=11,'School Fees'!$L$3="Yes"),100,""))</f>
        <v/>
      </c>
      <c r="N2102" s="89" t="str">
        <f>IF(StuData!$F2102="","",IF(AND(StuData!$C2102&gt;8,StuData!$H2102="F"),5,IF(StuData!$C2102&lt;9,"",10)))</f>
        <v/>
      </c>
      <c r="O2102" s="89" t="str">
        <f>IF(StuData!$F2102="","",IF(StuData!$C2102&gt;8,5,""))</f>
        <v/>
      </c>
      <c r="P2102" s="89" t="str">
        <f>IF(StuData!$C2102=9,'School Fees'!$K$6,IF(StuData!$C2102=10,'School Fees'!$K$7,IF(StuData!$C2102=11,'School Fees'!$K$8,IF(StuData!$C2102=12,'School Fees'!$K$9,""))))</f>
        <v/>
      </c>
      <c r="Q2102" s="89"/>
      <c r="R2102" s="89"/>
      <c r="S2102" s="89" t="str">
        <f>IF(SUM(StuData!$K2102:$R2102)=0,"",SUM(StuData!$K2102:$R2102))</f>
        <v/>
      </c>
      <c r="T2102" s="92"/>
      <c r="U2102" s="89"/>
      <c r="V2102" s="23"/>
      <c r="W2102" s="23"/>
    </row>
    <row r="2103" ht="15.75" customHeight="1">
      <c r="A2103" s="23"/>
      <c r="B2103" s="89" t="str">
        <f t="shared" si="1"/>
        <v/>
      </c>
      <c r="C2103" s="89" t="str">
        <f>IF('Student Record'!A2101="","",'Student Record'!A2101)</f>
        <v/>
      </c>
      <c r="D2103" s="89" t="str">
        <f>IF('Student Record'!B2101="","",'Student Record'!B2101)</f>
        <v/>
      </c>
      <c r="E2103" s="89" t="str">
        <f>IF('Student Record'!C2101="","",'Student Record'!C2101)</f>
        <v/>
      </c>
      <c r="F2103" s="90" t="str">
        <f>IF('Student Record'!E2101="","",'Student Record'!E2101)</f>
        <v/>
      </c>
      <c r="G2103" s="90" t="str">
        <f>IF('Student Record'!G2101="","",'Student Record'!G2101)</f>
        <v/>
      </c>
      <c r="H2103" s="89" t="str">
        <f>IF('Student Record'!I2101="","",'Student Record'!I2101)</f>
        <v/>
      </c>
      <c r="I2103" s="91" t="str">
        <f>IF('Student Record'!J2101="","",'Student Record'!J2101)</f>
        <v/>
      </c>
      <c r="J2103" s="89" t="str">
        <f>IF('Student Record'!O2101="","",'Student Record'!O2101)</f>
        <v/>
      </c>
      <c r="K2103" s="89" t="str">
        <f>IF(StuData!$F2103="","",IF(AND(StuData!$C2103&gt;8,StuData!$C2103&lt;11,StuData!$J2103="GEN"),200,IF(AND(StuData!$C2103&gt;=11,StuData!$J2103="GEN"),300,IF(AND(StuData!$C2103&gt;8,StuData!$C2103&lt;11,StuData!$J2103&lt;&gt;"GEN"),100,IF(AND(StuData!$C2103&gt;=11,StuData!$J2103&lt;&gt;"GEN"),150,"")))))</f>
        <v/>
      </c>
      <c r="L2103" s="89" t="str">
        <f>IF(StuData!$F2103="","",IF(AND(StuData!$C2103&gt;8,StuData!$C2103&lt;11),50,""))</f>
        <v/>
      </c>
      <c r="M2103" s="89" t="str">
        <f>IF(StuData!$F2103="","",IF(AND(StuData!$C2103&gt;=11,'School Fees'!$L$3="Yes"),100,""))</f>
        <v/>
      </c>
      <c r="N2103" s="89" t="str">
        <f>IF(StuData!$F2103="","",IF(AND(StuData!$C2103&gt;8,StuData!$H2103="F"),5,IF(StuData!$C2103&lt;9,"",10)))</f>
        <v/>
      </c>
      <c r="O2103" s="89" t="str">
        <f>IF(StuData!$F2103="","",IF(StuData!$C2103&gt;8,5,""))</f>
        <v/>
      </c>
      <c r="P2103" s="89" t="str">
        <f>IF(StuData!$C2103=9,'School Fees'!$K$6,IF(StuData!$C2103=10,'School Fees'!$K$7,IF(StuData!$C2103=11,'School Fees'!$K$8,IF(StuData!$C2103=12,'School Fees'!$K$9,""))))</f>
        <v/>
      </c>
      <c r="Q2103" s="89"/>
      <c r="R2103" s="89"/>
      <c r="S2103" s="89" t="str">
        <f>IF(SUM(StuData!$K2103:$R2103)=0,"",SUM(StuData!$K2103:$R2103))</f>
        <v/>
      </c>
      <c r="T2103" s="92"/>
      <c r="U2103" s="89"/>
      <c r="V2103" s="23"/>
      <c r="W2103" s="23"/>
    </row>
    <row r="2104" ht="15.75" customHeight="1">
      <c r="A2104" s="23"/>
      <c r="B2104" s="89" t="str">
        <f t="shared" si="1"/>
        <v/>
      </c>
      <c r="C2104" s="89" t="str">
        <f>IF('Student Record'!A2102="","",'Student Record'!A2102)</f>
        <v/>
      </c>
      <c r="D2104" s="89" t="str">
        <f>IF('Student Record'!B2102="","",'Student Record'!B2102)</f>
        <v/>
      </c>
      <c r="E2104" s="89" t="str">
        <f>IF('Student Record'!C2102="","",'Student Record'!C2102)</f>
        <v/>
      </c>
      <c r="F2104" s="90" t="str">
        <f>IF('Student Record'!E2102="","",'Student Record'!E2102)</f>
        <v/>
      </c>
      <c r="G2104" s="90" t="str">
        <f>IF('Student Record'!G2102="","",'Student Record'!G2102)</f>
        <v/>
      </c>
      <c r="H2104" s="89" t="str">
        <f>IF('Student Record'!I2102="","",'Student Record'!I2102)</f>
        <v/>
      </c>
      <c r="I2104" s="91" t="str">
        <f>IF('Student Record'!J2102="","",'Student Record'!J2102)</f>
        <v/>
      </c>
      <c r="J2104" s="89" t="str">
        <f>IF('Student Record'!O2102="","",'Student Record'!O2102)</f>
        <v/>
      </c>
      <c r="K2104" s="89" t="str">
        <f>IF(StuData!$F2104="","",IF(AND(StuData!$C2104&gt;8,StuData!$C2104&lt;11,StuData!$J2104="GEN"),200,IF(AND(StuData!$C2104&gt;=11,StuData!$J2104="GEN"),300,IF(AND(StuData!$C2104&gt;8,StuData!$C2104&lt;11,StuData!$J2104&lt;&gt;"GEN"),100,IF(AND(StuData!$C2104&gt;=11,StuData!$J2104&lt;&gt;"GEN"),150,"")))))</f>
        <v/>
      </c>
      <c r="L2104" s="89" t="str">
        <f>IF(StuData!$F2104="","",IF(AND(StuData!$C2104&gt;8,StuData!$C2104&lt;11),50,""))</f>
        <v/>
      </c>
      <c r="M2104" s="89" t="str">
        <f>IF(StuData!$F2104="","",IF(AND(StuData!$C2104&gt;=11,'School Fees'!$L$3="Yes"),100,""))</f>
        <v/>
      </c>
      <c r="N2104" s="89" t="str">
        <f>IF(StuData!$F2104="","",IF(AND(StuData!$C2104&gt;8,StuData!$H2104="F"),5,IF(StuData!$C2104&lt;9,"",10)))</f>
        <v/>
      </c>
      <c r="O2104" s="89" t="str">
        <f>IF(StuData!$F2104="","",IF(StuData!$C2104&gt;8,5,""))</f>
        <v/>
      </c>
      <c r="P2104" s="89" t="str">
        <f>IF(StuData!$C2104=9,'School Fees'!$K$6,IF(StuData!$C2104=10,'School Fees'!$K$7,IF(StuData!$C2104=11,'School Fees'!$K$8,IF(StuData!$C2104=12,'School Fees'!$K$9,""))))</f>
        <v/>
      </c>
      <c r="Q2104" s="89"/>
      <c r="R2104" s="89"/>
      <c r="S2104" s="89" t="str">
        <f>IF(SUM(StuData!$K2104:$R2104)=0,"",SUM(StuData!$K2104:$R2104))</f>
        <v/>
      </c>
      <c r="T2104" s="92"/>
      <c r="U2104" s="89"/>
      <c r="V2104" s="23"/>
      <c r="W2104" s="23"/>
    </row>
    <row r="2105" ht="15.75" customHeight="1">
      <c r="A2105" s="23"/>
      <c r="B2105" s="89" t="str">
        <f t="shared" si="1"/>
        <v/>
      </c>
      <c r="C2105" s="89" t="str">
        <f>IF('Student Record'!A2103="","",'Student Record'!A2103)</f>
        <v/>
      </c>
      <c r="D2105" s="89" t="str">
        <f>IF('Student Record'!B2103="","",'Student Record'!B2103)</f>
        <v/>
      </c>
      <c r="E2105" s="89" t="str">
        <f>IF('Student Record'!C2103="","",'Student Record'!C2103)</f>
        <v/>
      </c>
      <c r="F2105" s="90" t="str">
        <f>IF('Student Record'!E2103="","",'Student Record'!E2103)</f>
        <v/>
      </c>
      <c r="G2105" s="90" t="str">
        <f>IF('Student Record'!G2103="","",'Student Record'!G2103)</f>
        <v/>
      </c>
      <c r="H2105" s="89" t="str">
        <f>IF('Student Record'!I2103="","",'Student Record'!I2103)</f>
        <v/>
      </c>
      <c r="I2105" s="91" t="str">
        <f>IF('Student Record'!J2103="","",'Student Record'!J2103)</f>
        <v/>
      </c>
      <c r="J2105" s="89" t="str">
        <f>IF('Student Record'!O2103="","",'Student Record'!O2103)</f>
        <v/>
      </c>
      <c r="K2105" s="89" t="str">
        <f>IF(StuData!$F2105="","",IF(AND(StuData!$C2105&gt;8,StuData!$C2105&lt;11,StuData!$J2105="GEN"),200,IF(AND(StuData!$C2105&gt;=11,StuData!$J2105="GEN"),300,IF(AND(StuData!$C2105&gt;8,StuData!$C2105&lt;11,StuData!$J2105&lt;&gt;"GEN"),100,IF(AND(StuData!$C2105&gt;=11,StuData!$J2105&lt;&gt;"GEN"),150,"")))))</f>
        <v/>
      </c>
      <c r="L2105" s="89" t="str">
        <f>IF(StuData!$F2105="","",IF(AND(StuData!$C2105&gt;8,StuData!$C2105&lt;11),50,""))</f>
        <v/>
      </c>
      <c r="M2105" s="89" t="str">
        <f>IF(StuData!$F2105="","",IF(AND(StuData!$C2105&gt;=11,'School Fees'!$L$3="Yes"),100,""))</f>
        <v/>
      </c>
      <c r="N2105" s="89" t="str">
        <f>IF(StuData!$F2105="","",IF(AND(StuData!$C2105&gt;8,StuData!$H2105="F"),5,IF(StuData!$C2105&lt;9,"",10)))</f>
        <v/>
      </c>
      <c r="O2105" s="89" t="str">
        <f>IF(StuData!$F2105="","",IF(StuData!$C2105&gt;8,5,""))</f>
        <v/>
      </c>
      <c r="P2105" s="89" t="str">
        <f>IF(StuData!$C2105=9,'School Fees'!$K$6,IF(StuData!$C2105=10,'School Fees'!$K$7,IF(StuData!$C2105=11,'School Fees'!$K$8,IF(StuData!$C2105=12,'School Fees'!$K$9,""))))</f>
        <v/>
      </c>
      <c r="Q2105" s="89"/>
      <c r="R2105" s="89"/>
      <c r="S2105" s="89" t="str">
        <f>IF(SUM(StuData!$K2105:$R2105)=0,"",SUM(StuData!$K2105:$R2105))</f>
        <v/>
      </c>
      <c r="T2105" s="92"/>
      <c r="U2105" s="89"/>
      <c r="V2105" s="23"/>
      <c r="W2105" s="23"/>
    </row>
    <row r="2106" ht="15.75" customHeight="1">
      <c r="A2106" s="23"/>
      <c r="B2106" s="89" t="str">
        <f t="shared" si="1"/>
        <v/>
      </c>
      <c r="C2106" s="89" t="str">
        <f>IF('Student Record'!A2104="","",'Student Record'!A2104)</f>
        <v/>
      </c>
      <c r="D2106" s="89" t="str">
        <f>IF('Student Record'!B2104="","",'Student Record'!B2104)</f>
        <v/>
      </c>
      <c r="E2106" s="89" t="str">
        <f>IF('Student Record'!C2104="","",'Student Record'!C2104)</f>
        <v/>
      </c>
      <c r="F2106" s="90" t="str">
        <f>IF('Student Record'!E2104="","",'Student Record'!E2104)</f>
        <v/>
      </c>
      <c r="G2106" s="90" t="str">
        <f>IF('Student Record'!G2104="","",'Student Record'!G2104)</f>
        <v/>
      </c>
      <c r="H2106" s="89" t="str">
        <f>IF('Student Record'!I2104="","",'Student Record'!I2104)</f>
        <v/>
      </c>
      <c r="I2106" s="91" t="str">
        <f>IF('Student Record'!J2104="","",'Student Record'!J2104)</f>
        <v/>
      </c>
      <c r="J2106" s="89" t="str">
        <f>IF('Student Record'!O2104="","",'Student Record'!O2104)</f>
        <v/>
      </c>
      <c r="K2106" s="89" t="str">
        <f>IF(StuData!$F2106="","",IF(AND(StuData!$C2106&gt;8,StuData!$C2106&lt;11,StuData!$J2106="GEN"),200,IF(AND(StuData!$C2106&gt;=11,StuData!$J2106="GEN"),300,IF(AND(StuData!$C2106&gt;8,StuData!$C2106&lt;11,StuData!$J2106&lt;&gt;"GEN"),100,IF(AND(StuData!$C2106&gt;=11,StuData!$J2106&lt;&gt;"GEN"),150,"")))))</f>
        <v/>
      </c>
      <c r="L2106" s="89" t="str">
        <f>IF(StuData!$F2106="","",IF(AND(StuData!$C2106&gt;8,StuData!$C2106&lt;11),50,""))</f>
        <v/>
      </c>
      <c r="M2106" s="89" t="str">
        <f>IF(StuData!$F2106="","",IF(AND(StuData!$C2106&gt;=11,'School Fees'!$L$3="Yes"),100,""))</f>
        <v/>
      </c>
      <c r="N2106" s="89" t="str">
        <f>IF(StuData!$F2106="","",IF(AND(StuData!$C2106&gt;8,StuData!$H2106="F"),5,IF(StuData!$C2106&lt;9,"",10)))</f>
        <v/>
      </c>
      <c r="O2106" s="89" t="str">
        <f>IF(StuData!$F2106="","",IF(StuData!$C2106&gt;8,5,""))</f>
        <v/>
      </c>
      <c r="P2106" s="89" t="str">
        <f>IF(StuData!$C2106=9,'School Fees'!$K$6,IF(StuData!$C2106=10,'School Fees'!$K$7,IF(StuData!$C2106=11,'School Fees'!$K$8,IF(StuData!$C2106=12,'School Fees'!$K$9,""))))</f>
        <v/>
      </c>
      <c r="Q2106" s="89"/>
      <c r="R2106" s="89"/>
      <c r="S2106" s="89" t="str">
        <f>IF(SUM(StuData!$K2106:$R2106)=0,"",SUM(StuData!$K2106:$R2106))</f>
        <v/>
      </c>
      <c r="T2106" s="92"/>
      <c r="U2106" s="89"/>
      <c r="V2106" s="23"/>
      <c r="W2106" s="23"/>
    </row>
    <row r="2107" ht="15.75" customHeight="1">
      <c r="A2107" s="23"/>
      <c r="B2107" s="89" t="str">
        <f t="shared" si="1"/>
        <v/>
      </c>
      <c r="C2107" s="89" t="str">
        <f>IF('Student Record'!A2105="","",'Student Record'!A2105)</f>
        <v/>
      </c>
      <c r="D2107" s="89" t="str">
        <f>IF('Student Record'!B2105="","",'Student Record'!B2105)</f>
        <v/>
      </c>
      <c r="E2107" s="89" t="str">
        <f>IF('Student Record'!C2105="","",'Student Record'!C2105)</f>
        <v/>
      </c>
      <c r="F2107" s="90" t="str">
        <f>IF('Student Record'!E2105="","",'Student Record'!E2105)</f>
        <v/>
      </c>
      <c r="G2107" s="90" t="str">
        <f>IF('Student Record'!G2105="","",'Student Record'!G2105)</f>
        <v/>
      </c>
      <c r="H2107" s="89" t="str">
        <f>IF('Student Record'!I2105="","",'Student Record'!I2105)</f>
        <v/>
      </c>
      <c r="I2107" s="91" t="str">
        <f>IF('Student Record'!J2105="","",'Student Record'!J2105)</f>
        <v/>
      </c>
      <c r="J2107" s="89" t="str">
        <f>IF('Student Record'!O2105="","",'Student Record'!O2105)</f>
        <v/>
      </c>
      <c r="K2107" s="89" t="str">
        <f>IF(StuData!$F2107="","",IF(AND(StuData!$C2107&gt;8,StuData!$C2107&lt;11,StuData!$J2107="GEN"),200,IF(AND(StuData!$C2107&gt;=11,StuData!$J2107="GEN"),300,IF(AND(StuData!$C2107&gt;8,StuData!$C2107&lt;11,StuData!$J2107&lt;&gt;"GEN"),100,IF(AND(StuData!$C2107&gt;=11,StuData!$J2107&lt;&gt;"GEN"),150,"")))))</f>
        <v/>
      </c>
      <c r="L2107" s="89" t="str">
        <f>IF(StuData!$F2107="","",IF(AND(StuData!$C2107&gt;8,StuData!$C2107&lt;11),50,""))</f>
        <v/>
      </c>
      <c r="M2107" s="89" t="str">
        <f>IF(StuData!$F2107="","",IF(AND(StuData!$C2107&gt;=11,'School Fees'!$L$3="Yes"),100,""))</f>
        <v/>
      </c>
      <c r="N2107" s="89" t="str">
        <f>IF(StuData!$F2107="","",IF(AND(StuData!$C2107&gt;8,StuData!$H2107="F"),5,IF(StuData!$C2107&lt;9,"",10)))</f>
        <v/>
      </c>
      <c r="O2107" s="89" t="str">
        <f>IF(StuData!$F2107="","",IF(StuData!$C2107&gt;8,5,""))</f>
        <v/>
      </c>
      <c r="P2107" s="89" t="str">
        <f>IF(StuData!$C2107=9,'School Fees'!$K$6,IF(StuData!$C2107=10,'School Fees'!$K$7,IF(StuData!$C2107=11,'School Fees'!$K$8,IF(StuData!$C2107=12,'School Fees'!$K$9,""))))</f>
        <v/>
      </c>
      <c r="Q2107" s="89"/>
      <c r="R2107" s="89"/>
      <c r="S2107" s="89" t="str">
        <f>IF(SUM(StuData!$K2107:$R2107)=0,"",SUM(StuData!$K2107:$R2107))</f>
        <v/>
      </c>
      <c r="T2107" s="92"/>
      <c r="U2107" s="89"/>
      <c r="V2107" s="23"/>
      <c r="W2107" s="23"/>
    </row>
    <row r="2108" ht="15.75" customHeight="1">
      <c r="A2108" s="23"/>
      <c r="B2108" s="89" t="str">
        <f t="shared" si="1"/>
        <v/>
      </c>
      <c r="C2108" s="89" t="str">
        <f>IF('Student Record'!A2106="","",'Student Record'!A2106)</f>
        <v/>
      </c>
      <c r="D2108" s="89" t="str">
        <f>IF('Student Record'!B2106="","",'Student Record'!B2106)</f>
        <v/>
      </c>
      <c r="E2108" s="89" t="str">
        <f>IF('Student Record'!C2106="","",'Student Record'!C2106)</f>
        <v/>
      </c>
      <c r="F2108" s="90" t="str">
        <f>IF('Student Record'!E2106="","",'Student Record'!E2106)</f>
        <v/>
      </c>
      <c r="G2108" s="90" t="str">
        <f>IF('Student Record'!G2106="","",'Student Record'!G2106)</f>
        <v/>
      </c>
      <c r="H2108" s="89" t="str">
        <f>IF('Student Record'!I2106="","",'Student Record'!I2106)</f>
        <v/>
      </c>
      <c r="I2108" s="91" t="str">
        <f>IF('Student Record'!J2106="","",'Student Record'!J2106)</f>
        <v/>
      </c>
      <c r="J2108" s="89" t="str">
        <f>IF('Student Record'!O2106="","",'Student Record'!O2106)</f>
        <v/>
      </c>
      <c r="K2108" s="89" t="str">
        <f>IF(StuData!$F2108="","",IF(AND(StuData!$C2108&gt;8,StuData!$C2108&lt;11,StuData!$J2108="GEN"),200,IF(AND(StuData!$C2108&gt;=11,StuData!$J2108="GEN"),300,IF(AND(StuData!$C2108&gt;8,StuData!$C2108&lt;11,StuData!$J2108&lt;&gt;"GEN"),100,IF(AND(StuData!$C2108&gt;=11,StuData!$J2108&lt;&gt;"GEN"),150,"")))))</f>
        <v/>
      </c>
      <c r="L2108" s="89" t="str">
        <f>IF(StuData!$F2108="","",IF(AND(StuData!$C2108&gt;8,StuData!$C2108&lt;11),50,""))</f>
        <v/>
      </c>
      <c r="M2108" s="89" t="str">
        <f>IF(StuData!$F2108="","",IF(AND(StuData!$C2108&gt;=11,'School Fees'!$L$3="Yes"),100,""))</f>
        <v/>
      </c>
      <c r="N2108" s="89" t="str">
        <f>IF(StuData!$F2108="","",IF(AND(StuData!$C2108&gt;8,StuData!$H2108="F"),5,IF(StuData!$C2108&lt;9,"",10)))</f>
        <v/>
      </c>
      <c r="O2108" s="89" t="str">
        <f>IF(StuData!$F2108="","",IF(StuData!$C2108&gt;8,5,""))</f>
        <v/>
      </c>
      <c r="P2108" s="89" t="str">
        <f>IF(StuData!$C2108=9,'School Fees'!$K$6,IF(StuData!$C2108=10,'School Fees'!$K$7,IF(StuData!$C2108=11,'School Fees'!$K$8,IF(StuData!$C2108=12,'School Fees'!$K$9,""))))</f>
        <v/>
      </c>
      <c r="Q2108" s="89"/>
      <c r="R2108" s="89"/>
      <c r="S2108" s="89" t="str">
        <f>IF(SUM(StuData!$K2108:$R2108)=0,"",SUM(StuData!$K2108:$R2108))</f>
        <v/>
      </c>
      <c r="T2108" s="92"/>
      <c r="U2108" s="89"/>
      <c r="V2108" s="23"/>
      <c r="W2108" s="23"/>
    </row>
    <row r="2109" ht="15.75" customHeight="1">
      <c r="A2109" s="23"/>
      <c r="B2109" s="89" t="str">
        <f t="shared" si="1"/>
        <v/>
      </c>
      <c r="C2109" s="89" t="str">
        <f>IF('Student Record'!A2107="","",'Student Record'!A2107)</f>
        <v/>
      </c>
      <c r="D2109" s="89" t="str">
        <f>IF('Student Record'!B2107="","",'Student Record'!B2107)</f>
        <v/>
      </c>
      <c r="E2109" s="89" t="str">
        <f>IF('Student Record'!C2107="","",'Student Record'!C2107)</f>
        <v/>
      </c>
      <c r="F2109" s="90" t="str">
        <f>IF('Student Record'!E2107="","",'Student Record'!E2107)</f>
        <v/>
      </c>
      <c r="G2109" s="90" t="str">
        <f>IF('Student Record'!G2107="","",'Student Record'!G2107)</f>
        <v/>
      </c>
      <c r="H2109" s="89" t="str">
        <f>IF('Student Record'!I2107="","",'Student Record'!I2107)</f>
        <v/>
      </c>
      <c r="I2109" s="91" t="str">
        <f>IF('Student Record'!J2107="","",'Student Record'!J2107)</f>
        <v/>
      </c>
      <c r="J2109" s="89" t="str">
        <f>IF('Student Record'!O2107="","",'Student Record'!O2107)</f>
        <v/>
      </c>
      <c r="K2109" s="89" t="str">
        <f>IF(StuData!$F2109="","",IF(AND(StuData!$C2109&gt;8,StuData!$C2109&lt;11,StuData!$J2109="GEN"),200,IF(AND(StuData!$C2109&gt;=11,StuData!$J2109="GEN"),300,IF(AND(StuData!$C2109&gt;8,StuData!$C2109&lt;11,StuData!$J2109&lt;&gt;"GEN"),100,IF(AND(StuData!$C2109&gt;=11,StuData!$J2109&lt;&gt;"GEN"),150,"")))))</f>
        <v/>
      </c>
      <c r="L2109" s="89" t="str">
        <f>IF(StuData!$F2109="","",IF(AND(StuData!$C2109&gt;8,StuData!$C2109&lt;11),50,""))</f>
        <v/>
      </c>
      <c r="M2109" s="89" t="str">
        <f>IF(StuData!$F2109="","",IF(AND(StuData!$C2109&gt;=11,'School Fees'!$L$3="Yes"),100,""))</f>
        <v/>
      </c>
      <c r="N2109" s="89" t="str">
        <f>IF(StuData!$F2109="","",IF(AND(StuData!$C2109&gt;8,StuData!$H2109="F"),5,IF(StuData!$C2109&lt;9,"",10)))</f>
        <v/>
      </c>
      <c r="O2109" s="89" t="str">
        <f>IF(StuData!$F2109="","",IF(StuData!$C2109&gt;8,5,""))</f>
        <v/>
      </c>
      <c r="P2109" s="89" t="str">
        <f>IF(StuData!$C2109=9,'School Fees'!$K$6,IF(StuData!$C2109=10,'School Fees'!$K$7,IF(StuData!$C2109=11,'School Fees'!$K$8,IF(StuData!$C2109=12,'School Fees'!$K$9,""))))</f>
        <v/>
      </c>
      <c r="Q2109" s="89"/>
      <c r="R2109" s="89"/>
      <c r="S2109" s="89" t="str">
        <f>IF(SUM(StuData!$K2109:$R2109)=0,"",SUM(StuData!$K2109:$R2109))</f>
        <v/>
      </c>
      <c r="T2109" s="92"/>
      <c r="U2109" s="89"/>
      <c r="V2109" s="23"/>
      <c r="W2109" s="23"/>
    </row>
    <row r="2110" ht="15.75" customHeight="1">
      <c r="A2110" s="23"/>
      <c r="B2110" s="89" t="str">
        <f t="shared" si="1"/>
        <v/>
      </c>
      <c r="C2110" s="89" t="str">
        <f>IF('Student Record'!A2108="","",'Student Record'!A2108)</f>
        <v/>
      </c>
      <c r="D2110" s="89" t="str">
        <f>IF('Student Record'!B2108="","",'Student Record'!B2108)</f>
        <v/>
      </c>
      <c r="E2110" s="89" t="str">
        <f>IF('Student Record'!C2108="","",'Student Record'!C2108)</f>
        <v/>
      </c>
      <c r="F2110" s="90" t="str">
        <f>IF('Student Record'!E2108="","",'Student Record'!E2108)</f>
        <v/>
      </c>
      <c r="G2110" s="90" t="str">
        <f>IF('Student Record'!G2108="","",'Student Record'!G2108)</f>
        <v/>
      </c>
      <c r="H2110" s="89" t="str">
        <f>IF('Student Record'!I2108="","",'Student Record'!I2108)</f>
        <v/>
      </c>
      <c r="I2110" s="91" t="str">
        <f>IF('Student Record'!J2108="","",'Student Record'!J2108)</f>
        <v/>
      </c>
      <c r="J2110" s="89" t="str">
        <f>IF('Student Record'!O2108="","",'Student Record'!O2108)</f>
        <v/>
      </c>
      <c r="K2110" s="89" t="str">
        <f>IF(StuData!$F2110="","",IF(AND(StuData!$C2110&gt;8,StuData!$C2110&lt;11,StuData!$J2110="GEN"),200,IF(AND(StuData!$C2110&gt;=11,StuData!$J2110="GEN"),300,IF(AND(StuData!$C2110&gt;8,StuData!$C2110&lt;11,StuData!$J2110&lt;&gt;"GEN"),100,IF(AND(StuData!$C2110&gt;=11,StuData!$J2110&lt;&gt;"GEN"),150,"")))))</f>
        <v/>
      </c>
      <c r="L2110" s="89" t="str">
        <f>IF(StuData!$F2110="","",IF(AND(StuData!$C2110&gt;8,StuData!$C2110&lt;11),50,""))</f>
        <v/>
      </c>
      <c r="M2110" s="89" t="str">
        <f>IF(StuData!$F2110="","",IF(AND(StuData!$C2110&gt;=11,'School Fees'!$L$3="Yes"),100,""))</f>
        <v/>
      </c>
      <c r="N2110" s="89" t="str">
        <f>IF(StuData!$F2110="","",IF(AND(StuData!$C2110&gt;8,StuData!$H2110="F"),5,IF(StuData!$C2110&lt;9,"",10)))</f>
        <v/>
      </c>
      <c r="O2110" s="89" t="str">
        <f>IF(StuData!$F2110="","",IF(StuData!$C2110&gt;8,5,""))</f>
        <v/>
      </c>
      <c r="P2110" s="89" t="str">
        <f>IF(StuData!$C2110=9,'School Fees'!$K$6,IF(StuData!$C2110=10,'School Fees'!$K$7,IF(StuData!$C2110=11,'School Fees'!$K$8,IF(StuData!$C2110=12,'School Fees'!$K$9,""))))</f>
        <v/>
      </c>
      <c r="Q2110" s="89"/>
      <c r="R2110" s="89"/>
      <c r="S2110" s="89" t="str">
        <f>IF(SUM(StuData!$K2110:$R2110)=0,"",SUM(StuData!$K2110:$R2110))</f>
        <v/>
      </c>
      <c r="T2110" s="92"/>
      <c r="U2110" s="89"/>
      <c r="V2110" s="23"/>
      <c r="W2110" s="23"/>
    </row>
    <row r="2111" ht="15.75" customHeight="1">
      <c r="A2111" s="23"/>
      <c r="B2111" s="89" t="str">
        <f t="shared" si="1"/>
        <v/>
      </c>
      <c r="C2111" s="89" t="str">
        <f>IF('Student Record'!A2109="","",'Student Record'!A2109)</f>
        <v/>
      </c>
      <c r="D2111" s="89" t="str">
        <f>IF('Student Record'!B2109="","",'Student Record'!B2109)</f>
        <v/>
      </c>
      <c r="E2111" s="89" t="str">
        <f>IF('Student Record'!C2109="","",'Student Record'!C2109)</f>
        <v/>
      </c>
      <c r="F2111" s="90" t="str">
        <f>IF('Student Record'!E2109="","",'Student Record'!E2109)</f>
        <v/>
      </c>
      <c r="G2111" s="90" t="str">
        <f>IF('Student Record'!G2109="","",'Student Record'!G2109)</f>
        <v/>
      </c>
      <c r="H2111" s="89" t="str">
        <f>IF('Student Record'!I2109="","",'Student Record'!I2109)</f>
        <v/>
      </c>
      <c r="I2111" s="91" t="str">
        <f>IF('Student Record'!J2109="","",'Student Record'!J2109)</f>
        <v/>
      </c>
      <c r="J2111" s="89" t="str">
        <f>IF('Student Record'!O2109="","",'Student Record'!O2109)</f>
        <v/>
      </c>
      <c r="K2111" s="89" t="str">
        <f>IF(StuData!$F2111="","",IF(AND(StuData!$C2111&gt;8,StuData!$C2111&lt;11,StuData!$J2111="GEN"),200,IF(AND(StuData!$C2111&gt;=11,StuData!$J2111="GEN"),300,IF(AND(StuData!$C2111&gt;8,StuData!$C2111&lt;11,StuData!$J2111&lt;&gt;"GEN"),100,IF(AND(StuData!$C2111&gt;=11,StuData!$J2111&lt;&gt;"GEN"),150,"")))))</f>
        <v/>
      </c>
      <c r="L2111" s="89" t="str">
        <f>IF(StuData!$F2111="","",IF(AND(StuData!$C2111&gt;8,StuData!$C2111&lt;11),50,""))</f>
        <v/>
      </c>
      <c r="M2111" s="89" t="str">
        <f>IF(StuData!$F2111="","",IF(AND(StuData!$C2111&gt;=11,'School Fees'!$L$3="Yes"),100,""))</f>
        <v/>
      </c>
      <c r="N2111" s="89" t="str">
        <f>IF(StuData!$F2111="","",IF(AND(StuData!$C2111&gt;8,StuData!$H2111="F"),5,IF(StuData!$C2111&lt;9,"",10)))</f>
        <v/>
      </c>
      <c r="O2111" s="89" t="str">
        <f>IF(StuData!$F2111="","",IF(StuData!$C2111&gt;8,5,""))</f>
        <v/>
      </c>
      <c r="P2111" s="89" t="str">
        <f>IF(StuData!$C2111=9,'School Fees'!$K$6,IF(StuData!$C2111=10,'School Fees'!$K$7,IF(StuData!$C2111=11,'School Fees'!$K$8,IF(StuData!$C2111=12,'School Fees'!$K$9,""))))</f>
        <v/>
      </c>
      <c r="Q2111" s="89"/>
      <c r="R2111" s="89"/>
      <c r="S2111" s="89" t="str">
        <f>IF(SUM(StuData!$K2111:$R2111)=0,"",SUM(StuData!$K2111:$R2111))</f>
        <v/>
      </c>
      <c r="T2111" s="92"/>
      <c r="U2111" s="89"/>
      <c r="V2111" s="23"/>
      <c r="W2111" s="23"/>
    </row>
    <row r="2112" ht="15.75" customHeight="1">
      <c r="A2112" s="23"/>
      <c r="B2112" s="89" t="str">
        <f t="shared" si="1"/>
        <v/>
      </c>
      <c r="C2112" s="89" t="str">
        <f>IF('Student Record'!A2110="","",'Student Record'!A2110)</f>
        <v/>
      </c>
      <c r="D2112" s="89" t="str">
        <f>IF('Student Record'!B2110="","",'Student Record'!B2110)</f>
        <v/>
      </c>
      <c r="E2112" s="89" t="str">
        <f>IF('Student Record'!C2110="","",'Student Record'!C2110)</f>
        <v/>
      </c>
      <c r="F2112" s="90" t="str">
        <f>IF('Student Record'!E2110="","",'Student Record'!E2110)</f>
        <v/>
      </c>
      <c r="G2112" s="90" t="str">
        <f>IF('Student Record'!G2110="","",'Student Record'!G2110)</f>
        <v/>
      </c>
      <c r="H2112" s="89" t="str">
        <f>IF('Student Record'!I2110="","",'Student Record'!I2110)</f>
        <v/>
      </c>
      <c r="I2112" s="91" t="str">
        <f>IF('Student Record'!J2110="","",'Student Record'!J2110)</f>
        <v/>
      </c>
      <c r="J2112" s="89" t="str">
        <f>IF('Student Record'!O2110="","",'Student Record'!O2110)</f>
        <v/>
      </c>
      <c r="K2112" s="89" t="str">
        <f>IF(StuData!$F2112="","",IF(AND(StuData!$C2112&gt;8,StuData!$C2112&lt;11,StuData!$J2112="GEN"),200,IF(AND(StuData!$C2112&gt;=11,StuData!$J2112="GEN"),300,IF(AND(StuData!$C2112&gt;8,StuData!$C2112&lt;11,StuData!$J2112&lt;&gt;"GEN"),100,IF(AND(StuData!$C2112&gt;=11,StuData!$J2112&lt;&gt;"GEN"),150,"")))))</f>
        <v/>
      </c>
      <c r="L2112" s="89" t="str">
        <f>IF(StuData!$F2112="","",IF(AND(StuData!$C2112&gt;8,StuData!$C2112&lt;11),50,""))</f>
        <v/>
      </c>
      <c r="M2112" s="89" t="str">
        <f>IF(StuData!$F2112="","",IF(AND(StuData!$C2112&gt;=11,'School Fees'!$L$3="Yes"),100,""))</f>
        <v/>
      </c>
      <c r="N2112" s="89" t="str">
        <f>IF(StuData!$F2112="","",IF(AND(StuData!$C2112&gt;8,StuData!$H2112="F"),5,IF(StuData!$C2112&lt;9,"",10)))</f>
        <v/>
      </c>
      <c r="O2112" s="89" t="str">
        <f>IF(StuData!$F2112="","",IF(StuData!$C2112&gt;8,5,""))</f>
        <v/>
      </c>
      <c r="P2112" s="89" t="str">
        <f>IF(StuData!$C2112=9,'School Fees'!$K$6,IF(StuData!$C2112=10,'School Fees'!$K$7,IF(StuData!$C2112=11,'School Fees'!$K$8,IF(StuData!$C2112=12,'School Fees'!$K$9,""))))</f>
        <v/>
      </c>
      <c r="Q2112" s="89"/>
      <c r="R2112" s="89"/>
      <c r="S2112" s="89" t="str">
        <f>IF(SUM(StuData!$K2112:$R2112)=0,"",SUM(StuData!$K2112:$R2112))</f>
        <v/>
      </c>
      <c r="T2112" s="92"/>
      <c r="U2112" s="89"/>
      <c r="V2112" s="23"/>
      <c r="W2112" s="23"/>
    </row>
    <row r="2113" ht="15.75" customHeight="1">
      <c r="A2113" s="23"/>
      <c r="B2113" s="89" t="str">
        <f t="shared" si="1"/>
        <v/>
      </c>
      <c r="C2113" s="89" t="str">
        <f>IF('Student Record'!A2111="","",'Student Record'!A2111)</f>
        <v/>
      </c>
      <c r="D2113" s="89" t="str">
        <f>IF('Student Record'!B2111="","",'Student Record'!B2111)</f>
        <v/>
      </c>
      <c r="E2113" s="89" t="str">
        <f>IF('Student Record'!C2111="","",'Student Record'!C2111)</f>
        <v/>
      </c>
      <c r="F2113" s="90" t="str">
        <f>IF('Student Record'!E2111="","",'Student Record'!E2111)</f>
        <v/>
      </c>
      <c r="G2113" s="90" t="str">
        <f>IF('Student Record'!G2111="","",'Student Record'!G2111)</f>
        <v/>
      </c>
      <c r="H2113" s="89" t="str">
        <f>IF('Student Record'!I2111="","",'Student Record'!I2111)</f>
        <v/>
      </c>
      <c r="I2113" s="91" t="str">
        <f>IF('Student Record'!J2111="","",'Student Record'!J2111)</f>
        <v/>
      </c>
      <c r="J2113" s="89" t="str">
        <f>IF('Student Record'!O2111="","",'Student Record'!O2111)</f>
        <v/>
      </c>
      <c r="K2113" s="89" t="str">
        <f>IF(StuData!$F2113="","",IF(AND(StuData!$C2113&gt;8,StuData!$C2113&lt;11,StuData!$J2113="GEN"),200,IF(AND(StuData!$C2113&gt;=11,StuData!$J2113="GEN"),300,IF(AND(StuData!$C2113&gt;8,StuData!$C2113&lt;11,StuData!$J2113&lt;&gt;"GEN"),100,IF(AND(StuData!$C2113&gt;=11,StuData!$J2113&lt;&gt;"GEN"),150,"")))))</f>
        <v/>
      </c>
      <c r="L2113" s="89" t="str">
        <f>IF(StuData!$F2113="","",IF(AND(StuData!$C2113&gt;8,StuData!$C2113&lt;11),50,""))</f>
        <v/>
      </c>
      <c r="M2113" s="89" t="str">
        <f>IF(StuData!$F2113="","",IF(AND(StuData!$C2113&gt;=11,'School Fees'!$L$3="Yes"),100,""))</f>
        <v/>
      </c>
      <c r="N2113" s="89" t="str">
        <f>IF(StuData!$F2113="","",IF(AND(StuData!$C2113&gt;8,StuData!$H2113="F"),5,IF(StuData!$C2113&lt;9,"",10)))</f>
        <v/>
      </c>
      <c r="O2113" s="89" t="str">
        <f>IF(StuData!$F2113="","",IF(StuData!$C2113&gt;8,5,""))</f>
        <v/>
      </c>
      <c r="P2113" s="89" t="str">
        <f>IF(StuData!$C2113=9,'School Fees'!$K$6,IF(StuData!$C2113=10,'School Fees'!$K$7,IF(StuData!$C2113=11,'School Fees'!$K$8,IF(StuData!$C2113=12,'School Fees'!$K$9,""))))</f>
        <v/>
      </c>
      <c r="Q2113" s="89"/>
      <c r="R2113" s="89"/>
      <c r="S2113" s="89" t="str">
        <f>IF(SUM(StuData!$K2113:$R2113)=0,"",SUM(StuData!$K2113:$R2113))</f>
        <v/>
      </c>
      <c r="T2113" s="92"/>
      <c r="U2113" s="89"/>
      <c r="V2113" s="23"/>
      <c r="W2113" s="23"/>
    </row>
    <row r="2114" ht="15.75" customHeight="1">
      <c r="A2114" s="23"/>
      <c r="B2114" s="89" t="str">
        <f t="shared" si="1"/>
        <v/>
      </c>
      <c r="C2114" s="89" t="str">
        <f>IF('Student Record'!A2112="","",'Student Record'!A2112)</f>
        <v/>
      </c>
      <c r="D2114" s="89" t="str">
        <f>IF('Student Record'!B2112="","",'Student Record'!B2112)</f>
        <v/>
      </c>
      <c r="E2114" s="89" t="str">
        <f>IF('Student Record'!C2112="","",'Student Record'!C2112)</f>
        <v/>
      </c>
      <c r="F2114" s="90" t="str">
        <f>IF('Student Record'!E2112="","",'Student Record'!E2112)</f>
        <v/>
      </c>
      <c r="G2114" s="90" t="str">
        <f>IF('Student Record'!G2112="","",'Student Record'!G2112)</f>
        <v/>
      </c>
      <c r="H2114" s="89" t="str">
        <f>IF('Student Record'!I2112="","",'Student Record'!I2112)</f>
        <v/>
      </c>
      <c r="I2114" s="91" t="str">
        <f>IF('Student Record'!J2112="","",'Student Record'!J2112)</f>
        <v/>
      </c>
      <c r="J2114" s="89" t="str">
        <f>IF('Student Record'!O2112="","",'Student Record'!O2112)</f>
        <v/>
      </c>
      <c r="K2114" s="89" t="str">
        <f>IF(StuData!$F2114="","",IF(AND(StuData!$C2114&gt;8,StuData!$C2114&lt;11,StuData!$J2114="GEN"),200,IF(AND(StuData!$C2114&gt;=11,StuData!$J2114="GEN"),300,IF(AND(StuData!$C2114&gt;8,StuData!$C2114&lt;11,StuData!$J2114&lt;&gt;"GEN"),100,IF(AND(StuData!$C2114&gt;=11,StuData!$J2114&lt;&gt;"GEN"),150,"")))))</f>
        <v/>
      </c>
      <c r="L2114" s="89" t="str">
        <f>IF(StuData!$F2114="","",IF(AND(StuData!$C2114&gt;8,StuData!$C2114&lt;11),50,""))</f>
        <v/>
      </c>
      <c r="M2114" s="89" t="str">
        <f>IF(StuData!$F2114="","",IF(AND(StuData!$C2114&gt;=11,'School Fees'!$L$3="Yes"),100,""))</f>
        <v/>
      </c>
      <c r="N2114" s="89" t="str">
        <f>IF(StuData!$F2114="","",IF(AND(StuData!$C2114&gt;8,StuData!$H2114="F"),5,IF(StuData!$C2114&lt;9,"",10)))</f>
        <v/>
      </c>
      <c r="O2114" s="89" t="str">
        <f>IF(StuData!$F2114="","",IF(StuData!$C2114&gt;8,5,""))</f>
        <v/>
      </c>
      <c r="P2114" s="89" t="str">
        <f>IF(StuData!$C2114=9,'School Fees'!$K$6,IF(StuData!$C2114=10,'School Fees'!$K$7,IF(StuData!$C2114=11,'School Fees'!$K$8,IF(StuData!$C2114=12,'School Fees'!$K$9,""))))</f>
        <v/>
      </c>
      <c r="Q2114" s="89"/>
      <c r="R2114" s="89"/>
      <c r="S2114" s="89" t="str">
        <f>IF(SUM(StuData!$K2114:$R2114)=0,"",SUM(StuData!$K2114:$R2114))</f>
        <v/>
      </c>
      <c r="T2114" s="92"/>
      <c r="U2114" s="89"/>
      <c r="V2114" s="23"/>
      <c r="W2114" s="23"/>
    </row>
    <row r="2115" ht="15.75" customHeight="1">
      <c r="A2115" s="23"/>
      <c r="B2115" s="89" t="str">
        <f t="shared" si="1"/>
        <v/>
      </c>
      <c r="C2115" s="89" t="str">
        <f>IF('Student Record'!A2113="","",'Student Record'!A2113)</f>
        <v/>
      </c>
      <c r="D2115" s="89" t="str">
        <f>IF('Student Record'!B2113="","",'Student Record'!B2113)</f>
        <v/>
      </c>
      <c r="E2115" s="89" t="str">
        <f>IF('Student Record'!C2113="","",'Student Record'!C2113)</f>
        <v/>
      </c>
      <c r="F2115" s="90" t="str">
        <f>IF('Student Record'!E2113="","",'Student Record'!E2113)</f>
        <v/>
      </c>
      <c r="G2115" s="90" t="str">
        <f>IF('Student Record'!G2113="","",'Student Record'!G2113)</f>
        <v/>
      </c>
      <c r="H2115" s="89" t="str">
        <f>IF('Student Record'!I2113="","",'Student Record'!I2113)</f>
        <v/>
      </c>
      <c r="I2115" s="91" t="str">
        <f>IF('Student Record'!J2113="","",'Student Record'!J2113)</f>
        <v/>
      </c>
      <c r="J2115" s="89" t="str">
        <f>IF('Student Record'!O2113="","",'Student Record'!O2113)</f>
        <v/>
      </c>
      <c r="K2115" s="89" t="str">
        <f>IF(StuData!$F2115="","",IF(AND(StuData!$C2115&gt;8,StuData!$C2115&lt;11,StuData!$J2115="GEN"),200,IF(AND(StuData!$C2115&gt;=11,StuData!$J2115="GEN"),300,IF(AND(StuData!$C2115&gt;8,StuData!$C2115&lt;11,StuData!$J2115&lt;&gt;"GEN"),100,IF(AND(StuData!$C2115&gt;=11,StuData!$J2115&lt;&gt;"GEN"),150,"")))))</f>
        <v/>
      </c>
      <c r="L2115" s="89" t="str">
        <f>IF(StuData!$F2115="","",IF(AND(StuData!$C2115&gt;8,StuData!$C2115&lt;11),50,""))</f>
        <v/>
      </c>
      <c r="M2115" s="89" t="str">
        <f>IF(StuData!$F2115="","",IF(AND(StuData!$C2115&gt;=11,'School Fees'!$L$3="Yes"),100,""))</f>
        <v/>
      </c>
      <c r="N2115" s="89" t="str">
        <f>IF(StuData!$F2115="","",IF(AND(StuData!$C2115&gt;8,StuData!$H2115="F"),5,IF(StuData!$C2115&lt;9,"",10)))</f>
        <v/>
      </c>
      <c r="O2115" s="89" t="str">
        <f>IF(StuData!$F2115="","",IF(StuData!$C2115&gt;8,5,""))</f>
        <v/>
      </c>
      <c r="P2115" s="89" t="str">
        <f>IF(StuData!$C2115=9,'School Fees'!$K$6,IF(StuData!$C2115=10,'School Fees'!$K$7,IF(StuData!$C2115=11,'School Fees'!$K$8,IF(StuData!$C2115=12,'School Fees'!$K$9,""))))</f>
        <v/>
      </c>
      <c r="Q2115" s="89"/>
      <c r="R2115" s="89"/>
      <c r="S2115" s="89" t="str">
        <f>IF(SUM(StuData!$K2115:$R2115)=0,"",SUM(StuData!$K2115:$R2115))</f>
        <v/>
      </c>
      <c r="T2115" s="92"/>
      <c r="U2115" s="89"/>
      <c r="V2115" s="23"/>
      <c r="W2115" s="23"/>
    </row>
    <row r="2116" ht="15.75" customHeight="1">
      <c r="A2116" s="23"/>
      <c r="B2116" s="89" t="str">
        <f t="shared" si="1"/>
        <v/>
      </c>
      <c r="C2116" s="89" t="str">
        <f>IF('Student Record'!A2114="","",'Student Record'!A2114)</f>
        <v/>
      </c>
      <c r="D2116" s="89" t="str">
        <f>IF('Student Record'!B2114="","",'Student Record'!B2114)</f>
        <v/>
      </c>
      <c r="E2116" s="89" t="str">
        <f>IF('Student Record'!C2114="","",'Student Record'!C2114)</f>
        <v/>
      </c>
      <c r="F2116" s="90" t="str">
        <f>IF('Student Record'!E2114="","",'Student Record'!E2114)</f>
        <v/>
      </c>
      <c r="G2116" s="90" t="str">
        <f>IF('Student Record'!G2114="","",'Student Record'!G2114)</f>
        <v/>
      </c>
      <c r="H2116" s="89" t="str">
        <f>IF('Student Record'!I2114="","",'Student Record'!I2114)</f>
        <v/>
      </c>
      <c r="I2116" s="91" t="str">
        <f>IF('Student Record'!J2114="","",'Student Record'!J2114)</f>
        <v/>
      </c>
      <c r="J2116" s="89" t="str">
        <f>IF('Student Record'!O2114="","",'Student Record'!O2114)</f>
        <v/>
      </c>
      <c r="K2116" s="89" t="str">
        <f>IF(StuData!$F2116="","",IF(AND(StuData!$C2116&gt;8,StuData!$C2116&lt;11,StuData!$J2116="GEN"),200,IF(AND(StuData!$C2116&gt;=11,StuData!$J2116="GEN"),300,IF(AND(StuData!$C2116&gt;8,StuData!$C2116&lt;11,StuData!$J2116&lt;&gt;"GEN"),100,IF(AND(StuData!$C2116&gt;=11,StuData!$J2116&lt;&gt;"GEN"),150,"")))))</f>
        <v/>
      </c>
      <c r="L2116" s="89" t="str">
        <f>IF(StuData!$F2116="","",IF(AND(StuData!$C2116&gt;8,StuData!$C2116&lt;11),50,""))</f>
        <v/>
      </c>
      <c r="M2116" s="89" t="str">
        <f>IF(StuData!$F2116="","",IF(AND(StuData!$C2116&gt;=11,'School Fees'!$L$3="Yes"),100,""))</f>
        <v/>
      </c>
      <c r="N2116" s="89" t="str">
        <f>IF(StuData!$F2116="","",IF(AND(StuData!$C2116&gt;8,StuData!$H2116="F"),5,IF(StuData!$C2116&lt;9,"",10)))</f>
        <v/>
      </c>
      <c r="O2116" s="89" t="str">
        <f>IF(StuData!$F2116="","",IF(StuData!$C2116&gt;8,5,""))</f>
        <v/>
      </c>
      <c r="P2116" s="89" t="str">
        <f>IF(StuData!$C2116=9,'School Fees'!$K$6,IF(StuData!$C2116=10,'School Fees'!$K$7,IF(StuData!$C2116=11,'School Fees'!$K$8,IF(StuData!$C2116=12,'School Fees'!$K$9,""))))</f>
        <v/>
      </c>
      <c r="Q2116" s="89"/>
      <c r="R2116" s="89"/>
      <c r="S2116" s="89" t="str">
        <f>IF(SUM(StuData!$K2116:$R2116)=0,"",SUM(StuData!$K2116:$R2116))</f>
        <v/>
      </c>
      <c r="T2116" s="92"/>
      <c r="U2116" s="89"/>
      <c r="V2116" s="23"/>
      <c r="W2116" s="23"/>
    </row>
    <row r="2117" ht="15.75" customHeight="1">
      <c r="A2117" s="23"/>
      <c r="B2117" s="89" t="str">
        <f t="shared" si="1"/>
        <v/>
      </c>
      <c r="C2117" s="89" t="str">
        <f>IF('Student Record'!A2115="","",'Student Record'!A2115)</f>
        <v/>
      </c>
      <c r="D2117" s="89" t="str">
        <f>IF('Student Record'!B2115="","",'Student Record'!B2115)</f>
        <v/>
      </c>
      <c r="E2117" s="89" t="str">
        <f>IF('Student Record'!C2115="","",'Student Record'!C2115)</f>
        <v/>
      </c>
      <c r="F2117" s="90" t="str">
        <f>IF('Student Record'!E2115="","",'Student Record'!E2115)</f>
        <v/>
      </c>
      <c r="G2117" s="90" t="str">
        <f>IF('Student Record'!G2115="","",'Student Record'!G2115)</f>
        <v/>
      </c>
      <c r="H2117" s="89" t="str">
        <f>IF('Student Record'!I2115="","",'Student Record'!I2115)</f>
        <v/>
      </c>
      <c r="I2117" s="91" t="str">
        <f>IF('Student Record'!J2115="","",'Student Record'!J2115)</f>
        <v/>
      </c>
      <c r="J2117" s="89" t="str">
        <f>IF('Student Record'!O2115="","",'Student Record'!O2115)</f>
        <v/>
      </c>
      <c r="K2117" s="89" t="str">
        <f>IF(StuData!$F2117="","",IF(AND(StuData!$C2117&gt;8,StuData!$C2117&lt;11,StuData!$J2117="GEN"),200,IF(AND(StuData!$C2117&gt;=11,StuData!$J2117="GEN"),300,IF(AND(StuData!$C2117&gt;8,StuData!$C2117&lt;11,StuData!$J2117&lt;&gt;"GEN"),100,IF(AND(StuData!$C2117&gt;=11,StuData!$J2117&lt;&gt;"GEN"),150,"")))))</f>
        <v/>
      </c>
      <c r="L2117" s="89" t="str">
        <f>IF(StuData!$F2117="","",IF(AND(StuData!$C2117&gt;8,StuData!$C2117&lt;11),50,""))</f>
        <v/>
      </c>
      <c r="M2117" s="89" t="str">
        <f>IF(StuData!$F2117="","",IF(AND(StuData!$C2117&gt;=11,'School Fees'!$L$3="Yes"),100,""))</f>
        <v/>
      </c>
      <c r="N2117" s="89" t="str">
        <f>IF(StuData!$F2117="","",IF(AND(StuData!$C2117&gt;8,StuData!$H2117="F"),5,IF(StuData!$C2117&lt;9,"",10)))</f>
        <v/>
      </c>
      <c r="O2117" s="89" t="str">
        <f>IF(StuData!$F2117="","",IF(StuData!$C2117&gt;8,5,""))</f>
        <v/>
      </c>
      <c r="P2117" s="89" t="str">
        <f>IF(StuData!$C2117=9,'School Fees'!$K$6,IF(StuData!$C2117=10,'School Fees'!$K$7,IF(StuData!$C2117=11,'School Fees'!$K$8,IF(StuData!$C2117=12,'School Fees'!$K$9,""))))</f>
        <v/>
      </c>
      <c r="Q2117" s="89"/>
      <c r="R2117" s="89"/>
      <c r="S2117" s="89" t="str">
        <f>IF(SUM(StuData!$K2117:$R2117)=0,"",SUM(StuData!$K2117:$R2117))</f>
        <v/>
      </c>
      <c r="T2117" s="92"/>
      <c r="U2117" s="89"/>
      <c r="V2117" s="23"/>
      <c r="W2117" s="23"/>
    </row>
    <row r="2118" ht="15.75" customHeight="1">
      <c r="A2118" s="23"/>
      <c r="B2118" s="89" t="str">
        <f t="shared" si="1"/>
        <v/>
      </c>
      <c r="C2118" s="89" t="str">
        <f>IF('Student Record'!A2116="","",'Student Record'!A2116)</f>
        <v/>
      </c>
      <c r="D2118" s="89" t="str">
        <f>IF('Student Record'!B2116="","",'Student Record'!B2116)</f>
        <v/>
      </c>
      <c r="E2118" s="89" t="str">
        <f>IF('Student Record'!C2116="","",'Student Record'!C2116)</f>
        <v/>
      </c>
      <c r="F2118" s="90" t="str">
        <f>IF('Student Record'!E2116="","",'Student Record'!E2116)</f>
        <v/>
      </c>
      <c r="G2118" s="90" t="str">
        <f>IF('Student Record'!G2116="","",'Student Record'!G2116)</f>
        <v/>
      </c>
      <c r="H2118" s="89" t="str">
        <f>IF('Student Record'!I2116="","",'Student Record'!I2116)</f>
        <v/>
      </c>
      <c r="I2118" s="91" t="str">
        <f>IF('Student Record'!J2116="","",'Student Record'!J2116)</f>
        <v/>
      </c>
      <c r="J2118" s="89" t="str">
        <f>IF('Student Record'!O2116="","",'Student Record'!O2116)</f>
        <v/>
      </c>
      <c r="K2118" s="89" t="str">
        <f>IF(StuData!$F2118="","",IF(AND(StuData!$C2118&gt;8,StuData!$C2118&lt;11,StuData!$J2118="GEN"),200,IF(AND(StuData!$C2118&gt;=11,StuData!$J2118="GEN"),300,IF(AND(StuData!$C2118&gt;8,StuData!$C2118&lt;11,StuData!$J2118&lt;&gt;"GEN"),100,IF(AND(StuData!$C2118&gt;=11,StuData!$J2118&lt;&gt;"GEN"),150,"")))))</f>
        <v/>
      </c>
      <c r="L2118" s="89" t="str">
        <f>IF(StuData!$F2118="","",IF(AND(StuData!$C2118&gt;8,StuData!$C2118&lt;11),50,""))</f>
        <v/>
      </c>
      <c r="M2118" s="89" t="str">
        <f>IF(StuData!$F2118="","",IF(AND(StuData!$C2118&gt;=11,'School Fees'!$L$3="Yes"),100,""))</f>
        <v/>
      </c>
      <c r="N2118" s="89" t="str">
        <f>IF(StuData!$F2118="","",IF(AND(StuData!$C2118&gt;8,StuData!$H2118="F"),5,IF(StuData!$C2118&lt;9,"",10)))</f>
        <v/>
      </c>
      <c r="O2118" s="89" t="str">
        <f>IF(StuData!$F2118="","",IF(StuData!$C2118&gt;8,5,""))</f>
        <v/>
      </c>
      <c r="P2118" s="89" t="str">
        <f>IF(StuData!$C2118=9,'School Fees'!$K$6,IF(StuData!$C2118=10,'School Fees'!$K$7,IF(StuData!$C2118=11,'School Fees'!$K$8,IF(StuData!$C2118=12,'School Fees'!$K$9,""))))</f>
        <v/>
      </c>
      <c r="Q2118" s="89"/>
      <c r="R2118" s="89"/>
      <c r="S2118" s="89" t="str">
        <f>IF(SUM(StuData!$K2118:$R2118)=0,"",SUM(StuData!$K2118:$R2118))</f>
        <v/>
      </c>
      <c r="T2118" s="92"/>
      <c r="U2118" s="89"/>
      <c r="V2118" s="23"/>
      <c r="W2118" s="23"/>
    </row>
    <row r="2119" ht="15.75" customHeight="1">
      <c r="A2119" s="23"/>
      <c r="B2119" s="89" t="str">
        <f t="shared" si="1"/>
        <v/>
      </c>
      <c r="C2119" s="89" t="str">
        <f>IF('Student Record'!A2117="","",'Student Record'!A2117)</f>
        <v/>
      </c>
      <c r="D2119" s="89" t="str">
        <f>IF('Student Record'!B2117="","",'Student Record'!B2117)</f>
        <v/>
      </c>
      <c r="E2119" s="89" t="str">
        <f>IF('Student Record'!C2117="","",'Student Record'!C2117)</f>
        <v/>
      </c>
      <c r="F2119" s="90" t="str">
        <f>IF('Student Record'!E2117="","",'Student Record'!E2117)</f>
        <v/>
      </c>
      <c r="G2119" s="90" t="str">
        <f>IF('Student Record'!G2117="","",'Student Record'!G2117)</f>
        <v/>
      </c>
      <c r="H2119" s="89" t="str">
        <f>IF('Student Record'!I2117="","",'Student Record'!I2117)</f>
        <v/>
      </c>
      <c r="I2119" s="91" t="str">
        <f>IF('Student Record'!J2117="","",'Student Record'!J2117)</f>
        <v/>
      </c>
      <c r="J2119" s="89" t="str">
        <f>IF('Student Record'!O2117="","",'Student Record'!O2117)</f>
        <v/>
      </c>
      <c r="K2119" s="89" t="str">
        <f>IF(StuData!$F2119="","",IF(AND(StuData!$C2119&gt;8,StuData!$C2119&lt;11,StuData!$J2119="GEN"),200,IF(AND(StuData!$C2119&gt;=11,StuData!$J2119="GEN"),300,IF(AND(StuData!$C2119&gt;8,StuData!$C2119&lt;11,StuData!$J2119&lt;&gt;"GEN"),100,IF(AND(StuData!$C2119&gt;=11,StuData!$J2119&lt;&gt;"GEN"),150,"")))))</f>
        <v/>
      </c>
      <c r="L2119" s="89" t="str">
        <f>IF(StuData!$F2119="","",IF(AND(StuData!$C2119&gt;8,StuData!$C2119&lt;11),50,""))</f>
        <v/>
      </c>
      <c r="M2119" s="89" t="str">
        <f>IF(StuData!$F2119="","",IF(AND(StuData!$C2119&gt;=11,'School Fees'!$L$3="Yes"),100,""))</f>
        <v/>
      </c>
      <c r="N2119" s="89" t="str">
        <f>IF(StuData!$F2119="","",IF(AND(StuData!$C2119&gt;8,StuData!$H2119="F"),5,IF(StuData!$C2119&lt;9,"",10)))</f>
        <v/>
      </c>
      <c r="O2119" s="89" t="str">
        <f>IF(StuData!$F2119="","",IF(StuData!$C2119&gt;8,5,""))</f>
        <v/>
      </c>
      <c r="P2119" s="89" t="str">
        <f>IF(StuData!$C2119=9,'School Fees'!$K$6,IF(StuData!$C2119=10,'School Fees'!$K$7,IF(StuData!$C2119=11,'School Fees'!$K$8,IF(StuData!$C2119=12,'School Fees'!$K$9,""))))</f>
        <v/>
      </c>
      <c r="Q2119" s="89"/>
      <c r="R2119" s="89"/>
      <c r="S2119" s="89" t="str">
        <f>IF(SUM(StuData!$K2119:$R2119)=0,"",SUM(StuData!$K2119:$R2119))</f>
        <v/>
      </c>
      <c r="T2119" s="92"/>
      <c r="U2119" s="89"/>
      <c r="V2119" s="23"/>
      <c r="W2119" s="23"/>
    </row>
    <row r="2120" ht="15.75" customHeight="1">
      <c r="A2120" s="23"/>
      <c r="B2120" s="89" t="str">
        <f t="shared" si="1"/>
        <v/>
      </c>
      <c r="C2120" s="89" t="str">
        <f>IF('Student Record'!A2118="","",'Student Record'!A2118)</f>
        <v/>
      </c>
      <c r="D2120" s="89" t="str">
        <f>IF('Student Record'!B2118="","",'Student Record'!B2118)</f>
        <v/>
      </c>
      <c r="E2120" s="89" t="str">
        <f>IF('Student Record'!C2118="","",'Student Record'!C2118)</f>
        <v/>
      </c>
      <c r="F2120" s="90" t="str">
        <f>IF('Student Record'!E2118="","",'Student Record'!E2118)</f>
        <v/>
      </c>
      <c r="G2120" s="90" t="str">
        <f>IF('Student Record'!G2118="","",'Student Record'!G2118)</f>
        <v/>
      </c>
      <c r="H2120" s="89" t="str">
        <f>IF('Student Record'!I2118="","",'Student Record'!I2118)</f>
        <v/>
      </c>
      <c r="I2120" s="91" t="str">
        <f>IF('Student Record'!J2118="","",'Student Record'!J2118)</f>
        <v/>
      </c>
      <c r="J2120" s="89" t="str">
        <f>IF('Student Record'!O2118="","",'Student Record'!O2118)</f>
        <v/>
      </c>
      <c r="K2120" s="89" t="str">
        <f>IF(StuData!$F2120="","",IF(AND(StuData!$C2120&gt;8,StuData!$C2120&lt;11,StuData!$J2120="GEN"),200,IF(AND(StuData!$C2120&gt;=11,StuData!$J2120="GEN"),300,IF(AND(StuData!$C2120&gt;8,StuData!$C2120&lt;11,StuData!$J2120&lt;&gt;"GEN"),100,IF(AND(StuData!$C2120&gt;=11,StuData!$J2120&lt;&gt;"GEN"),150,"")))))</f>
        <v/>
      </c>
      <c r="L2120" s="89" t="str">
        <f>IF(StuData!$F2120="","",IF(AND(StuData!$C2120&gt;8,StuData!$C2120&lt;11),50,""))</f>
        <v/>
      </c>
      <c r="M2120" s="89" t="str">
        <f>IF(StuData!$F2120="","",IF(AND(StuData!$C2120&gt;=11,'School Fees'!$L$3="Yes"),100,""))</f>
        <v/>
      </c>
      <c r="N2120" s="89" t="str">
        <f>IF(StuData!$F2120="","",IF(AND(StuData!$C2120&gt;8,StuData!$H2120="F"),5,IF(StuData!$C2120&lt;9,"",10)))</f>
        <v/>
      </c>
      <c r="O2120" s="89" t="str">
        <f>IF(StuData!$F2120="","",IF(StuData!$C2120&gt;8,5,""))</f>
        <v/>
      </c>
      <c r="P2120" s="89" t="str">
        <f>IF(StuData!$C2120=9,'School Fees'!$K$6,IF(StuData!$C2120=10,'School Fees'!$K$7,IF(StuData!$C2120=11,'School Fees'!$K$8,IF(StuData!$C2120=12,'School Fees'!$K$9,""))))</f>
        <v/>
      </c>
      <c r="Q2120" s="89"/>
      <c r="R2120" s="89"/>
      <c r="S2120" s="89" t="str">
        <f>IF(SUM(StuData!$K2120:$R2120)=0,"",SUM(StuData!$K2120:$R2120))</f>
        <v/>
      </c>
      <c r="T2120" s="92"/>
      <c r="U2120" s="89"/>
      <c r="V2120" s="23"/>
      <c r="W2120" s="23"/>
    </row>
    <row r="2121" ht="15.75" customHeight="1">
      <c r="A2121" s="23"/>
      <c r="B2121" s="89" t="str">
        <f t="shared" si="1"/>
        <v/>
      </c>
      <c r="C2121" s="89" t="str">
        <f>IF('Student Record'!A2119="","",'Student Record'!A2119)</f>
        <v/>
      </c>
      <c r="D2121" s="89" t="str">
        <f>IF('Student Record'!B2119="","",'Student Record'!B2119)</f>
        <v/>
      </c>
      <c r="E2121" s="89" t="str">
        <f>IF('Student Record'!C2119="","",'Student Record'!C2119)</f>
        <v/>
      </c>
      <c r="F2121" s="90" t="str">
        <f>IF('Student Record'!E2119="","",'Student Record'!E2119)</f>
        <v/>
      </c>
      <c r="G2121" s="90" t="str">
        <f>IF('Student Record'!G2119="","",'Student Record'!G2119)</f>
        <v/>
      </c>
      <c r="H2121" s="89" t="str">
        <f>IF('Student Record'!I2119="","",'Student Record'!I2119)</f>
        <v/>
      </c>
      <c r="I2121" s="91" t="str">
        <f>IF('Student Record'!J2119="","",'Student Record'!J2119)</f>
        <v/>
      </c>
      <c r="J2121" s="89" t="str">
        <f>IF('Student Record'!O2119="","",'Student Record'!O2119)</f>
        <v/>
      </c>
      <c r="K2121" s="89" t="str">
        <f>IF(StuData!$F2121="","",IF(AND(StuData!$C2121&gt;8,StuData!$C2121&lt;11,StuData!$J2121="GEN"),200,IF(AND(StuData!$C2121&gt;=11,StuData!$J2121="GEN"),300,IF(AND(StuData!$C2121&gt;8,StuData!$C2121&lt;11,StuData!$J2121&lt;&gt;"GEN"),100,IF(AND(StuData!$C2121&gt;=11,StuData!$J2121&lt;&gt;"GEN"),150,"")))))</f>
        <v/>
      </c>
      <c r="L2121" s="89" t="str">
        <f>IF(StuData!$F2121="","",IF(AND(StuData!$C2121&gt;8,StuData!$C2121&lt;11),50,""))</f>
        <v/>
      </c>
      <c r="M2121" s="89" t="str">
        <f>IF(StuData!$F2121="","",IF(AND(StuData!$C2121&gt;=11,'School Fees'!$L$3="Yes"),100,""))</f>
        <v/>
      </c>
      <c r="N2121" s="89" t="str">
        <f>IF(StuData!$F2121="","",IF(AND(StuData!$C2121&gt;8,StuData!$H2121="F"),5,IF(StuData!$C2121&lt;9,"",10)))</f>
        <v/>
      </c>
      <c r="O2121" s="89" t="str">
        <f>IF(StuData!$F2121="","",IF(StuData!$C2121&gt;8,5,""))</f>
        <v/>
      </c>
      <c r="P2121" s="89" t="str">
        <f>IF(StuData!$C2121=9,'School Fees'!$K$6,IF(StuData!$C2121=10,'School Fees'!$K$7,IF(StuData!$C2121=11,'School Fees'!$K$8,IF(StuData!$C2121=12,'School Fees'!$K$9,""))))</f>
        <v/>
      </c>
      <c r="Q2121" s="89"/>
      <c r="R2121" s="89"/>
      <c r="S2121" s="89" t="str">
        <f>IF(SUM(StuData!$K2121:$R2121)=0,"",SUM(StuData!$K2121:$R2121))</f>
        <v/>
      </c>
      <c r="T2121" s="92"/>
      <c r="U2121" s="89"/>
      <c r="V2121" s="23"/>
      <c r="W2121" s="23"/>
    </row>
    <row r="2122" ht="15.75" customHeight="1">
      <c r="A2122" s="23"/>
      <c r="B2122" s="89" t="str">
        <f t="shared" si="1"/>
        <v/>
      </c>
      <c r="C2122" s="89" t="str">
        <f>IF('Student Record'!A2120="","",'Student Record'!A2120)</f>
        <v/>
      </c>
      <c r="D2122" s="89" t="str">
        <f>IF('Student Record'!B2120="","",'Student Record'!B2120)</f>
        <v/>
      </c>
      <c r="E2122" s="89" t="str">
        <f>IF('Student Record'!C2120="","",'Student Record'!C2120)</f>
        <v/>
      </c>
      <c r="F2122" s="90" t="str">
        <f>IF('Student Record'!E2120="","",'Student Record'!E2120)</f>
        <v/>
      </c>
      <c r="G2122" s="90" t="str">
        <f>IF('Student Record'!G2120="","",'Student Record'!G2120)</f>
        <v/>
      </c>
      <c r="H2122" s="89" t="str">
        <f>IF('Student Record'!I2120="","",'Student Record'!I2120)</f>
        <v/>
      </c>
      <c r="I2122" s="91" t="str">
        <f>IF('Student Record'!J2120="","",'Student Record'!J2120)</f>
        <v/>
      </c>
      <c r="J2122" s="89" t="str">
        <f>IF('Student Record'!O2120="","",'Student Record'!O2120)</f>
        <v/>
      </c>
      <c r="K2122" s="89" t="str">
        <f>IF(StuData!$F2122="","",IF(AND(StuData!$C2122&gt;8,StuData!$C2122&lt;11,StuData!$J2122="GEN"),200,IF(AND(StuData!$C2122&gt;=11,StuData!$J2122="GEN"),300,IF(AND(StuData!$C2122&gt;8,StuData!$C2122&lt;11,StuData!$J2122&lt;&gt;"GEN"),100,IF(AND(StuData!$C2122&gt;=11,StuData!$J2122&lt;&gt;"GEN"),150,"")))))</f>
        <v/>
      </c>
      <c r="L2122" s="89" t="str">
        <f>IF(StuData!$F2122="","",IF(AND(StuData!$C2122&gt;8,StuData!$C2122&lt;11),50,""))</f>
        <v/>
      </c>
      <c r="M2122" s="89" t="str">
        <f>IF(StuData!$F2122="","",IF(AND(StuData!$C2122&gt;=11,'School Fees'!$L$3="Yes"),100,""))</f>
        <v/>
      </c>
      <c r="N2122" s="89" t="str">
        <f>IF(StuData!$F2122="","",IF(AND(StuData!$C2122&gt;8,StuData!$H2122="F"),5,IF(StuData!$C2122&lt;9,"",10)))</f>
        <v/>
      </c>
      <c r="O2122" s="89" t="str">
        <f>IF(StuData!$F2122="","",IF(StuData!$C2122&gt;8,5,""))</f>
        <v/>
      </c>
      <c r="P2122" s="89" t="str">
        <f>IF(StuData!$C2122=9,'School Fees'!$K$6,IF(StuData!$C2122=10,'School Fees'!$K$7,IF(StuData!$C2122=11,'School Fees'!$K$8,IF(StuData!$C2122=12,'School Fees'!$K$9,""))))</f>
        <v/>
      </c>
      <c r="Q2122" s="89"/>
      <c r="R2122" s="89"/>
      <c r="S2122" s="89" t="str">
        <f>IF(SUM(StuData!$K2122:$R2122)=0,"",SUM(StuData!$K2122:$R2122))</f>
        <v/>
      </c>
      <c r="T2122" s="92"/>
      <c r="U2122" s="89"/>
      <c r="V2122" s="23"/>
      <c r="W2122" s="23"/>
    </row>
    <row r="2123" ht="15.75" customHeight="1">
      <c r="A2123" s="23"/>
      <c r="B2123" s="89" t="str">
        <f t="shared" si="1"/>
        <v/>
      </c>
      <c r="C2123" s="89" t="str">
        <f>IF('Student Record'!A2121="","",'Student Record'!A2121)</f>
        <v/>
      </c>
      <c r="D2123" s="89" t="str">
        <f>IF('Student Record'!B2121="","",'Student Record'!B2121)</f>
        <v/>
      </c>
      <c r="E2123" s="89" t="str">
        <f>IF('Student Record'!C2121="","",'Student Record'!C2121)</f>
        <v/>
      </c>
      <c r="F2123" s="90" t="str">
        <f>IF('Student Record'!E2121="","",'Student Record'!E2121)</f>
        <v/>
      </c>
      <c r="G2123" s="90" t="str">
        <f>IF('Student Record'!G2121="","",'Student Record'!G2121)</f>
        <v/>
      </c>
      <c r="H2123" s="89" t="str">
        <f>IF('Student Record'!I2121="","",'Student Record'!I2121)</f>
        <v/>
      </c>
      <c r="I2123" s="91" t="str">
        <f>IF('Student Record'!J2121="","",'Student Record'!J2121)</f>
        <v/>
      </c>
      <c r="J2123" s="89" t="str">
        <f>IF('Student Record'!O2121="","",'Student Record'!O2121)</f>
        <v/>
      </c>
      <c r="K2123" s="89" t="str">
        <f>IF(StuData!$F2123="","",IF(AND(StuData!$C2123&gt;8,StuData!$C2123&lt;11,StuData!$J2123="GEN"),200,IF(AND(StuData!$C2123&gt;=11,StuData!$J2123="GEN"),300,IF(AND(StuData!$C2123&gt;8,StuData!$C2123&lt;11,StuData!$J2123&lt;&gt;"GEN"),100,IF(AND(StuData!$C2123&gt;=11,StuData!$J2123&lt;&gt;"GEN"),150,"")))))</f>
        <v/>
      </c>
      <c r="L2123" s="89" t="str">
        <f>IF(StuData!$F2123="","",IF(AND(StuData!$C2123&gt;8,StuData!$C2123&lt;11),50,""))</f>
        <v/>
      </c>
      <c r="M2123" s="89" t="str">
        <f>IF(StuData!$F2123="","",IF(AND(StuData!$C2123&gt;=11,'School Fees'!$L$3="Yes"),100,""))</f>
        <v/>
      </c>
      <c r="N2123" s="89" t="str">
        <f>IF(StuData!$F2123="","",IF(AND(StuData!$C2123&gt;8,StuData!$H2123="F"),5,IF(StuData!$C2123&lt;9,"",10)))</f>
        <v/>
      </c>
      <c r="O2123" s="89" t="str">
        <f>IF(StuData!$F2123="","",IF(StuData!$C2123&gt;8,5,""))</f>
        <v/>
      </c>
      <c r="P2123" s="89" t="str">
        <f>IF(StuData!$C2123=9,'School Fees'!$K$6,IF(StuData!$C2123=10,'School Fees'!$K$7,IF(StuData!$C2123=11,'School Fees'!$K$8,IF(StuData!$C2123=12,'School Fees'!$K$9,""))))</f>
        <v/>
      </c>
      <c r="Q2123" s="89"/>
      <c r="R2123" s="89"/>
      <c r="S2123" s="89" t="str">
        <f>IF(SUM(StuData!$K2123:$R2123)=0,"",SUM(StuData!$K2123:$R2123))</f>
        <v/>
      </c>
      <c r="T2123" s="92"/>
      <c r="U2123" s="89"/>
      <c r="V2123" s="23"/>
      <c r="W2123" s="23"/>
    </row>
    <row r="2124" ht="15.75" customHeight="1">
      <c r="A2124" s="23"/>
      <c r="B2124" s="89" t="str">
        <f t="shared" si="1"/>
        <v/>
      </c>
      <c r="C2124" s="89" t="str">
        <f>IF('Student Record'!A2122="","",'Student Record'!A2122)</f>
        <v/>
      </c>
      <c r="D2124" s="89" t="str">
        <f>IF('Student Record'!B2122="","",'Student Record'!B2122)</f>
        <v/>
      </c>
      <c r="E2124" s="89" t="str">
        <f>IF('Student Record'!C2122="","",'Student Record'!C2122)</f>
        <v/>
      </c>
      <c r="F2124" s="90" t="str">
        <f>IF('Student Record'!E2122="","",'Student Record'!E2122)</f>
        <v/>
      </c>
      <c r="G2124" s="90" t="str">
        <f>IF('Student Record'!G2122="","",'Student Record'!G2122)</f>
        <v/>
      </c>
      <c r="H2124" s="89" t="str">
        <f>IF('Student Record'!I2122="","",'Student Record'!I2122)</f>
        <v/>
      </c>
      <c r="I2124" s="91" t="str">
        <f>IF('Student Record'!J2122="","",'Student Record'!J2122)</f>
        <v/>
      </c>
      <c r="J2124" s="89" t="str">
        <f>IF('Student Record'!O2122="","",'Student Record'!O2122)</f>
        <v/>
      </c>
      <c r="K2124" s="89" t="str">
        <f>IF(StuData!$F2124="","",IF(AND(StuData!$C2124&gt;8,StuData!$C2124&lt;11,StuData!$J2124="GEN"),200,IF(AND(StuData!$C2124&gt;=11,StuData!$J2124="GEN"),300,IF(AND(StuData!$C2124&gt;8,StuData!$C2124&lt;11,StuData!$J2124&lt;&gt;"GEN"),100,IF(AND(StuData!$C2124&gt;=11,StuData!$J2124&lt;&gt;"GEN"),150,"")))))</f>
        <v/>
      </c>
      <c r="L2124" s="89" t="str">
        <f>IF(StuData!$F2124="","",IF(AND(StuData!$C2124&gt;8,StuData!$C2124&lt;11),50,""))</f>
        <v/>
      </c>
      <c r="M2124" s="89" t="str">
        <f>IF(StuData!$F2124="","",IF(AND(StuData!$C2124&gt;=11,'School Fees'!$L$3="Yes"),100,""))</f>
        <v/>
      </c>
      <c r="N2124" s="89" t="str">
        <f>IF(StuData!$F2124="","",IF(AND(StuData!$C2124&gt;8,StuData!$H2124="F"),5,IF(StuData!$C2124&lt;9,"",10)))</f>
        <v/>
      </c>
      <c r="O2124" s="89" t="str">
        <f>IF(StuData!$F2124="","",IF(StuData!$C2124&gt;8,5,""))</f>
        <v/>
      </c>
      <c r="P2124" s="89" t="str">
        <f>IF(StuData!$C2124=9,'School Fees'!$K$6,IF(StuData!$C2124=10,'School Fees'!$K$7,IF(StuData!$C2124=11,'School Fees'!$K$8,IF(StuData!$C2124=12,'School Fees'!$K$9,""))))</f>
        <v/>
      </c>
      <c r="Q2124" s="89"/>
      <c r="R2124" s="89"/>
      <c r="S2124" s="89" t="str">
        <f>IF(SUM(StuData!$K2124:$R2124)=0,"",SUM(StuData!$K2124:$R2124))</f>
        <v/>
      </c>
      <c r="T2124" s="92"/>
      <c r="U2124" s="89"/>
      <c r="V2124" s="23"/>
      <c r="W2124" s="23"/>
    </row>
    <row r="2125" ht="15.75" customHeight="1">
      <c r="A2125" s="23"/>
      <c r="B2125" s="89" t="str">
        <f t="shared" si="1"/>
        <v/>
      </c>
      <c r="C2125" s="89" t="str">
        <f>IF('Student Record'!A2123="","",'Student Record'!A2123)</f>
        <v/>
      </c>
      <c r="D2125" s="89" t="str">
        <f>IF('Student Record'!B2123="","",'Student Record'!B2123)</f>
        <v/>
      </c>
      <c r="E2125" s="89" t="str">
        <f>IF('Student Record'!C2123="","",'Student Record'!C2123)</f>
        <v/>
      </c>
      <c r="F2125" s="90" t="str">
        <f>IF('Student Record'!E2123="","",'Student Record'!E2123)</f>
        <v/>
      </c>
      <c r="G2125" s="90" t="str">
        <f>IF('Student Record'!G2123="","",'Student Record'!G2123)</f>
        <v/>
      </c>
      <c r="H2125" s="89" t="str">
        <f>IF('Student Record'!I2123="","",'Student Record'!I2123)</f>
        <v/>
      </c>
      <c r="I2125" s="91" t="str">
        <f>IF('Student Record'!J2123="","",'Student Record'!J2123)</f>
        <v/>
      </c>
      <c r="J2125" s="89" t="str">
        <f>IF('Student Record'!O2123="","",'Student Record'!O2123)</f>
        <v/>
      </c>
      <c r="K2125" s="89" t="str">
        <f>IF(StuData!$F2125="","",IF(AND(StuData!$C2125&gt;8,StuData!$C2125&lt;11,StuData!$J2125="GEN"),200,IF(AND(StuData!$C2125&gt;=11,StuData!$J2125="GEN"),300,IF(AND(StuData!$C2125&gt;8,StuData!$C2125&lt;11,StuData!$J2125&lt;&gt;"GEN"),100,IF(AND(StuData!$C2125&gt;=11,StuData!$J2125&lt;&gt;"GEN"),150,"")))))</f>
        <v/>
      </c>
      <c r="L2125" s="89" t="str">
        <f>IF(StuData!$F2125="","",IF(AND(StuData!$C2125&gt;8,StuData!$C2125&lt;11),50,""))</f>
        <v/>
      </c>
      <c r="M2125" s="89" t="str">
        <f>IF(StuData!$F2125="","",IF(AND(StuData!$C2125&gt;=11,'School Fees'!$L$3="Yes"),100,""))</f>
        <v/>
      </c>
      <c r="N2125" s="89" t="str">
        <f>IF(StuData!$F2125="","",IF(AND(StuData!$C2125&gt;8,StuData!$H2125="F"),5,IF(StuData!$C2125&lt;9,"",10)))</f>
        <v/>
      </c>
      <c r="O2125" s="89" t="str">
        <f>IF(StuData!$F2125="","",IF(StuData!$C2125&gt;8,5,""))</f>
        <v/>
      </c>
      <c r="P2125" s="89" t="str">
        <f>IF(StuData!$C2125=9,'School Fees'!$K$6,IF(StuData!$C2125=10,'School Fees'!$K$7,IF(StuData!$C2125=11,'School Fees'!$K$8,IF(StuData!$C2125=12,'School Fees'!$K$9,""))))</f>
        <v/>
      </c>
      <c r="Q2125" s="89"/>
      <c r="R2125" s="89"/>
      <c r="S2125" s="89" t="str">
        <f>IF(SUM(StuData!$K2125:$R2125)=0,"",SUM(StuData!$K2125:$R2125))</f>
        <v/>
      </c>
      <c r="T2125" s="92"/>
      <c r="U2125" s="89"/>
      <c r="V2125" s="23"/>
      <c r="W2125" s="23"/>
    </row>
    <row r="2126" ht="15.75" customHeight="1">
      <c r="A2126" s="23"/>
      <c r="B2126" s="89" t="str">
        <f t="shared" si="1"/>
        <v/>
      </c>
      <c r="C2126" s="89" t="str">
        <f>IF('Student Record'!A2124="","",'Student Record'!A2124)</f>
        <v/>
      </c>
      <c r="D2126" s="89" t="str">
        <f>IF('Student Record'!B2124="","",'Student Record'!B2124)</f>
        <v/>
      </c>
      <c r="E2126" s="89" t="str">
        <f>IF('Student Record'!C2124="","",'Student Record'!C2124)</f>
        <v/>
      </c>
      <c r="F2126" s="90" t="str">
        <f>IF('Student Record'!E2124="","",'Student Record'!E2124)</f>
        <v/>
      </c>
      <c r="G2126" s="90" t="str">
        <f>IF('Student Record'!G2124="","",'Student Record'!G2124)</f>
        <v/>
      </c>
      <c r="H2126" s="89" t="str">
        <f>IF('Student Record'!I2124="","",'Student Record'!I2124)</f>
        <v/>
      </c>
      <c r="I2126" s="91" t="str">
        <f>IF('Student Record'!J2124="","",'Student Record'!J2124)</f>
        <v/>
      </c>
      <c r="J2126" s="89" t="str">
        <f>IF('Student Record'!O2124="","",'Student Record'!O2124)</f>
        <v/>
      </c>
      <c r="K2126" s="89" t="str">
        <f>IF(StuData!$F2126="","",IF(AND(StuData!$C2126&gt;8,StuData!$C2126&lt;11,StuData!$J2126="GEN"),200,IF(AND(StuData!$C2126&gt;=11,StuData!$J2126="GEN"),300,IF(AND(StuData!$C2126&gt;8,StuData!$C2126&lt;11,StuData!$J2126&lt;&gt;"GEN"),100,IF(AND(StuData!$C2126&gt;=11,StuData!$J2126&lt;&gt;"GEN"),150,"")))))</f>
        <v/>
      </c>
      <c r="L2126" s="89" t="str">
        <f>IF(StuData!$F2126="","",IF(AND(StuData!$C2126&gt;8,StuData!$C2126&lt;11),50,""))</f>
        <v/>
      </c>
      <c r="M2126" s="89" t="str">
        <f>IF(StuData!$F2126="","",IF(AND(StuData!$C2126&gt;=11,'School Fees'!$L$3="Yes"),100,""))</f>
        <v/>
      </c>
      <c r="N2126" s="89" t="str">
        <f>IF(StuData!$F2126="","",IF(AND(StuData!$C2126&gt;8,StuData!$H2126="F"),5,IF(StuData!$C2126&lt;9,"",10)))</f>
        <v/>
      </c>
      <c r="O2126" s="89" t="str">
        <f>IF(StuData!$F2126="","",IF(StuData!$C2126&gt;8,5,""))</f>
        <v/>
      </c>
      <c r="P2126" s="89" t="str">
        <f>IF(StuData!$C2126=9,'School Fees'!$K$6,IF(StuData!$C2126=10,'School Fees'!$K$7,IF(StuData!$C2126=11,'School Fees'!$K$8,IF(StuData!$C2126=12,'School Fees'!$K$9,""))))</f>
        <v/>
      </c>
      <c r="Q2126" s="89"/>
      <c r="R2126" s="89"/>
      <c r="S2126" s="89" t="str">
        <f>IF(SUM(StuData!$K2126:$R2126)=0,"",SUM(StuData!$K2126:$R2126))</f>
        <v/>
      </c>
      <c r="T2126" s="92"/>
      <c r="U2126" s="89"/>
      <c r="V2126" s="23"/>
      <c r="W2126" s="23"/>
    </row>
    <row r="2127" ht="15.75" customHeight="1">
      <c r="A2127" s="23"/>
      <c r="B2127" s="89" t="str">
        <f t="shared" si="1"/>
        <v/>
      </c>
      <c r="C2127" s="89" t="str">
        <f>IF('Student Record'!A2125="","",'Student Record'!A2125)</f>
        <v/>
      </c>
      <c r="D2127" s="89" t="str">
        <f>IF('Student Record'!B2125="","",'Student Record'!B2125)</f>
        <v/>
      </c>
      <c r="E2127" s="89" t="str">
        <f>IF('Student Record'!C2125="","",'Student Record'!C2125)</f>
        <v/>
      </c>
      <c r="F2127" s="90" t="str">
        <f>IF('Student Record'!E2125="","",'Student Record'!E2125)</f>
        <v/>
      </c>
      <c r="G2127" s="90" t="str">
        <f>IF('Student Record'!G2125="","",'Student Record'!G2125)</f>
        <v/>
      </c>
      <c r="H2127" s="89" t="str">
        <f>IF('Student Record'!I2125="","",'Student Record'!I2125)</f>
        <v/>
      </c>
      <c r="I2127" s="91" t="str">
        <f>IF('Student Record'!J2125="","",'Student Record'!J2125)</f>
        <v/>
      </c>
      <c r="J2127" s="89" t="str">
        <f>IF('Student Record'!O2125="","",'Student Record'!O2125)</f>
        <v/>
      </c>
      <c r="K2127" s="89" t="str">
        <f>IF(StuData!$F2127="","",IF(AND(StuData!$C2127&gt;8,StuData!$C2127&lt;11,StuData!$J2127="GEN"),200,IF(AND(StuData!$C2127&gt;=11,StuData!$J2127="GEN"),300,IF(AND(StuData!$C2127&gt;8,StuData!$C2127&lt;11,StuData!$J2127&lt;&gt;"GEN"),100,IF(AND(StuData!$C2127&gt;=11,StuData!$J2127&lt;&gt;"GEN"),150,"")))))</f>
        <v/>
      </c>
      <c r="L2127" s="89" t="str">
        <f>IF(StuData!$F2127="","",IF(AND(StuData!$C2127&gt;8,StuData!$C2127&lt;11),50,""))</f>
        <v/>
      </c>
      <c r="M2127" s="89" t="str">
        <f>IF(StuData!$F2127="","",IF(AND(StuData!$C2127&gt;=11,'School Fees'!$L$3="Yes"),100,""))</f>
        <v/>
      </c>
      <c r="N2127" s="89" t="str">
        <f>IF(StuData!$F2127="","",IF(AND(StuData!$C2127&gt;8,StuData!$H2127="F"),5,IF(StuData!$C2127&lt;9,"",10)))</f>
        <v/>
      </c>
      <c r="O2127" s="89" t="str">
        <f>IF(StuData!$F2127="","",IF(StuData!$C2127&gt;8,5,""))</f>
        <v/>
      </c>
      <c r="P2127" s="89" t="str">
        <f>IF(StuData!$C2127=9,'School Fees'!$K$6,IF(StuData!$C2127=10,'School Fees'!$K$7,IF(StuData!$C2127=11,'School Fees'!$K$8,IF(StuData!$C2127=12,'School Fees'!$K$9,""))))</f>
        <v/>
      </c>
      <c r="Q2127" s="89"/>
      <c r="R2127" s="89"/>
      <c r="S2127" s="89" t="str">
        <f>IF(SUM(StuData!$K2127:$R2127)=0,"",SUM(StuData!$K2127:$R2127))</f>
        <v/>
      </c>
      <c r="T2127" s="92"/>
      <c r="U2127" s="89"/>
      <c r="V2127" s="23"/>
      <c r="W2127" s="23"/>
    </row>
    <row r="2128" ht="15.75" customHeight="1">
      <c r="A2128" s="23"/>
      <c r="B2128" s="89" t="str">
        <f t="shared" si="1"/>
        <v/>
      </c>
      <c r="C2128" s="89" t="str">
        <f>IF('Student Record'!A2126="","",'Student Record'!A2126)</f>
        <v/>
      </c>
      <c r="D2128" s="89" t="str">
        <f>IF('Student Record'!B2126="","",'Student Record'!B2126)</f>
        <v/>
      </c>
      <c r="E2128" s="89" t="str">
        <f>IF('Student Record'!C2126="","",'Student Record'!C2126)</f>
        <v/>
      </c>
      <c r="F2128" s="90" t="str">
        <f>IF('Student Record'!E2126="","",'Student Record'!E2126)</f>
        <v/>
      </c>
      <c r="G2128" s="90" t="str">
        <f>IF('Student Record'!G2126="","",'Student Record'!G2126)</f>
        <v/>
      </c>
      <c r="H2128" s="89" t="str">
        <f>IF('Student Record'!I2126="","",'Student Record'!I2126)</f>
        <v/>
      </c>
      <c r="I2128" s="91" t="str">
        <f>IF('Student Record'!J2126="","",'Student Record'!J2126)</f>
        <v/>
      </c>
      <c r="J2128" s="89" t="str">
        <f>IF('Student Record'!O2126="","",'Student Record'!O2126)</f>
        <v/>
      </c>
      <c r="K2128" s="89" t="str">
        <f>IF(StuData!$F2128="","",IF(AND(StuData!$C2128&gt;8,StuData!$C2128&lt;11,StuData!$J2128="GEN"),200,IF(AND(StuData!$C2128&gt;=11,StuData!$J2128="GEN"),300,IF(AND(StuData!$C2128&gt;8,StuData!$C2128&lt;11,StuData!$J2128&lt;&gt;"GEN"),100,IF(AND(StuData!$C2128&gt;=11,StuData!$J2128&lt;&gt;"GEN"),150,"")))))</f>
        <v/>
      </c>
      <c r="L2128" s="89" t="str">
        <f>IF(StuData!$F2128="","",IF(AND(StuData!$C2128&gt;8,StuData!$C2128&lt;11),50,""))</f>
        <v/>
      </c>
      <c r="M2128" s="89" t="str">
        <f>IF(StuData!$F2128="","",IF(AND(StuData!$C2128&gt;=11,'School Fees'!$L$3="Yes"),100,""))</f>
        <v/>
      </c>
      <c r="N2128" s="89" t="str">
        <f>IF(StuData!$F2128="","",IF(AND(StuData!$C2128&gt;8,StuData!$H2128="F"),5,IF(StuData!$C2128&lt;9,"",10)))</f>
        <v/>
      </c>
      <c r="O2128" s="89" t="str">
        <f>IF(StuData!$F2128="","",IF(StuData!$C2128&gt;8,5,""))</f>
        <v/>
      </c>
      <c r="P2128" s="89" t="str">
        <f>IF(StuData!$C2128=9,'School Fees'!$K$6,IF(StuData!$C2128=10,'School Fees'!$K$7,IF(StuData!$C2128=11,'School Fees'!$K$8,IF(StuData!$C2128=12,'School Fees'!$K$9,""))))</f>
        <v/>
      </c>
      <c r="Q2128" s="89"/>
      <c r="R2128" s="89"/>
      <c r="S2128" s="89" t="str">
        <f>IF(SUM(StuData!$K2128:$R2128)=0,"",SUM(StuData!$K2128:$R2128))</f>
        <v/>
      </c>
      <c r="T2128" s="92"/>
      <c r="U2128" s="89"/>
      <c r="V2128" s="23"/>
      <c r="W2128" s="23"/>
    </row>
    <row r="2129" ht="15.75" customHeight="1">
      <c r="A2129" s="23"/>
      <c r="B2129" s="89" t="str">
        <f t="shared" si="1"/>
        <v/>
      </c>
      <c r="C2129" s="89" t="str">
        <f>IF('Student Record'!A2127="","",'Student Record'!A2127)</f>
        <v/>
      </c>
      <c r="D2129" s="89" t="str">
        <f>IF('Student Record'!B2127="","",'Student Record'!B2127)</f>
        <v/>
      </c>
      <c r="E2129" s="89" t="str">
        <f>IF('Student Record'!C2127="","",'Student Record'!C2127)</f>
        <v/>
      </c>
      <c r="F2129" s="90" t="str">
        <f>IF('Student Record'!E2127="","",'Student Record'!E2127)</f>
        <v/>
      </c>
      <c r="G2129" s="90" t="str">
        <f>IF('Student Record'!G2127="","",'Student Record'!G2127)</f>
        <v/>
      </c>
      <c r="H2129" s="89" t="str">
        <f>IF('Student Record'!I2127="","",'Student Record'!I2127)</f>
        <v/>
      </c>
      <c r="I2129" s="91" t="str">
        <f>IF('Student Record'!J2127="","",'Student Record'!J2127)</f>
        <v/>
      </c>
      <c r="J2129" s="89" t="str">
        <f>IF('Student Record'!O2127="","",'Student Record'!O2127)</f>
        <v/>
      </c>
      <c r="K2129" s="89" t="str">
        <f>IF(StuData!$F2129="","",IF(AND(StuData!$C2129&gt;8,StuData!$C2129&lt;11,StuData!$J2129="GEN"),200,IF(AND(StuData!$C2129&gt;=11,StuData!$J2129="GEN"),300,IF(AND(StuData!$C2129&gt;8,StuData!$C2129&lt;11,StuData!$J2129&lt;&gt;"GEN"),100,IF(AND(StuData!$C2129&gt;=11,StuData!$J2129&lt;&gt;"GEN"),150,"")))))</f>
        <v/>
      </c>
      <c r="L2129" s="89" t="str">
        <f>IF(StuData!$F2129="","",IF(AND(StuData!$C2129&gt;8,StuData!$C2129&lt;11),50,""))</f>
        <v/>
      </c>
      <c r="M2129" s="89" t="str">
        <f>IF(StuData!$F2129="","",IF(AND(StuData!$C2129&gt;=11,'School Fees'!$L$3="Yes"),100,""))</f>
        <v/>
      </c>
      <c r="N2129" s="89" t="str">
        <f>IF(StuData!$F2129="","",IF(AND(StuData!$C2129&gt;8,StuData!$H2129="F"),5,IF(StuData!$C2129&lt;9,"",10)))</f>
        <v/>
      </c>
      <c r="O2129" s="89" t="str">
        <f>IF(StuData!$F2129="","",IF(StuData!$C2129&gt;8,5,""))</f>
        <v/>
      </c>
      <c r="P2129" s="89" t="str">
        <f>IF(StuData!$C2129=9,'School Fees'!$K$6,IF(StuData!$C2129=10,'School Fees'!$K$7,IF(StuData!$C2129=11,'School Fees'!$K$8,IF(StuData!$C2129=12,'School Fees'!$K$9,""))))</f>
        <v/>
      </c>
      <c r="Q2129" s="89"/>
      <c r="R2129" s="89"/>
      <c r="S2129" s="89" t="str">
        <f>IF(SUM(StuData!$K2129:$R2129)=0,"",SUM(StuData!$K2129:$R2129))</f>
        <v/>
      </c>
      <c r="T2129" s="92"/>
      <c r="U2129" s="89"/>
      <c r="V2129" s="23"/>
      <c r="W2129" s="23"/>
    </row>
    <row r="2130" ht="15.75" customHeight="1">
      <c r="A2130" s="23"/>
      <c r="B2130" s="89" t="str">
        <f t="shared" si="1"/>
        <v/>
      </c>
      <c r="C2130" s="89" t="str">
        <f>IF('Student Record'!A2128="","",'Student Record'!A2128)</f>
        <v/>
      </c>
      <c r="D2130" s="89" t="str">
        <f>IF('Student Record'!B2128="","",'Student Record'!B2128)</f>
        <v/>
      </c>
      <c r="E2130" s="89" t="str">
        <f>IF('Student Record'!C2128="","",'Student Record'!C2128)</f>
        <v/>
      </c>
      <c r="F2130" s="90" t="str">
        <f>IF('Student Record'!E2128="","",'Student Record'!E2128)</f>
        <v/>
      </c>
      <c r="G2130" s="90" t="str">
        <f>IF('Student Record'!G2128="","",'Student Record'!G2128)</f>
        <v/>
      </c>
      <c r="H2130" s="89" t="str">
        <f>IF('Student Record'!I2128="","",'Student Record'!I2128)</f>
        <v/>
      </c>
      <c r="I2130" s="91" t="str">
        <f>IF('Student Record'!J2128="","",'Student Record'!J2128)</f>
        <v/>
      </c>
      <c r="J2130" s="89" t="str">
        <f>IF('Student Record'!O2128="","",'Student Record'!O2128)</f>
        <v/>
      </c>
      <c r="K2130" s="89" t="str">
        <f>IF(StuData!$F2130="","",IF(AND(StuData!$C2130&gt;8,StuData!$C2130&lt;11,StuData!$J2130="GEN"),200,IF(AND(StuData!$C2130&gt;=11,StuData!$J2130="GEN"),300,IF(AND(StuData!$C2130&gt;8,StuData!$C2130&lt;11,StuData!$J2130&lt;&gt;"GEN"),100,IF(AND(StuData!$C2130&gt;=11,StuData!$J2130&lt;&gt;"GEN"),150,"")))))</f>
        <v/>
      </c>
      <c r="L2130" s="89" t="str">
        <f>IF(StuData!$F2130="","",IF(AND(StuData!$C2130&gt;8,StuData!$C2130&lt;11),50,""))</f>
        <v/>
      </c>
      <c r="M2130" s="89" t="str">
        <f>IF(StuData!$F2130="","",IF(AND(StuData!$C2130&gt;=11,'School Fees'!$L$3="Yes"),100,""))</f>
        <v/>
      </c>
      <c r="N2130" s="89" t="str">
        <f>IF(StuData!$F2130="","",IF(AND(StuData!$C2130&gt;8,StuData!$H2130="F"),5,IF(StuData!$C2130&lt;9,"",10)))</f>
        <v/>
      </c>
      <c r="O2130" s="89" t="str">
        <f>IF(StuData!$F2130="","",IF(StuData!$C2130&gt;8,5,""))</f>
        <v/>
      </c>
      <c r="P2130" s="89" t="str">
        <f>IF(StuData!$C2130=9,'School Fees'!$K$6,IF(StuData!$C2130=10,'School Fees'!$K$7,IF(StuData!$C2130=11,'School Fees'!$K$8,IF(StuData!$C2130=12,'School Fees'!$K$9,""))))</f>
        <v/>
      </c>
      <c r="Q2130" s="89"/>
      <c r="R2130" s="89"/>
      <c r="S2130" s="89" t="str">
        <f>IF(SUM(StuData!$K2130:$R2130)=0,"",SUM(StuData!$K2130:$R2130))</f>
        <v/>
      </c>
      <c r="T2130" s="92"/>
      <c r="U2130" s="89"/>
      <c r="V2130" s="23"/>
      <c r="W2130" s="23"/>
    </row>
    <row r="2131" ht="15.75" customHeight="1">
      <c r="A2131" s="23"/>
      <c r="B2131" s="89" t="str">
        <f t="shared" si="1"/>
        <v/>
      </c>
      <c r="C2131" s="89" t="str">
        <f>IF('Student Record'!A2129="","",'Student Record'!A2129)</f>
        <v/>
      </c>
      <c r="D2131" s="89" t="str">
        <f>IF('Student Record'!B2129="","",'Student Record'!B2129)</f>
        <v/>
      </c>
      <c r="E2131" s="89" t="str">
        <f>IF('Student Record'!C2129="","",'Student Record'!C2129)</f>
        <v/>
      </c>
      <c r="F2131" s="90" t="str">
        <f>IF('Student Record'!E2129="","",'Student Record'!E2129)</f>
        <v/>
      </c>
      <c r="G2131" s="90" t="str">
        <f>IF('Student Record'!G2129="","",'Student Record'!G2129)</f>
        <v/>
      </c>
      <c r="H2131" s="89" t="str">
        <f>IF('Student Record'!I2129="","",'Student Record'!I2129)</f>
        <v/>
      </c>
      <c r="I2131" s="91" t="str">
        <f>IF('Student Record'!J2129="","",'Student Record'!J2129)</f>
        <v/>
      </c>
      <c r="J2131" s="89" t="str">
        <f>IF('Student Record'!O2129="","",'Student Record'!O2129)</f>
        <v/>
      </c>
      <c r="K2131" s="89" t="str">
        <f>IF(StuData!$F2131="","",IF(AND(StuData!$C2131&gt;8,StuData!$C2131&lt;11,StuData!$J2131="GEN"),200,IF(AND(StuData!$C2131&gt;=11,StuData!$J2131="GEN"),300,IF(AND(StuData!$C2131&gt;8,StuData!$C2131&lt;11,StuData!$J2131&lt;&gt;"GEN"),100,IF(AND(StuData!$C2131&gt;=11,StuData!$J2131&lt;&gt;"GEN"),150,"")))))</f>
        <v/>
      </c>
      <c r="L2131" s="89" t="str">
        <f>IF(StuData!$F2131="","",IF(AND(StuData!$C2131&gt;8,StuData!$C2131&lt;11),50,""))</f>
        <v/>
      </c>
      <c r="M2131" s="89" t="str">
        <f>IF(StuData!$F2131="","",IF(AND(StuData!$C2131&gt;=11,'School Fees'!$L$3="Yes"),100,""))</f>
        <v/>
      </c>
      <c r="N2131" s="89" t="str">
        <f>IF(StuData!$F2131="","",IF(AND(StuData!$C2131&gt;8,StuData!$H2131="F"),5,IF(StuData!$C2131&lt;9,"",10)))</f>
        <v/>
      </c>
      <c r="O2131" s="89" t="str">
        <f>IF(StuData!$F2131="","",IF(StuData!$C2131&gt;8,5,""))</f>
        <v/>
      </c>
      <c r="P2131" s="89" t="str">
        <f>IF(StuData!$C2131=9,'School Fees'!$K$6,IF(StuData!$C2131=10,'School Fees'!$K$7,IF(StuData!$C2131=11,'School Fees'!$K$8,IF(StuData!$C2131=12,'School Fees'!$K$9,""))))</f>
        <v/>
      </c>
      <c r="Q2131" s="89"/>
      <c r="R2131" s="89"/>
      <c r="S2131" s="89" t="str">
        <f>IF(SUM(StuData!$K2131:$R2131)=0,"",SUM(StuData!$K2131:$R2131))</f>
        <v/>
      </c>
      <c r="T2131" s="92"/>
      <c r="U2131" s="89"/>
      <c r="V2131" s="23"/>
      <c r="W2131" s="23"/>
    </row>
    <row r="2132" ht="15.75" customHeight="1">
      <c r="A2132" s="23"/>
      <c r="B2132" s="89" t="str">
        <f t="shared" si="1"/>
        <v/>
      </c>
      <c r="C2132" s="89" t="str">
        <f>IF('Student Record'!A2130="","",'Student Record'!A2130)</f>
        <v/>
      </c>
      <c r="D2132" s="89" t="str">
        <f>IF('Student Record'!B2130="","",'Student Record'!B2130)</f>
        <v/>
      </c>
      <c r="E2132" s="89" t="str">
        <f>IF('Student Record'!C2130="","",'Student Record'!C2130)</f>
        <v/>
      </c>
      <c r="F2132" s="90" t="str">
        <f>IF('Student Record'!E2130="","",'Student Record'!E2130)</f>
        <v/>
      </c>
      <c r="G2132" s="90" t="str">
        <f>IF('Student Record'!G2130="","",'Student Record'!G2130)</f>
        <v/>
      </c>
      <c r="H2132" s="89" t="str">
        <f>IF('Student Record'!I2130="","",'Student Record'!I2130)</f>
        <v/>
      </c>
      <c r="I2132" s="91" t="str">
        <f>IF('Student Record'!J2130="","",'Student Record'!J2130)</f>
        <v/>
      </c>
      <c r="J2132" s="89" t="str">
        <f>IF('Student Record'!O2130="","",'Student Record'!O2130)</f>
        <v/>
      </c>
      <c r="K2132" s="89" t="str">
        <f>IF(StuData!$F2132="","",IF(AND(StuData!$C2132&gt;8,StuData!$C2132&lt;11,StuData!$J2132="GEN"),200,IF(AND(StuData!$C2132&gt;=11,StuData!$J2132="GEN"),300,IF(AND(StuData!$C2132&gt;8,StuData!$C2132&lt;11,StuData!$J2132&lt;&gt;"GEN"),100,IF(AND(StuData!$C2132&gt;=11,StuData!$J2132&lt;&gt;"GEN"),150,"")))))</f>
        <v/>
      </c>
      <c r="L2132" s="89" t="str">
        <f>IF(StuData!$F2132="","",IF(AND(StuData!$C2132&gt;8,StuData!$C2132&lt;11),50,""))</f>
        <v/>
      </c>
      <c r="M2132" s="89" t="str">
        <f>IF(StuData!$F2132="","",IF(AND(StuData!$C2132&gt;=11,'School Fees'!$L$3="Yes"),100,""))</f>
        <v/>
      </c>
      <c r="N2132" s="89" t="str">
        <f>IF(StuData!$F2132="","",IF(AND(StuData!$C2132&gt;8,StuData!$H2132="F"),5,IF(StuData!$C2132&lt;9,"",10)))</f>
        <v/>
      </c>
      <c r="O2132" s="89" t="str">
        <f>IF(StuData!$F2132="","",IF(StuData!$C2132&gt;8,5,""))</f>
        <v/>
      </c>
      <c r="P2132" s="89" t="str">
        <f>IF(StuData!$C2132=9,'School Fees'!$K$6,IF(StuData!$C2132=10,'School Fees'!$K$7,IF(StuData!$C2132=11,'School Fees'!$K$8,IF(StuData!$C2132=12,'School Fees'!$K$9,""))))</f>
        <v/>
      </c>
      <c r="Q2132" s="89"/>
      <c r="R2132" s="89"/>
      <c r="S2132" s="89" t="str">
        <f>IF(SUM(StuData!$K2132:$R2132)=0,"",SUM(StuData!$K2132:$R2132))</f>
        <v/>
      </c>
      <c r="T2132" s="92"/>
      <c r="U2132" s="89"/>
      <c r="V2132" s="23"/>
      <c r="W2132" s="23"/>
    </row>
    <row r="2133" ht="15.75" customHeight="1">
      <c r="A2133" s="23"/>
      <c r="B2133" s="89" t="str">
        <f t="shared" si="1"/>
        <v/>
      </c>
      <c r="C2133" s="89" t="str">
        <f>IF('Student Record'!A2131="","",'Student Record'!A2131)</f>
        <v/>
      </c>
      <c r="D2133" s="89" t="str">
        <f>IF('Student Record'!B2131="","",'Student Record'!B2131)</f>
        <v/>
      </c>
      <c r="E2133" s="89" t="str">
        <f>IF('Student Record'!C2131="","",'Student Record'!C2131)</f>
        <v/>
      </c>
      <c r="F2133" s="90" t="str">
        <f>IF('Student Record'!E2131="","",'Student Record'!E2131)</f>
        <v/>
      </c>
      <c r="G2133" s="90" t="str">
        <f>IF('Student Record'!G2131="","",'Student Record'!G2131)</f>
        <v/>
      </c>
      <c r="H2133" s="89" t="str">
        <f>IF('Student Record'!I2131="","",'Student Record'!I2131)</f>
        <v/>
      </c>
      <c r="I2133" s="91" t="str">
        <f>IF('Student Record'!J2131="","",'Student Record'!J2131)</f>
        <v/>
      </c>
      <c r="J2133" s="89" t="str">
        <f>IF('Student Record'!O2131="","",'Student Record'!O2131)</f>
        <v/>
      </c>
      <c r="K2133" s="89" t="str">
        <f>IF(StuData!$F2133="","",IF(AND(StuData!$C2133&gt;8,StuData!$C2133&lt;11,StuData!$J2133="GEN"),200,IF(AND(StuData!$C2133&gt;=11,StuData!$J2133="GEN"),300,IF(AND(StuData!$C2133&gt;8,StuData!$C2133&lt;11,StuData!$J2133&lt;&gt;"GEN"),100,IF(AND(StuData!$C2133&gt;=11,StuData!$J2133&lt;&gt;"GEN"),150,"")))))</f>
        <v/>
      </c>
      <c r="L2133" s="89" t="str">
        <f>IF(StuData!$F2133="","",IF(AND(StuData!$C2133&gt;8,StuData!$C2133&lt;11),50,""))</f>
        <v/>
      </c>
      <c r="M2133" s="89" t="str">
        <f>IF(StuData!$F2133="","",IF(AND(StuData!$C2133&gt;=11,'School Fees'!$L$3="Yes"),100,""))</f>
        <v/>
      </c>
      <c r="N2133" s="89" t="str">
        <f>IF(StuData!$F2133="","",IF(AND(StuData!$C2133&gt;8,StuData!$H2133="F"),5,IF(StuData!$C2133&lt;9,"",10)))</f>
        <v/>
      </c>
      <c r="O2133" s="89" t="str">
        <f>IF(StuData!$F2133="","",IF(StuData!$C2133&gt;8,5,""))</f>
        <v/>
      </c>
      <c r="P2133" s="89" t="str">
        <f>IF(StuData!$C2133=9,'School Fees'!$K$6,IF(StuData!$C2133=10,'School Fees'!$K$7,IF(StuData!$C2133=11,'School Fees'!$K$8,IF(StuData!$C2133=12,'School Fees'!$K$9,""))))</f>
        <v/>
      </c>
      <c r="Q2133" s="89"/>
      <c r="R2133" s="89"/>
      <c r="S2133" s="89" t="str">
        <f>IF(SUM(StuData!$K2133:$R2133)=0,"",SUM(StuData!$K2133:$R2133))</f>
        <v/>
      </c>
      <c r="T2133" s="92"/>
      <c r="U2133" s="89"/>
      <c r="V2133" s="23"/>
      <c r="W2133" s="23"/>
    </row>
    <row r="2134" ht="15.75" customHeight="1">
      <c r="A2134" s="23"/>
      <c r="B2134" s="89" t="str">
        <f t="shared" si="1"/>
        <v/>
      </c>
      <c r="C2134" s="89" t="str">
        <f>IF('Student Record'!A2132="","",'Student Record'!A2132)</f>
        <v/>
      </c>
      <c r="D2134" s="89" t="str">
        <f>IF('Student Record'!B2132="","",'Student Record'!B2132)</f>
        <v/>
      </c>
      <c r="E2134" s="89" t="str">
        <f>IF('Student Record'!C2132="","",'Student Record'!C2132)</f>
        <v/>
      </c>
      <c r="F2134" s="90" t="str">
        <f>IF('Student Record'!E2132="","",'Student Record'!E2132)</f>
        <v/>
      </c>
      <c r="G2134" s="90" t="str">
        <f>IF('Student Record'!G2132="","",'Student Record'!G2132)</f>
        <v/>
      </c>
      <c r="H2134" s="89" t="str">
        <f>IF('Student Record'!I2132="","",'Student Record'!I2132)</f>
        <v/>
      </c>
      <c r="I2134" s="91" t="str">
        <f>IF('Student Record'!J2132="","",'Student Record'!J2132)</f>
        <v/>
      </c>
      <c r="J2134" s="89" t="str">
        <f>IF('Student Record'!O2132="","",'Student Record'!O2132)</f>
        <v/>
      </c>
      <c r="K2134" s="89" t="str">
        <f>IF(StuData!$F2134="","",IF(AND(StuData!$C2134&gt;8,StuData!$C2134&lt;11,StuData!$J2134="GEN"),200,IF(AND(StuData!$C2134&gt;=11,StuData!$J2134="GEN"),300,IF(AND(StuData!$C2134&gt;8,StuData!$C2134&lt;11,StuData!$J2134&lt;&gt;"GEN"),100,IF(AND(StuData!$C2134&gt;=11,StuData!$J2134&lt;&gt;"GEN"),150,"")))))</f>
        <v/>
      </c>
      <c r="L2134" s="89" t="str">
        <f>IF(StuData!$F2134="","",IF(AND(StuData!$C2134&gt;8,StuData!$C2134&lt;11),50,""))</f>
        <v/>
      </c>
      <c r="M2134" s="89" t="str">
        <f>IF(StuData!$F2134="","",IF(AND(StuData!$C2134&gt;=11,'School Fees'!$L$3="Yes"),100,""))</f>
        <v/>
      </c>
      <c r="N2134" s="89" t="str">
        <f>IF(StuData!$F2134="","",IF(AND(StuData!$C2134&gt;8,StuData!$H2134="F"),5,IF(StuData!$C2134&lt;9,"",10)))</f>
        <v/>
      </c>
      <c r="O2134" s="89" t="str">
        <f>IF(StuData!$F2134="","",IF(StuData!$C2134&gt;8,5,""))</f>
        <v/>
      </c>
      <c r="P2134" s="89" t="str">
        <f>IF(StuData!$C2134=9,'School Fees'!$K$6,IF(StuData!$C2134=10,'School Fees'!$K$7,IF(StuData!$C2134=11,'School Fees'!$K$8,IF(StuData!$C2134=12,'School Fees'!$K$9,""))))</f>
        <v/>
      </c>
      <c r="Q2134" s="89"/>
      <c r="R2134" s="89"/>
      <c r="S2134" s="89" t="str">
        <f>IF(SUM(StuData!$K2134:$R2134)=0,"",SUM(StuData!$K2134:$R2134))</f>
        <v/>
      </c>
      <c r="T2134" s="92"/>
      <c r="U2134" s="89"/>
      <c r="V2134" s="23"/>
      <c r="W2134" s="23"/>
    </row>
    <row r="2135" ht="15.75" customHeight="1">
      <c r="A2135" s="23"/>
      <c r="B2135" s="89" t="str">
        <f t="shared" si="1"/>
        <v/>
      </c>
      <c r="C2135" s="89" t="str">
        <f>IF('Student Record'!A2133="","",'Student Record'!A2133)</f>
        <v/>
      </c>
      <c r="D2135" s="89" t="str">
        <f>IF('Student Record'!B2133="","",'Student Record'!B2133)</f>
        <v/>
      </c>
      <c r="E2135" s="89" t="str">
        <f>IF('Student Record'!C2133="","",'Student Record'!C2133)</f>
        <v/>
      </c>
      <c r="F2135" s="90" t="str">
        <f>IF('Student Record'!E2133="","",'Student Record'!E2133)</f>
        <v/>
      </c>
      <c r="G2135" s="90" t="str">
        <f>IF('Student Record'!G2133="","",'Student Record'!G2133)</f>
        <v/>
      </c>
      <c r="H2135" s="89" t="str">
        <f>IF('Student Record'!I2133="","",'Student Record'!I2133)</f>
        <v/>
      </c>
      <c r="I2135" s="91" t="str">
        <f>IF('Student Record'!J2133="","",'Student Record'!J2133)</f>
        <v/>
      </c>
      <c r="J2135" s="89" t="str">
        <f>IF('Student Record'!O2133="","",'Student Record'!O2133)</f>
        <v/>
      </c>
      <c r="K2135" s="89" t="str">
        <f>IF(StuData!$F2135="","",IF(AND(StuData!$C2135&gt;8,StuData!$C2135&lt;11,StuData!$J2135="GEN"),200,IF(AND(StuData!$C2135&gt;=11,StuData!$J2135="GEN"),300,IF(AND(StuData!$C2135&gt;8,StuData!$C2135&lt;11,StuData!$J2135&lt;&gt;"GEN"),100,IF(AND(StuData!$C2135&gt;=11,StuData!$J2135&lt;&gt;"GEN"),150,"")))))</f>
        <v/>
      </c>
      <c r="L2135" s="89" t="str">
        <f>IF(StuData!$F2135="","",IF(AND(StuData!$C2135&gt;8,StuData!$C2135&lt;11),50,""))</f>
        <v/>
      </c>
      <c r="M2135" s="89" t="str">
        <f>IF(StuData!$F2135="","",IF(AND(StuData!$C2135&gt;=11,'School Fees'!$L$3="Yes"),100,""))</f>
        <v/>
      </c>
      <c r="N2135" s="89" t="str">
        <f>IF(StuData!$F2135="","",IF(AND(StuData!$C2135&gt;8,StuData!$H2135="F"),5,IF(StuData!$C2135&lt;9,"",10)))</f>
        <v/>
      </c>
      <c r="O2135" s="89" t="str">
        <f>IF(StuData!$F2135="","",IF(StuData!$C2135&gt;8,5,""))</f>
        <v/>
      </c>
      <c r="P2135" s="89" t="str">
        <f>IF(StuData!$C2135=9,'School Fees'!$K$6,IF(StuData!$C2135=10,'School Fees'!$K$7,IF(StuData!$C2135=11,'School Fees'!$K$8,IF(StuData!$C2135=12,'School Fees'!$K$9,""))))</f>
        <v/>
      </c>
      <c r="Q2135" s="89"/>
      <c r="R2135" s="89"/>
      <c r="S2135" s="89" t="str">
        <f>IF(SUM(StuData!$K2135:$R2135)=0,"",SUM(StuData!$K2135:$R2135))</f>
        <v/>
      </c>
      <c r="T2135" s="92"/>
      <c r="U2135" s="89"/>
      <c r="V2135" s="23"/>
      <c r="W2135" s="23"/>
    </row>
    <row r="2136" ht="15.75" customHeight="1">
      <c r="A2136" s="23"/>
      <c r="B2136" s="89" t="str">
        <f t="shared" si="1"/>
        <v/>
      </c>
      <c r="C2136" s="89" t="str">
        <f>IF('Student Record'!A2134="","",'Student Record'!A2134)</f>
        <v/>
      </c>
      <c r="D2136" s="89" t="str">
        <f>IF('Student Record'!B2134="","",'Student Record'!B2134)</f>
        <v/>
      </c>
      <c r="E2136" s="89" t="str">
        <f>IF('Student Record'!C2134="","",'Student Record'!C2134)</f>
        <v/>
      </c>
      <c r="F2136" s="90" t="str">
        <f>IF('Student Record'!E2134="","",'Student Record'!E2134)</f>
        <v/>
      </c>
      <c r="G2136" s="90" t="str">
        <f>IF('Student Record'!G2134="","",'Student Record'!G2134)</f>
        <v/>
      </c>
      <c r="H2136" s="89" t="str">
        <f>IF('Student Record'!I2134="","",'Student Record'!I2134)</f>
        <v/>
      </c>
      <c r="I2136" s="91" t="str">
        <f>IF('Student Record'!J2134="","",'Student Record'!J2134)</f>
        <v/>
      </c>
      <c r="J2136" s="89" t="str">
        <f>IF('Student Record'!O2134="","",'Student Record'!O2134)</f>
        <v/>
      </c>
      <c r="K2136" s="89" t="str">
        <f>IF(StuData!$F2136="","",IF(AND(StuData!$C2136&gt;8,StuData!$C2136&lt;11,StuData!$J2136="GEN"),200,IF(AND(StuData!$C2136&gt;=11,StuData!$J2136="GEN"),300,IF(AND(StuData!$C2136&gt;8,StuData!$C2136&lt;11,StuData!$J2136&lt;&gt;"GEN"),100,IF(AND(StuData!$C2136&gt;=11,StuData!$J2136&lt;&gt;"GEN"),150,"")))))</f>
        <v/>
      </c>
      <c r="L2136" s="89" t="str">
        <f>IF(StuData!$F2136="","",IF(AND(StuData!$C2136&gt;8,StuData!$C2136&lt;11),50,""))</f>
        <v/>
      </c>
      <c r="M2136" s="89" t="str">
        <f>IF(StuData!$F2136="","",IF(AND(StuData!$C2136&gt;=11,'School Fees'!$L$3="Yes"),100,""))</f>
        <v/>
      </c>
      <c r="N2136" s="89" t="str">
        <f>IF(StuData!$F2136="","",IF(AND(StuData!$C2136&gt;8,StuData!$H2136="F"),5,IF(StuData!$C2136&lt;9,"",10)))</f>
        <v/>
      </c>
      <c r="O2136" s="89" t="str">
        <f>IF(StuData!$F2136="","",IF(StuData!$C2136&gt;8,5,""))</f>
        <v/>
      </c>
      <c r="P2136" s="89" t="str">
        <f>IF(StuData!$C2136=9,'School Fees'!$K$6,IF(StuData!$C2136=10,'School Fees'!$K$7,IF(StuData!$C2136=11,'School Fees'!$K$8,IF(StuData!$C2136=12,'School Fees'!$K$9,""))))</f>
        <v/>
      </c>
      <c r="Q2136" s="89"/>
      <c r="R2136" s="89"/>
      <c r="S2136" s="89" t="str">
        <f>IF(SUM(StuData!$K2136:$R2136)=0,"",SUM(StuData!$K2136:$R2136))</f>
        <v/>
      </c>
      <c r="T2136" s="92"/>
      <c r="U2136" s="89"/>
      <c r="V2136" s="23"/>
      <c r="W2136" s="23"/>
    </row>
    <row r="2137" ht="15.75" customHeight="1">
      <c r="A2137" s="23"/>
      <c r="B2137" s="89" t="str">
        <f t="shared" si="1"/>
        <v/>
      </c>
      <c r="C2137" s="89" t="str">
        <f>IF('Student Record'!A2135="","",'Student Record'!A2135)</f>
        <v/>
      </c>
      <c r="D2137" s="89" t="str">
        <f>IF('Student Record'!B2135="","",'Student Record'!B2135)</f>
        <v/>
      </c>
      <c r="E2137" s="89" t="str">
        <f>IF('Student Record'!C2135="","",'Student Record'!C2135)</f>
        <v/>
      </c>
      <c r="F2137" s="90" t="str">
        <f>IF('Student Record'!E2135="","",'Student Record'!E2135)</f>
        <v/>
      </c>
      <c r="G2137" s="90" t="str">
        <f>IF('Student Record'!G2135="","",'Student Record'!G2135)</f>
        <v/>
      </c>
      <c r="H2137" s="89" t="str">
        <f>IF('Student Record'!I2135="","",'Student Record'!I2135)</f>
        <v/>
      </c>
      <c r="I2137" s="91" t="str">
        <f>IF('Student Record'!J2135="","",'Student Record'!J2135)</f>
        <v/>
      </c>
      <c r="J2137" s="89" t="str">
        <f>IF('Student Record'!O2135="","",'Student Record'!O2135)</f>
        <v/>
      </c>
      <c r="K2137" s="89" t="str">
        <f>IF(StuData!$F2137="","",IF(AND(StuData!$C2137&gt;8,StuData!$C2137&lt;11,StuData!$J2137="GEN"),200,IF(AND(StuData!$C2137&gt;=11,StuData!$J2137="GEN"),300,IF(AND(StuData!$C2137&gt;8,StuData!$C2137&lt;11,StuData!$J2137&lt;&gt;"GEN"),100,IF(AND(StuData!$C2137&gt;=11,StuData!$J2137&lt;&gt;"GEN"),150,"")))))</f>
        <v/>
      </c>
      <c r="L2137" s="89" t="str">
        <f>IF(StuData!$F2137="","",IF(AND(StuData!$C2137&gt;8,StuData!$C2137&lt;11),50,""))</f>
        <v/>
      </c>
      <c r="M2137" s="89" t="str">
        <f>IF(StuData!$F2137="","",IF(AND(StuData!$C2137&gt;=11,'School Fees'!$L$3="Yes"),100,""))</f>
        <v/>
      </c>
      <c r="N2137" s="89" t="str">
        <f>IF(StuData!$F2137="","",IF(AND(StuData!$C2137&gt;8,StuData!$H2137="F"),5,IF(StuData!$C2137&lt;9,"",10)))</f>
        <v/>
      </c>
      <c r="O2137" s="89" t="str">
        <f>IF(StuData!$F2137="","",IF(StuData!$C2137&gt;8,5,""))</f>
        <v/>
      </c>
      <c r="P2137" s="89" t="str">
        <f>IF(StuData!$C2137=9,'School Fees'!$K$6,IF(StuData!$C2137=10,'School Fees'!$K$7,IF(StuData!$C2137=11,'School Fees'!$K$8,IF(StuData!$C2137=12,'School Fees'!$K$9,""))))</f>
        <v/>
      </c>
      <c r="Q2137" s="89"/>
      <c r="R2137" s="89"/>
      <c r="S2137" s="89" t="str">
        <f>IF(SUM(StuData!$K2137:$R2137)=0,"",SUM(StuData!$K2137:$R2137))</f>
        <v/>
      </c>
      <c r="T2137" s="92"/>
      <c r="U2137" s="89"/>
      <c r="V2137" s="23"/>
      <c r="W2137" s="23"/>
    </row>
    <row r="2138" ht="15.75" customHeight="1">
      <c r="A2138" s="23"/>
      <c r="B2138" s="89" t="str">
        <f t="shared" si="1"/>
        <v/>
      </c>
      <c r="C2138" s="89" t="str">
        <f>IF('Student Record'!A2136="","",'Student Record'!A2136)</f>
        <v/>
      </c>
      <c r="D2138" s="89" t="str">
        <f>IF('Student Record'!B2136="","",'Student Record'!B2136)</f>
        <v/>
      </c>
      <c r="E2138" s="89" t="str">
        <f>IF('Student Record'!C2136="","",'Student Record'!C2136)</f>
        <v/>
      </c>
      <c r="F2138" s="90" t="str">
        <f>IF('Student Record'!E2136="","",'Student Record'!E2136)</f>
        <v/>
      </c>
      <c r="G2138" s="90" t="str">
        <f>IF('Student Record'!G2136="","",'Student Record'!G2136)</f>
        <v/>
      </c>
      <c r="H2138" s="89" t="str">
        <f>IF('Student Record'!I2136="","",'Student Record'!I2136)</f>
        <v/>
      </c>
      <c r="I2138" s="91" t="str">
        <f>IF('Student Record'!J2136="","",'Student Record'!J2136)</f>
        <v/>
      </c>
      <c r="J2138" s="89" t="str">
        <f>IF('Student Record'!O2136="","",'Student Record'!O2136)</f>
        <v/>
      </c>
      <c r="K2138" s="89" t="str">
        <f>IF(StuData!$F2138="","",IF(AND(StuData!$C2138&gt;8,StuData!$C2138&lt;11,StuData!$J2138="GEN"),200,IF(AND(StuData!$C2138&gt;=11,StuData!$J2138="GEN"),300,IF(AND(StuData!$C2138&gt;8,StuData!$C2138&lt;11,StuData!$J2138&lt;&gt;"GEN"),100,IF(AND(StuData!$C2138&gt;=11,StuData!$J2138&lt;&gt;"GEN"),150,"")))))</f>
        <v/>
      </c>
      <c r="L2138" s="89" t="str">
        <f>IF(StuData!$F2138="","",IF(AND(StuData!$C2138&gt;8,StuData!$C2138&lt;11),50,""))</f>
        <v/>
      </c>
      <c r="M2138" s="89" t="str">
        <f>IF(StuData!$F2138="","",IF(AND(StuData!$C2138&gt;=11,'School Fees'!$L$3="Yes"),100,""))</f>
        <v/>
      </c>
      <c r="N2138" s="89" t="str">
        <f>IF(StuData!$F2138="","",IF(AND(StuData!$C2138&gt;8,StuData!$H2138="F"),5,IF(StuData!$C2138&lt;9,"",10)))</f>
        <v/>
      </c>
      <c r="O2138" s="89" t="str">
        <f>IF(StuData!$F2138="","",IF(StuData!$C2138&gt;8,5,""))</f>
        <v/>
      </c>
      <c r="P2138" s="89" t="str">
        <f>IF(StuData!$C2138=9,'School Fees'!$K$6,IF(StuData!$C2138=10,'School Fees'!$K$7,IF(StuData!$C2138=11,'School Fees'!$K$8,IF(StuData!$C2138=12,'School Fees'!$K$9,""))))</f>
        <v/>
      </c>
      <c r="Q2138" s="89"/>
      <c r="R2138" s="89"/>
      <c r="S2138" s="89" t="str">
        <f>IF(SUM(StuData!$K2138:$R2138)=0,"",SUM(StuData!$K2138:$R2138))</f>
        <v/>
      </c>
      <c r="T2138" s="92"/>
      <c r="U2138" s="89"/>
      <c r="V2138" s="23"/>
      <c r="W2138" s="23"/>
    </row>
    <row r="2139" ht="15.75" customHeight="1">
      <c r="A2139" s="23"/>
      <c r="B2139" s="89" t="str">
        <f t="shared" si="1"/>
        <v/>
      </c>
      <c r="C2139" s="89" t="str">
        <f>IF('Student Record'!A2137="","",'Student Record'!A2137)</f>
        <v/>
      </c>
      <c r="D2139" s="89" t="str">
        <f>IF('Student Record'!B2137="","",'Student Record'!B2137)</f>
        <v/>
      </c>
      <c r="E2139" s="89" t="str">
        <f>IF('Student Record'!C2137="","",'Student Record'!C2137)</f>
        <v/>
      </c>
      <c r="F2139" s="90" t="str">
        <f>IF('Student Record'!E2137="","",'Student Record'!E2137)</f>
        <v/>
      </c>
      <c r="G2139" s="90" t="str">
        <f>IF('Student Record'!G2137="","",'Student Record'!G2137)</f>
        <v/>
      </c>
      <c r="H2139" s="89" t="str">
        <f>IF('Student Record'!I2137="","",'Student Record'!I2137)</f>
        <v/>
      </c>
      <c r="I2139" s="91" t="str">
        <f>IF('Student Record'!J2137="","",'Student Record'!J2137)</f>
        <v/>
      </c>
      <c r="J2139" s="89" t="str">
        <f>IF('Student Record'!O2137="","",'Student Record'!O2137)</f>
        <v/>
      </c>
      <c r="K2139" s="89" t="str">
        <f>IF(StuData!$F2139="","",IF(AND(StuData!$C2139&gt;8,StuData!$C2139&lt;11,StuData!$J2139="GEN"),200,IF(AND(StuData!$C2139&gt;=11,StuData!$J2139="GEN"),300,IF(AND(StuData!$C2139&gt;8,StuData!$C2139&lt;11,StuData!$J2139&lt;&gt;"GEN"),100,IF(AND(StuData!$C2139&gt;=11,StuData!$J2139&lt;&gt;"GEN"),150,"")))))</f>
        <v/>
      </c>
      <c r="L2139" s="89" t="str">
        <f>IF(StuData!$F2139="","",IF(AND(StuData!$C2139&gt;8,StuData!$C2139&lt;11),50,""))</f>
        <v/>
      </c>
      <c r="M2139" s="89" t="str">
        <f>IF(StuData!$F2139="","",IF(AND(StuData!$C2139&gt;=11,'School Fees'!$L$3="Yes"),100,""))</f>
        <v/>
      </c>
      <c r="N2139" s="89" t="str">
        <f>IF(StuData!$F2139="","",IF(AND(StuData!$C2139&gt;8,StuData!$H2139="F"),5,IF(StuData!$C2139&lt;9,"",10)))</f>
        <v/>
      </c>
      <c r="O2139" s="89" t="str">
        <f>IF(StuData!$F2139="","",IF(StuData!$C2139&gt;8,5,""))</f>
        <v/>
      </c>
      <c r="P2139" s="89" t="str">
        <f>IF(StuData!$C2139=9,'School Fees'!$K$6,IF(StuData!$C2139=10,'School Fees'!$K$7,IF(StuData!$C2139=11,'School Fees'!$K$8,IF(StuData!$C2139=12,'School Fees'!$K$9,""))))</f>
        <v/>
      </c>
      <c r="Q2139" s="89"/>
      <c r="R2139" s="89"/>
      <c r="S2139" s="89" t="str">
        <f>IF(SUM(StuData!$K2139:$R2139)=0,"",SUM(StuData!$K2139:$R2139))</f>
        <v/>
      </c>
      <c r="T2139" s="92"/>
      <c r="U2139" s="89"/>
      <c r="V2139" s="23"/>
      <c r="W2139" s="23"/>
    </row>
    <row r="2140" ht="15.75" customHeight="1">
      <c r="A2140" s="23"/>
      <c r="B2140" s="89" t="str">
        <f t="shared" si="1"/>
        <v/>
      </c>
      <c r="C2140" s="89" t="str">
        <f>IF('Student Record'!A2138="","",'Student Record'!A2138)</f>
        <v/>
      </c>
      <c r="D2140" s="89" t="str">
        <f>IF('Student Record'!B2138="","",'Student Record'!B2138)</f>
        <v/>
      </c>
      <c r="E2140" s="89" t="str">
        <f>IF('Student Record'!C2138="","",'Student Record'!C2138)</f>
        <v/>
      </c>
      <c r="F2140" s="90" t="str">
        <f>IF('Student Record'!E2138="","",'Student Record'!E2138)</f>
        <v/>
      </c>
      <c r="G2140" s="90" t="str">
        <f>IF('Student Record'!G2138="","",'Student Record'!G2138)</f>
        <v/>
      </c>
      <c r="H2140" s="89" t="str">
        <f>IF('Student Record'!I2138="","",'Student Record'!I2138)</f>
        <v/>
      </c>
      <c r="I2140" s="91" t="str">
        <f>IF('Student Record'!J2138="","",'Student Record'!J2138)</f>
        <v/>
      </c>
      <c r="J2140" s="89" t="str">
        <f>IF('Student Record'!O2138="","",'Student Record'!O2138)</f>
        <v/>
      </c>
      <c r="K2140" s="89" t="str">
        <f>IF(StuData!$F2140="","",IF(AND(StuData!$C2140&gt;8,StuData!$C2140&lt;11,StuData!$J2140="GEN"),200,IF(AND(StuData!$C2140&gt;=11,StuData!$J2140="GEN"),300,IF(AND(StuData!$C2140&gt;8,StuData!$C2140&lt;11,StuData!$J2140&lt;&gt;"GEN"),100,IF(AND(StuData!$C2140&gt;=11,StuData!$J2140&lt;&gt;"GEN"),150,"")))))</f>
        <v/>
      </c>
      <c r="L2140" s="89" t="str">
        <f>IF(StuData!$F2140="","",IF(AND(StuData!$C2140&gt;8,StuData!$C2140&lt;11),50,""))</f>
        <v/>
      </c>
      <c r="M2140" s="89" t="str">
        <f>IF(StuData!$F2140="","",IF(AND(StuData!$C2140&gt;=11,'School Fees'!$L$3="Yes"),100,""))</f>
        <v/>
      </c>
      <c r="N2140" s="89" t="str">
        <f>IF(StuData!$F2140="","",IF(AND(StuData!$C2140&gt;8,StuData!$H2140="F"),5,IF(StuData!$C2140&lt;9,"",10)))</f>
        <v/>
      </c>
      <c r="O2140" s="89" t="str">
        <f>IF(StuData!$F2140="","",IF(StuData!$C2140&gt;8,5,""))</f>
        <v/>
      </c>
      <c r="P2140" s="89" t="str">
        <f>IF(StuData!$C2140=9,'School Fees'!$K$6,IF(StuData!$C2140=10,'School Fees'!$K$7,IF(StuData!$C2140=11,'School Fees'!$K$8,IF(StuData!$C2140=12,'School Fees'!$K$9,""))))</f>
        <v/>
      </c>
      <c r="Q2140" s="89"/>
      <c r="R2140" s="89"/>
      <c r="S2140" s="89" t="str">
        <f>IF(SUM(StuData!$K2140:$R2140)=0,"",SUM(StuData!$K2140:$R2140))</f>
        <v/>
      </c>
      <c r="T2140" s="92"/>
      <c r="U2140" s="89"/>
      <c r="V2140" s="23"/>
      <c r="W2140" s="23"/>
    </row>
    <row r="2141" ht="15.75" customHeight="1">
      <c r="A2141" s="23"/>
      <c r="B2141" s="89" t="str">
        <f t="shared" si="1"/>
        <v/>
      </c>
      <c r="C2141" s="89" t="str">
        <f>IF('Student Record'!A2139="","",'Student Record'!A2139)</f>
        <v/>
      </c>
      <c r="D2141" s="89" t="str">
        <f>IF('Student Record'!B2139="","",'Student Record'!B2139)</f>
        <v/>
      </c>
      <c r="E2141" s="89" t="str">
        <f>IF('Student Record'!C2139="","",'Student Record'!C2139)</f>
        <v/>
      </c>
      <c r="F2141" s="90" t="str">
        <f>IF('Student Record'!E2139="","",'Student Record'!E2139)</f>
        <v/>
      </c>
      <c r="G2141" s="90" t="str">
        <f>IF('Student Record'!G2139="","",'Student Record'!G2139)</f>
        <v/>
      </c>
      <c r="H2141" s="89" t="str">
        <f>IF('Student Record'!I2139="","",'Student Record'!I2139)</f>
        <v/>
      </c>
      <c r="I2141" s="91" t="str">
        <f>IF('Student Record'!J2139="","",'Student Record'!J2139)</f>
        <v/>
      </c>
      <c r="J2141" s="89" t="str">
        <f>IF('Student Record'!O2139="","",'Student Record'!O2139)</f>
        <v/>
      </c>
      <c r="K2141" s="89" t="str">
        <f>IF(StuData!$F2141="","",IF(AND(StuData!$C2141&gt;8,StuData!$C2141&lt;11,StuData!$J2141="GEN"),200,IF(AND(StuData!$C2141&gt;=11,StuData!$J2141="GEN"),300,IF(AND(StuData!$C2141&gt;8,StuData!$C2141&lt;11,StuData!$J2141&lt;&gt;"GEN"),100,IF(AND(StuData!$C2141&gt;=11,StuData!$J2141&lt;&gt;"GEN"),150,"")))))</f>
        <v/>
      </c>
      <c r="L2141" s="89" t="str">
        <f>IF(StuData!$F2141="","",IF(AND(StuData!$C2141&gt;8,StuData!$C2141&lt;11),50,""))</f>
        <v/>
      </c>
      <c r="M2141" s="89" t="str">
        <f>IF(StuData!$F2141="","",IF(AND(StuData!$C2141&gt;=11,'School Fees'!$L$3="Yes"),100,""))</f>
        <v/>
      </c>
      <c r="N2141" s="89" t="str">
        <f>IF(StuData!$F2141="","",IF(AND(StuData!$C2141&gt;8,StuData!$H2141="F"),5,IF(StuData!$C2141&lt;9,"",10)))</f>
        <v/>
      </c>
      <c r="O2141" s="89" t="str">
        <f>IF(StuData!$F2141="","",IF(StuData!$C2141&gt;8,5,""))</f>
        <v/>
      </c>
      <c r="P2141" s="89" t="str">
        <f>IF(StuData!$C2141=9,'School Fees'!$K$6,IF(StuData!$C2141=10,'School Fees'!$K$7,IF(StuData!$C2141=11,'School Fees'!$K$8,IF(StuData!$C2141=12,'School Fees'!$K$9,""))))</f>
        <v/>
      </c>
      <c r="Q2141" s="89"/>
      <c r="R2141" s="89"/>
      <c r="S2141" s="89" t="str">
        <f>IF(SUM(StuData!$K2141:$R2141)=0,"",SUM(StuData!$K2141:$R2141))</f>
        <v/>
      </c>
      <c r="T2141" s="92"/>
      <c r="U2141" s="89"/>
      <c r="V2141" s="23"/>
      <c r="W2141" s="23"/>
    </row>
    <row r="2142" ht="15.75" customHeight="1">
      <c r="A2142" s="23"/>
      <c r="B2142" s="89" t="str">
        <f t="shared" si="1"/>
        <v/>
      </c>
      <c r="C2142" s="89" t="str">
        <f>IF('Student Record'!A2140="","",'Student Record'!A2140)</f>
        <v/>
      </c>
      <c r="D2142" s="89" t="str">
        <f>IF('Student Record'!B2140="","",'Student Record'!B2140)</f>
        <v/>
      </c>
      <c r="E2142" s="89" t="str">
        <f>IF('Student Record'!C2140="","",'Student Record'!C2140)</f>
        <v/>
      </c>
      <c r="F2142" s="90" t="str">
        <f>IF('Student Record'!E2140="","",'Student Record'!E2140)</f>
        <v/>
      </c>
      <c r="G2142" s="90" t="str">
        <f>IF('Student Record'!G2140="","",'Student Record'!G2140)</f>
        <v/>
      </c>
      <c r="H2142" s="89" t="str">
        <f>IF('Student Record'!I2140="","",'Student Record'!I2140)</f>
        <v/>
      </c>
      <c r="I2142" s="91" t="str">
        <f>IF('Student Record'!J2140="","",'Student Record'!J2140)</f>
        <v/>
      </c>
      <c r="J2142" s="89" t="str">
        <f>IF('Student Record'!O2140="","",'Student Record'!O2140)</f>
        <v/>
      </c>
      <c r="K2142" s="89" t="str">
        <f>IF(StuData!$F2142="","",IF(AND(StuData!$C2142&gt;8,StuData!$C2142&lt;11,StuData!$J2142="GEN"),200,IF(AND(StuData!$C2142&gt;=11,StuData!$J2142="GEN"),300,IF(AND(StuData!$C2142&gt;8,StuData!$C2142&lt;11,StuData!$J2142&lt;&gt;"GEN"),100,IF(AND(StuData!$C2142&gt;=11,StuData!$J2142&lt;&gt;"GEN"),150,"")))))</f>
        <v/>
      </c>
      <c r="L2142" s="89" t="str">
        <f>IF(StuData!$F2142="","",IF(AND(StuData!$C2142&gt;8,StuData!$C2142&lt;11),50,""))</f>
        <v/>
      </c>
      <c r="M2142" s="89" t="str">
        <f>IF(StuData!$F2142="","",IF(AND(StuData!$C2142&gt;=11,'School Fees'!$L$3="Yes"),100,""))</f>
        <v/>
      </c>
      <c r="N2142" s="89" t="str">
        <f>IF(StuData!$F2142="","",IF(AND(StuData!$C2142&gt;8,StuData!$H2142="F"),5,IF(StuData!$C2142&lt;9,"",10)))</f>
        <v/>
      </c>
      <c r="O2142" s="89" t="str">
        <f>IF(StuData!$F2142="","",IF(StuData!$C2142&gt;8,5,""))</f>
        <v/>
      </c>
      <c r="P2142" s="89" t="str">
        <f>IF(StuData!$C2142=9,'School Fees'!$K$6,IF(StuData!$C2142=10,'School Fees'!$K$7,IF(StuData!$C2142=11,'School Fees'!$K$8,IF(StuData!$C2142=12,'School Fees'!$K$9,""))))</f>
        <v/>
      </c>
      <c r="Q2142" s="89"/>
      <c r="R2142" s="89"/>
      <c r="S2142" s="89" t="str">
        <f>IF(SUM(StuData!$K2142:$R2142)=0,"",SUM(StuData!$K2142:$R2142))</f>
        <v/>
      </c>
      <c r="T2142" s="92"/>
      <c r="U2142" s="89"/>
      <c r="V2142" s="23"/>
      <c r="W2142" s="23"/>
    </row>
    <row r="2143" ht="15.75" customHeight="1">
      <c r="A2143" s="23"/>
      <c r="B2143" s="89" t="str">
        <f t="shared" si="1"/>
        <v/>
      </c>
      <c r="C2143" s="89" t="str">
        <f>IF('Student Record'!A2141="","",'Student Record'!A2141)</f>
        <v/>
      </c>
      <c r="D2143" s="89" t="str">
        <f>IF('Student Record'!B2141="","",'Student Record'!B2141)</f>
        <v/>
      </c>
      <c r="E2143" s="89" t="str">
        <f>IF('Student Record'!C2141="","",'Student Record'!C2141)</f>
        <v/>
      </c>
      <c r="F2143" s="90" t="str">
        <f>IF('Student Record'!E2141="","",'Student Record'!E2141)</f>
        <v/>
      </c>
      <c r="G2143" s="90" t="str">
        <f>IF('Student Record'!G2141="","",'Student Record'!G2141)</f>
        <v/>
      </c>
      <c r="H2143" s="89" t="str">
        <f>IF('Student Record'!I2141="","",'Student Record'!I2141)</f>
        <v/>
      </c>
      <c r="I2143" s="91" t="str">
        <f>IF('Student Record'!J2141="","",'Student Record'!J2141)</f>
        <v/>
      </c>
      <c r="J2143" s="89" t="str">
        <f>IF('Student Record'!O2141="","",'Student Record'!O2141)</f>
        <v/>
      </c>
      <c r="K2143" s="89" t="str">
        <f>IF(StuData!$F2143="","",IF(AND(StuData!$C2143&gt;8,StuData!$C2143&lt;11,StuData!$J2143="GEN"),200,IF(AND(StuData!$C2143&gt;=11,StuData!$J2143="GEN"),300,IF(AND(StuData!$C2143&gt;8,StuData!$C2143&lt;11,StuData!$J2143&lt;&gt;"GEN"),100,IF(AND(StuData!$C2143&gt;=11,StuData!$J2143&lt;&gt;"GEN"),150,"")))))</f>
        <v/>
      </c>
      <c r="L2143" s="89" t="str">
        <f>IF(StuData!$F2143="","",IF(AND(StuData!$C2143&gt;8,StuData!$C2143&lt;11),50,""))</f>
        <v/>
      </c>
      <c r="M2143" s="89" t="str">
        <f>IF(StuData!$F2143="","",IF(AND(StuData!$C2143&gt;=11,'School Fees'!$L$3="Yes"),100,""))</f>
        <v/>
      </c>
      <c r="N2143" s="89" t="str">
        <f>IF(StuData!$F2143="","",IF(AND(StuData!$C2143&gt;8,StuData!$H2143="F"),5,IF(StuData!$C2143&lt;9,"",10)))</f>
        <v/>
      </c>
      <c r="O2143" s="89" t="str">
        <f>IF(StuData!$F2143="","",IF(StuData!$C2143&gt;8,5,""))</f>
        <v/>
      </c>
      <c r="P2143" s="89" t="str">
        <f>IF(StuData!$C2143=9,'School Fees'!$K$6,IF(StuData!$C2143=10,'School Fees'!$K$7,IF(StuData!$C2143=11,'School Fees'!$K$8,IF(StuData!$C2143=12,'School Fees'!$K$9,""))))</f>
        <v/>
      </c>
      <c r="Q2143" s="89"/>
      <c r="R2143" s="89"/>
      <c r="S2143" s="89" t="str">
        <f>IF(SUM(StuData!$K2143:$R2143)=0,"",SUM(StuData!$K2143:$R2143))</f>
        <v/>
      </c>
      <c r="T2143" s="92"/>
      <c r="U2143" s="89"/>
      <c r="V2143" s="23"/>
      <c r="W2143" s="23"/>
    </row>
    <row r="2144" ht="15.75" customHeight="1">
      <c r="A2144" s="23"/>
      <c r="B2144" s="89" t="str">
        <f t="shared" si="1"/>
        <v/>
      </c>
      <c r="C2144" s="89" t="str">
        <f>IF('Student Record'!A2142="","",'Student Record'!A2142)</f>
        <v/>
      </c>
      <c r="D2144" s="89" t="str">
        <f>IF('Student Record'!B2142="","",'Student Record'!B2142)</f>
        <v/>
      </c>
      <c r="E2144" s="89" t="str">
        <f>IF('Student Record'!C2142="","",'Student Record'!C2142)</f>
        <v/>
      </c>
      <c r="F2144" s="90" t="str">
        <f>IF('Student Record'!E2142="","",'Student Record'!E2142)</f>
        <v/>
      </c>
      <c r="G2144" s="90" t="str">
        <f>IF('Student Record'!G2142="","",'Student Record'!G2142)</f>
        <v/>
      </c>
      <c r="H2144" s="89" t="str">
        <f>IF('Student Record'!I2142="","",'Student Record'!I2142)</f>
        <v/>
      </c>
      <c r="I2144" s="91" t="str">
        <f>IF('Student Record'!J2142="","",'Student Record'!J2142)</f>
        <v/>
      </c>
      <c r="J2144" s="89" t="str">
        <f>IF('Student Record'!O2142="","",'Student Record'!O2142)</f>
        <v/>
      </c>
      <c r="K2144" s="89" t="str">
        <f>IF(StuData!$F2144="","",IF(AND(StuData!$C2144&gt;8,StuData!$C2144&lt;11,StuData!$J2144="GEN"),200,IF(AND(StuData!$C2144&gt;=11,StuData!$J2144="GEN"),300,IF(AND(StuData!$C2144&gt;8,StuData!$C2144&lt;11,StuData!$J2144&lt;&gt;"GEN"),100,IF(AND(StuData!$C2144&gt;=11,StuData!$J2144&lt;&gt;"GEN"),150,"")))))</f>
        <v/>
      </c>
      <c r="L2144" s="89" t="str">
        <f>IF(StuData!$F2144="","",IF(AND(StuData!$C2144&gt;8,StuData!$C2144&lt;11),50,""))</f>
        <v/>
      </c>
      <c r="M2144" s="89" t="str">
        <f>IF(StuData!$F2144="","",IF(AND(StuData!$C2144&gt;=11,'School Fees'!$L$3="Yes"),100,""))</f>
        <v/>
      </c>
      <c r="N2144" s="89" t="str">
        <f>IF(StuData!$F2144="","",IF(AND(StuData!$C2144&gt;8,StuData!$H2144="F"),5,IF(StuData!$C2144&lt;9,"",10)))</f>
        <v/>
      </c>
      <c r="O2144" s="89" t="str">
        <f>IF(StuData!$F2144="","",IF(StuData!$C2144&gt;8,5,""))</f>
        <v/>
      </c>
      <c r="P2144" s="89" t="str">
        <f>IF(StuData!$C2144=9,'School Fees'!$K$6,IF(StuData!$C2144=10,'School Fees'!$K$7,IF(StuData!$C2144=11,'School Fees'!$K$8,IF(StuData!$C2144=12,'School Fees'!$K$9,""))))</f>
        <v/>
      </c>
      <c r="Q2144" s="89"/>
      <c r="R2144" s="89"/>
      <c r="S2144" s="89" t="str">
        <f>IF(SUM(StuData!$K2144:$R2144)=0,"",SUM(StuData!$K2144:$R2144))</f>
        <v/>
      </c>
      <c r="T2144" s="92"/>
      <c r="U2144" s="89"/>
      <c r="V2144" s="23"/>
      <c r="W2144" s="23"/>
    </row>
    <row r="2145" ht="15.75" customHeight="1">
      <c r="A2145" s="23"/>
      <c r="B2145" s="89" t="str">
        <f t="shared" si="1"/>
        <v/>
      </c>
      <c r="C2145" s="89" t="str">
        <f>IF('Student Record'!A2143="","",'Student Record'!A2143)</f>
        <v/>
      </c>
      <c r="D2145" s="89" t="str">
        <f>IF('Student Record'!B2143="","",'Student Record'!B2143)</f>
        <v/>
      </c>
      <c r="E2145" s="89" t="str">
        <f>IF('Student Record'!C2143="","",'Student Record'!C2143)</f>
        <v/>
      </c>
      <c r="F2145" s="90" t="str">
        <f>IF('Student Record'!E2143="","",'Student Record'!E2143)</f>
        <v/>
      </c>
      <c r="G2145" s="90" t="str">
        <f>IF('Student Record'!G2143="","",'Student Record'!G2143)</f>
        <v/>
      </c>
      <c r="H2145" s="89" t="str">
        <f>IF('Student Record'!I2143="","",'Student Record'!I2143)</f>
        <v/>
      </c>
      <c r="I2145" s="91" t="str">
        <f>IF('Student Record'!J2143="","",'Student Record'!J2143)</f>
        <v/>
      </c>
      <c r="J2145" s="89" t="str">
        <f>IF('Student Record'!O2143="","",'Student Record'!O2143)</f>
        <v/>
      </c>
      <c r="K2145" s="89" t="str">
        <f>IF(StuData!$F2145="","",IF(AND(StuData!$C2145&gt;8,StuData!$C2145&lt;11,StuData!$J2145="GEN"),200,IF(AND(StuData!$C2145&gt;=11,StuData!$J2145="GEN"),300,IF(AND(StuData!$C2145&gt;8,StuData!$C2145&lt;11,StuData!$J2145&lt;&gt;"GEN"),100,IF(AND(StuData!$C2145&gt;=11,StuData!$J2145&lt;&gt;"GEN"),150,"")))))</f>
        <v/>
      </c>
      <c r="L2145" s="89" t="str">
        <f>IF(StuData!$F2145="","",IF(AND(StuData!$C2145&gt;8,StuData!$C2145&lt;11),50,""))</f>
        <v/>
      </c>
      <c r="M2145" s="89" t="str">
        <f>IF(StuData!$F2145="","",IF(AND(StuData!$C2145&gt;=11,'School Fees'!$L$3="Yes"),100,""))</f>
        <v/>
      </c>
      <c r="N2145" s="89" t="str">
        <f>IF(StuData!$F2145="","",IF(AND(StuData!$C2145&gt;8,StuData!$H2145="F"),5,IF(StuData!$C2145&lt;9,"",10)))</f>
        <v/>
      </c>
      <c r="O2145" s="89" t="str">
        <f>IF(StuData!$F2145="","",IF(StuData!$C2145&gt;8,5,""))</f>
        <v/>
      </c>
      <c r="P2145" s="89" t="str">
        <f>IF(StuData!$C2145=9,'School Fees'!$K$6,IF(StuData!$C2145=10,'School Fees'!$K$7,IF(StuData!$C2145=11,'School Fees'!$K$8,IF(StuData!$C2145=12,'School Fees'!$K$9,""))))</f>
        <v/>
      </c>
      <c r="Q2145" s="89"/>
      <c r="R2145" s="89"/>
      <c r="S2145" s="89" t="str">
        <f>IF(SUM(StuData!$K2145:$R2145)=0,"",SUM(StuData!$K2145:$R2145))</f>
        <v/>
      </c>
      <c r="T2145" s="92"/>
      <c r="U2145" s="89"/>
      <c r="V2145" s="23"/>
      <c r="W2145" s="23"/>
    </row>
    <row r="2146" ht="15.75" customHeight="1">
      <c r="A2146" s="23"/>
      <c r="B2146" s="89" t="str">
        <f t="shared" si="1"/>
        <v/>
      </c>
      <c r="C2146" s="89" t="str">
        <f>IF('Student Record'!A2144="","",'Student Record'!A2144)</f>
        <v/>
      </c>
      <c r="D2146" s="89" t="str">
        <f>IF('Student Record'!B2144="","",'Student Record'!B2144)</f>
        <v/>
      </c>
      <c r="E2146" s="89" t="str">
        <f>IF('Student Record'!C2144="","",'Student Record'!C2144)</f>
        <v/>
      </c>
      <c r="F2146" s="90" t="str">
        <f>IF('Student Record'!E2144="","",'Student Record'!E2144)</f>
        <v/>
      </c>
      <c r="G2146" s="90" t="str">
        <f>IF('Student Record'!G2144="","",'Student Record'!G2144)</f>
        <v/>
      </c>
      <c r="H2146" s="89" t="str">
        <f>IF('Student Record'!I2144="","",'Student Record'!I2144)</f>
        <v/>
      </c>
      <c r="I2146" s="91" t="str">
        <f>IF('Student Record'!J2144="","",'Student Record'!J2144)</f>
        <v/>
      </c>
      <c r="J2146" s="89" t="str">
        <f>IF('Student Record'!O2144="","",'Student Record'!O2144)</f>
        <v/>
      </c>
      <c r="K2146" s="89" t="str">
        <f>IF(StuData!$F2146="","",IF(AND(StuData!$C2146&gt;8,StuData!$C2146&lt;11,StuData!$J2146="GEN"),200,IF(AND(StuData!$C2146&gt;=11,StuData!$J2146="GEN"),300,IF(AND(StuData!$C2146&gt;8,StuData!$C2146&lt;11,StuData!$J2146&lt;&gt;"GEN"),100,IF(AND(StuData!$C2146&gt;=11,StuData!$J2146&lt;&gt;"GEN"),150,"")))))</f>
        <v/>
      </c>
      <c r="L2146" s="89" t="str">
        <f>IF(StuData!$F2146="","",IF(AND(StuData!$C2146&gt;8,StuData!$C2146&lt;11),50,""))</f>
        <v/>
      </c>
      <c r="M2146" s="89" t="str">
        <f>IF(StuData!$F2146="","",IF(AND(StuData!$C2146&gt;=11,'School Fees'!$L$3="Yes"),100,""))</f>
        <v/>
      </c>
      <c r="N2146" s="89" t="str">
        <f>IF(StuData!$F2146="","",IF(AND(StuData!$C2146&gt;8,StuData!$H2146="F"),5,IF(StuData!$C2146&lt;9,"",10)))</f>
        <v/>
      </c>
      <c r="O2146" s="89" t="str">
        <f>IF(StuData!$F2146="","",IF(StuData!$C2146&gt;8,5,""))</f>
        <v/>
      </c>
      <c r="P2146" s="89" t="str">
        <f>IF(StuData!$C2146=9,'School Fees'!$K$6,IF(StuData!$C2146=10,'School Fees'!$K$7,IF(StuData!$C2146=11,'School Fees'!$K$8,IF(StuData!$C2146=12,'School Fees'!$K$9,""))))</f>
        <v/>
      </c>
      <c r="Q2146" s="89"/>
      <c r="R2146" s="89"/>
      <c r="S2146" s="89" t="str">
        <f>IF(SUM(StuData!$K2146:$R2146)=0,"",SUM(StuData!$K2146:$R2146))</f>
        <v/>
      </c>
      <c r="T2146" s="92"/>
      <c r="U2146" s="89"/>
      <c r="V2146" s="23"/>
      <c r="W2146" s="23"/>
    </row>
    <row r="2147" ht="15.75" customHeight="1">
      <c r="A2147" s="23"/>
      <c r="B2147" s="89" t="str">
        <f t="shared" si="1"/>
        <v/>
      </c>
      <c r="C2147" s="89" t="str">
        <f>IF('Student Record'!A2145="","",'Student Record'!A2145)</f>
        <v/>
      </c>
      <c r="D2147" s="89" t="str">
        <f>IF('Student Record'!B2145="","",'Student Record'!B2145)</f>
        <v/>
      </c>
      <c r="E2147" s="89" t="str">
        <f>IF('Student Record'!C2145="","",'Student Record'!C2145)</f>
        <v/>
      </c>
      <c r="F2147" s="90" t="str">
        <f>IF('Student Record'!E2145="","",'Student Record'!E2145)</f>
        <v/>
      </c>
      <c r="G2147" s="90" t="str">
        <f>IF('Student Record'!G2145="","",'Student Record'!G2145)</f>
        <v/>
      </c>
      <c r="H2147" s="89" t="str">
        <f>IF('Student Record'!I2145="","",'Student Record'!I2145)</f>
        <v/>
      </c>
      <c r="I2147" s="91" t="str">
        <f>IF('Student Record'!J2145="","",'Student Record'!J2145)</f>
        <v/>
      </c>
      <c r="J2147" s="89" t="str">
        <f>IF('Student Record'!O2145="","",'Student Record'!O2145)</f>
        <v/>
      </c>
      <c r="K2147" s="89" t="str">
        <f>IF(StuData!$F2147="","",IF(AND(StuData!$C2147&gt;8,StuData!$C2147&lt;11,StuData!$J2147="GEN"),200,IF(AND(StuData!$C2147&gt;=11,StuData!$J2147="GEN"),300,IF(AND(StuData!$C2147&gt;8,StuData!$C2147&lt;11,StuData!$J2147&lt;&gt;"GEN"),100,IF(AND(StuData!$C2147&gt;=11,StuData!$J2147&lt;&gt;"GEN"),150,"")))))</f>
        <v/>
      </c>
      <c r="L2147" s="89" t="str">
        <f>IF(StuData!$F2147="","",IF(AND(StuData!$C2147&gt;8,StuData!$C2147&lt;11),50,""))</f>
        <v/>
      </c>
      <c r="M2147" s="89" t="str">
        <f>IF(StuData!$F2147="","",IF(AND(StuData!$C2147&gt;=11,'School Fees'!$L$3="Yes"),100,""))</f>
        <v/>
      </c>
      <c r="N2147" s="89" t="str">
        <f>IF(StuData!$F2147="","",IF(AND(StuData!$C2147&gt;8,StuData!$H2147="F"),5,IF(StuData!$C2147&lt;9,"",10)))</f>
        <v/>
      </c>
      <c r="O2147" s="89" t="str">
        <f>IF(StuData!$F2147="","",IF(StuData!$C2147&gt;8,5,""))</f>
        <v/>
      </c>
      <c r="P2147" s="89" t="str">
        <f>IF(StuData!$C2147=9,'School Fees'!$K$6,IF(StuData!$C2147=10,'School Fees'!$K$7,IF(StuData!$C2147=11,'School Fees'!$K$8,IF(StuData!$C2147=12,'School Fees'!$K$9,""))))</f>
        <v/>
      </c>
      <c r="Q2147" s="89"/>
      <c r="R2147" s="89"/>
      <c r="S2147" s="89" t="str">
        <f>IF(SUM(StuData!$K2147:$R2147)=0,"",SUM(StuData!$K2147:$R2147))</f>
        <v/>
      </c>
      <c r="T2147" s="92"/>
      <c r="U2147" s="89"/>
      <c r="V2147" s="23"/>
      <c r="W2147" s="23"/>
    </row>
    <row r="2148" ht="15.75" customHeight="1">
      <c r="A2148" s="23"/>
      <c r="B2148" s="89" t="str">
        <f t="shared" si="1"/>
        <v/>
      </c>
      <c r="C2148" s="89" t="str">
        <f>IF('Student Record'!A2146="","",'Student Record'!A2146)</f>
        <v/>
      </c>
      <c r="D2148" s="89" t="str">
        <f>IF('Student Record'!B2146="","",'Student Record'!B2146)</f>
        <v/>
      </c>
      <c r="E2148" s="89" t="str">
        <f>IF('Student Record'!C2146="","",'Student Record'!C2146)</f>
        <v/>
      </c>
      <c r="F2148" s="90" t="str">
        <f>IF('Student Record'!E2146="","",'Student Record'!E2146)</f>
        <v/>
      </c>
      <c r="G2148" s="90" t="str">
        <f>IF('Student Record'!G2146="","",'Student Record'!G2146)</f>
        <v/>
      </c>
      <c r="H2148" s="89" t="str">
        <f>IF('Student Record'!I2146="","",'Student Record'!I2146)</f>
        <v/>
      </c>
      <c r="I2148" s="91" t="str">
        <f>IF('Student Record'!J2146="","",'Student Record'!J2146)</f>
        <v/>
      </c>
      <c r="J2148" s="89" t="str">
        <f>IF('Student Record'!O2146="","",'Student Record'!O2146)</f>
        <v/>
      </c>
      <c r="K2148" s="89" t="str">
        <f>IF(StuData!$F2148="","",IF(AND(StuData!$C2148&gt;8,StuData!$C2148&lt;11,StuData!$J2148="GEN"),200,IF(AND(StuData!$C2148&gt;=11,StuData!$J2148="GEN"),300,IF(AND(StuData!$C2148&gt;8,StuData!$C2148&lt;11,StuData!$J2148&lt;&gt;"GEN"),100,IF(AND(StuData!$C2148&gt;=11,StuData!$J2148&lt;&gt;"GEN"),150,"")))))</f>
        <v/>
      </c>
      <c r="L2148" s="89" t="str">
        <f>IF(StuData!$F2148="","",IF(AND(StuData!$C2148&gt;8,StuData!$C2148&lt;11),50,""))</f>
        <v/>
      </c>
      <c r="M2148" s="89" t="str">
        <f>IF(StuData!$F2148="","",IF(AND(StuData!$C2148&gt;=11,'School Fees'!$L$3="Yes"),100,""))</f>
        <v/>
      </c>
      <c r="N2148" s="89" t="str">
        <f>IF(StuData!$F2148="","",IF(AND(StuData!$C2148&gt;8,StuData!$H2148="F"),5,IF(StuData!$C2148&lt;9,"",10)))</f>
        <v/>
      </c>
      <c r="O2148" s="89" t="str">
        <f>IF(StuData!$F2148="","",IF(StuData!$C2148&gt;8,5,""))</f>
        <v/>
      </c>
      <c r="P2148" s="89" t="str">
        <f>IF(StuData!$C2148=9,'School Fees'!$K$6,IF(StuData!$C2148=10,'School Fees'!$K$7,IF(StuData!$C2148=11,'School Fees'!$K$8,IF(StuData!$C2148=12,'School Fees'!$K$9,""))))</f>
        <v/>
      </c>
      <c r="Q2148" s="89"/>
      <c r="R2148" s="89"/>
      <c r="S2148" s="89" t="str">
        <f>IF(SUM(StuData!$K2148:$R2148)=0,"",SUM(StuData!$K2148:$R2148))</f>
        <v/>
      </c>
      <c r="T2148" s="92"/>
      <c r="U2148" s="89"/>
      <c r="V2148" s="23"/>
      <c r="W2148" s="23"/>
    </row>
    <row r="2149" ht="15.75" customHeight="1">
      <c r="A2149" s="23"/>
      <c r="B2149" s="89" t="str">
        <f t="shared" si="1"/>
        <v/>
      </c>
      <c r="C2149" s="89" t="str">
        <f>IF('Student Record'!A2147="","",'Student Record'!A2147)</f>
        <v/>
      </c>
      <c r="D2149" s="89" t="str">
        <f>IF('Student Record'!B2147="","",'Student Record'!B2147)</f>
        <v/>
      </c>
      <c r="E2149" s="89" t="str">
        <f>IF('Student Record'!C2147="","",'Student Record'!C2147)</f>
        <v/>
      </c>
      <c r="F2149" s="90" t="str">
        <f>IF('Student Record'!E2147="","",'Student Record'!E2147)</f>
        <v/>
      </c>
      <c r="G2149" s="90" t="str">
        <f>IF('Student Record'!G2147="","",'Student Record'!G2147)</f>
        <v/>
      </c>
      <c r="H2149" s="89" t="str">
        <f>IF('Student Record'!I2147="","",'Student Record'!I2147)</f>
        <v/>
      </c>
      <c r="I2149" s="91" t="str">
        <f>IF('Student Record'!J2147="","",'Student Record'!J2147)</f>
        <v/>
      </c>
      <c r="J2149" s="89" t="str">
        <f>IF('Student Record'!O2147="","",'Student Record'!O2147)</f>
        <v/>
      </c>
      <c r="K2149" s="89" t="str">
        <f>IF(StuData!$F2149="","",IF(AND(StuData!$C2149&gt;8,StuData!$C2149&lt;11,StuData!$J2149="GEN"),200,IF(AND(StuData!$C2149&gt;=11,StuData!$J2149="GEN"),300,IF(AND(StuData!$C2149&gt;8,StuData!$C2149&lt;11,StuData!$J2149&lt;&gt;"GEN"),100,IF(AND(StuData!$C2149&gt;=11,StuData!$J2149&lt;&gt;"GEN"),150,"")))))</f>
        <v/>
      </c>
      <c r="L2149" s="89" t="str">
        <f>IF(StuData!$F2149="","",IF(AND(StuData!$C2149&gt;8,StuData!$C2149&lt;11),50,""))</f>
        <v/>
      </c>
      <c r="M2149" s="89" t="str">
        <f>IF(StuData!$F2149="","",IF(AND(StuData!$C2149&gt;=11,'School Fees'!$L$3="Yes"),100,""))</f>
        <v/>
      </c>
      <c r="N2149" s="89" t="str">
        <f>IF(StuData!$F2149="","",IF(AND(StuData!$C2149&gt;8,StuData!$H2149="F"),5,IF(StuData!$C2149&lt;9,"",10)))</f>
        <v/>
      </c>
      <c r="O2149" s="89" t="str">
        <f>IF(StuData!$F2149="","",IF(StuData!$C2149&gt;8,5,""))</f>
        <v/>
      </c>
      <c r="P2149" s="89" t="str">
        <f>IF(StuData!$C2149=9,'School Fees'!$K$6,IF(StuData!$C2149=10,'School Fees'!$K$7,IF(StuData!$C2149=11,'School Fees'!$K$8,IF(StuData!$C2149=12,'School Fees'!$K$9,""))))</f>
        <v/>
      </c>
      <c r="Q2149" s="89"/>
      <c r="R2149" s="89"/>
      <c r="S2149" s="89" t="str">
        <f>IF(SUM(StuData!$K2149:$R2149)=0,"",SUM(StuData!$K2149:$R2149))</f>
        <v/>
      </c>
      <c r="T2149" s="92"/>
      <c r="U2149" s="89"/>
      <c r="V2149" s="23"/>
      <c r="W2149" s="23"/>
    </row>
    <row r="2150" ht="15.75" customHeight="1">
      <c r="A2150" s="23"/>
      <c r="B2150" s="89" t="str">
        <f t="shared" si="1"/>
        <v/>
      </c>
      <c r="C2150" s="89" t="str">
        <f>IF('Student Record'!A2148="","",'Student Record'!A2148)</f>
        <v/>
      </c>
      <c r="D2150" s="89" t="str">
        <f>IF('Student Record'!B2148="","",'Student Record'!B2148)</f>
        <v/>
      </c>
      <c r="E2150" s="89" t="str">
        <f>IF('Student Record'!C2148="","",'Student Record'!C2148)</f>
        <v/>
      </c>
      <c r="F2150" s="90" t="str">
        <f>IF('Student Record'!E2148="","",'Student Record'!E2148)</f>
        <v/>
      </c>
      <c r="G2150" s="90" t="str">
        <f>IF('Student Record'!G2148="","",'Student Record'!G2148)</f>
        <v/>
      </c>
      <c r="H2150" s="89" t="str">
        <f>IF('Student Record'!I2148="","",'Student Record'!I2148)</f>
        <v/>
      </c>
      <c r="I2150" s="91" t="str">
        <f>IF('Student Record'!J2148="","",'Student Record'!J2148)</f>
        <v/>
      </c>
      <c r="J2150" s="89" t="str">
        <f>IF('Student Record'!O2148="","",'Student Record'!O2148)</f>
        <v/>
      </c>
      <c r="K2150" s="89" t="str">
        <f>IF(StuData!$F2150="","",IF(AND(StuData!$C2150&gt;8,StuData!$C2150&lt;11,StuData!$J2150="GEN"),200,IF(AND(StuData!$C2150&gt;=11,StuData!$J2150="GEN"),300,IF(AND(StuData!$C2150&gt;8,StuData!$C2150&lt;11,StuData!$J2150&lt;&gt;"GEN"),100,IF(AND(StuData!$C2150&gt;=11,StuData!$J2150&lt;&gt;"GEN"),150,"")))))</f>
        <v/>
      </c>
      <c r="L2150" s="89" t="str">
        <f>IF(StuData!$F2150="","",IF(AND(StuData!$C2150&gt;8,StuData!$C2150&lt;11),50,""))</f>
        <v/>
      </c>
      <c r="M2150" s="89" t="str">
        <f>IF(StuData!$F2150="","",IF(AND(StuData!$C2150&gt;=11,'School Fees'!$L$3="Yes"),100,""))</f>
        <v/>
      </c>
      <c r="N2150" s="89" t="str">
        <f>IF(StuData!$F2150="","",IF(AND(StuData!$C2150&gt;8,StuData!$H2150="F"),5,IF(StuData!$C2150&lt;9,"",10)))</f>
        <v/>
      </c>
      <c r="O2150" s="89" t="str">
        <f>IF(StuData!$F2150="","",IF(StuData!$C2150&gt;8,5,""))</f>
        <v/>
      </c>
      <c r="P2150" s="89" t="str">
        <f>IF(StuData!$C2150=9,'School Fees'!$K$6,IF(StuData!$C2150=10,'School Fees'!$K$7,IF(StuData!$C2150=11,'School Fees'!$K$8,IF(StuData!$C2150=12,'School Fees'!$K$9,""))))</f>
        <v/>
      </c>
      <c r="Q2150" s="89"/>
      <c r="R2150" s="89"/>
      <c r="S2150" s="89" t="str">
        <f>IF(SUM(StuData!$K2150:$R2150)=0,"",SUM(StuData!$K2150:$R2150))</f>
        <v/>
      </c>
      <c r="T2150" s="92"/>
      <c r="U2150" s="89"/>
      <c r="V2150" s="23"/>
      <c r="W2150" s="23"/>
    </row>
    <row r="2151" ht="15.75" customHeight="1">
      <c r="A2151" s="23"/>
      <c r="B2151" s="89" t="str">
        <f t="shared" si="1"/>
        <v/>
      </c>
      <c r="C2151" s="89" t="str">
        <f>IF('Student Record'!A2149="","",'Student Record'!A2149)</f>
        <v/>
      </c>
      <c r="D2151" s="89" t="str">
        <f>IF('Student Record'!B2149="","",'Student Record'!B2149)</f>
        <v/>
      </c>
      <c r="E2151" s="89" t="str">
        <f>IF('Student Record'!C2149="","",'Student Record'!C2149)</f>
        <v/>
      </c>
      <c r="F2151" s="90" t="str">
        <f>IF('Student Record'!E2149="","",'Student Record'!E2149)</f>
        <v/>
      </c>
      <c r="G2151" s="90" t="str">
        <f>IF('Student Record'!G2149="","",'Student Record'!G2149)</f>
        <v/>
      </c>
      <c r="H2151" s="89" t="str">
        <f>IF('Student Record'!I2149="","",'Student Record'!I2149)</f>
        <v/>
      </c>
      <c r="I2151" s="91" t="str">
        <f>IF('Student Record'!J2149="","",'Student Record'!J2149)</f>
        <v/>
      </c>
      <c r="J2151" s="89" t="str">
        <f>IF('Student Record'!O2149="","",'Student Record'!O2149)</f>
        <v/>
      </c>
      <c r="K2151" s="89" t="str">
        <f>IF(StuData!$F2151="","",IF(AND(StuData!$C2151&gt;8,StuData!$C2151&lt;11,StuData!$J2151="GEN"),200,IF(AND(StuData!$C2151&gt;=11,StuData!$J2151="GEN"),300,IF(AND(StuData!$C2151&gt;8,StuData!$C2151&lt;11,StuData!$J2151&lt;&gt;"GEN"),100,IF(AND(StuData!$C2151&gt;=11,StuData!$J2151&lt;&gt;"GEN"),150,"")))))</f>
        <v/>
      </c>
      <c r="L2151" s="89" t="str">
        <f>IF(StuData!$F2151="","",IF(AND(StuData!$C2151&gt;8,StuData!$C2151&lt;11),50,""))</f>
        <v/>
      </c>
      <c r="M2151" s="89" t="str">
        <f>IF(StuData!$F2151="","",IF(AND(StuData!$C2151&gt;=11,'School Fees'!$L$3="Yes"),100,""))</f>
        <v/>
      </c>
      <c r="N2151" s="89" t="str">
        <f>IF(StuData!$F2151="","",IF(AND(StuData!$C2151&gt;8,StuData!$H2151="F"),5,IF(StuData!$C2151&lt;9,"",10)))</f>
        <v/>
      </c>
      <c r="O2151" s="89" t="str">
        <f>IF(StuData!$F2151="","",IF(StuData!$C2151&gt;8,5,""))</f>
        <v/>
      </c>
      <c r="P2151" s="89" t="str">
        <f>IF(StuData!$C2151=9,'School Fees'!$K$6,IF(StuData!$C2151=10,'School Fees'!$K$7,IF(StuData!$C2151=11,'School Fees'!$K$8,IF(StuData!$C2151=12,'School Fees'!$K$9,""))))</f>
        <v/>
      </c>
      <c r="Q2151" s="89"/>
      <c r="R2151" s="89"/>
      <c r="S2151" s="89" t="str">
        <f>IF(SUM(StuData!$K2151:$R2151)=0,"",SUM(StuData!$K2151:$R2151))</f>
        <v/>
      </c>
      <c r="T2151" s="92"/>
      <c r="U2151" s="89"/>
      <c r="V2151" s="23"/>
      <c r="W2151" s="23"/>
    </row>
    <row r="2152" ht="15.75" customHeight="1">
      <c r="A2152" s="23"/>
      <c r="B2152" s="89" t="str">
        <f t="shared" si="1"/>
        <v/>
      </c>
      <c r="C2152" s="89" t="str">
        <f>IF('Student Record'!A2150="","",'Student Record'!A2150)</f>
        <v/>
      </c>
      <c r="D2152" s="89" t="str">
        <f>IF('Student Record'!B2150="","",'Student Record'!B2150)</f>
        <v/>
      </c>
      <c r="E2152" s="89" t="str">
        <f>IF('Student Record'!C2150="","",'Student Record'!C2150)</f>
        <v/>
      </c>
      <c r="F2152" s="90" t="str">
        <f>IF('Student Record'!E2150="","",'Student Record'!E2150)</f>
        <v/>
      </c>
      <c r="G2152" s="90" t="str">
        <f>IF('Student Record'!G2150="","",'Student Record'!G2150)</f>
        <v/>
      </c>
      <c r="H2152" s="89" t="str">
        <f>IF('Student Record'!I2150="","",'Student Record'!I2150)</f>
        <v/>
      </c>
      <c r="I2152" s="91" t="str">
        <f>IF('Student Record'!J2150="","",'Student Record'!J2150)</f>
        <v/>
      </c>
      <c r="J2152" s="89" t="str">
        <f>IF('Student Record'!O2150="","",'Student Record'!O2150)</f>
        <v/>
      </c>
      <c r="K2152" s="89" t="str">
        <f>IF(StuData!$F2152="","",IF(AND(StuData!$C2152&gt;8,StuData!$C2152&lt;11,StuData!$J2152="GEN"),200,IF(AND(StuData!$C2152&gt;=11,StuData!$J2152="GEN"),300,IF(AND(StuData!$C2152&gt;8,StuData!$C2152&lt;11,StuData!$J2152&lt;&gt;"GEN"),100,IF(AND(StuData!$C2152&gt;=11,StuData!$J2152&lt;&gt;"GEN"),150,"")))))</f>
        <v/>
      </c>
      <c r="L2152" s="89" t="str">
        <f>IF(StuData!$F2152="","",IF(AND(StuData!$C2152&gt;8,StuData!$C2152&lt;11),50,""))</f>
        <v/>
      </c>
      <c r="M2152" s="89" t="str">
        <f>IF(StuData!$F2152="","",IF(AND(StuData!$C2152&gt;=11,'School Fees'!$L$3="Yes"),100,""))</f>
        <v/>
      </c>
      <c r="N2152" s="89" t="str">
        <f>IF(StuData!$F2152="","",IF(AND(StuData!$C2152&gt;8,StuData!$H2152="F"),5,IF(StuData!$C2152&lt;9,"",10)))</f>
        <v/>
      </c>
      <c r="O2152" s="89" t="str">
        <f>IF(StuData!$F2152="","",IF(StuData!$C2152&gt;8,5,""))</f>
        <v/>
      </c>
      <c r="P2152" s="89" t="str">
        <f>IF(StuData!$C2152=9,'School Fees'!$K$6,IF(StuData!$C2152=10,'School Fees'!$K$7,IF(StuData!$C2152=11,'School Fees'!$K$8,IF(StuData!$C2152=12,'School Fees'!$K$9,""))))</f>
        <v/>
      </c>
      <c r="Q2152" s="89"/>
      <c r="R2152" s="89"/>
      <c r="S2152" s="89" t="str">
        <f>IF(SUM(StuData!$K2152:$R2152)=0,"",SUM(StuData!$K2152:$R2152))</f>
        <v/>
      </c>
      <c r="T2152" s="92"/>
      <c r="U2152" s="89"/>
      <c r="V2152" s="23"/>
      <c r="W2152" s="23"/>
    </row>
    <row r="2153" ht="15.75" customHeight="1">
      <c r="A2153" s="23"/>
      <c r="B2153" s="89" t="str">
        <f t="shared" si="1"/>
        <v/>
      </c>
      <c r="C2153" s="89" t="str">
        <f>IF('Student Record'!A2151="","",'Student Record'!A2151)</f>
        <v/>
      </c>
      <c r="D2153" s="89" t="str">
        <f>IF('Student Record'!B2151="","",'Student Record'!B2151)</f>
        <v/>
      </c>
      <c r="E2153" s="89" t="str">
        <f>IF('Student Record'!C2151="","",'Student Record'!C2151)</f>
        <v/>
      </c>
      <c r="F2153" s="90" t="str">
        <f>IF('Student Record'!E2151="","",'Student Record'!E2151)</f>
        <v/>
      </c>
      <c r="G2153" s="90" t="str">
        <f>IF('Student Record'!G2151="","",'Student Record'!G2151)</f>
        <v/>
      </c>
      <c r="H2153" s="89" t="str">
        <f>IF('Student Record'!I2151="","",'Student Record'!I2151)</f>
        <v/>
      </c>
      <c r="I2153" s="91" t="str">
        <f>IF('Student Record'!J2151="","",'Student Record'!J2151)</f>
        <v/>
      </c>
      <c r="J2153" s="89" t="str">
        <f>IF('Student Record'!O2151="","",'Student Record'!O2151)</f>
        <v/>
      </c>
      <c r="K2153" s="89" t="str">
        <f>IF(StuData!$F2153="","",IF(AND(StuData!$C2153&gt;8,StuData!$C2153&lt;11,StuData!$J2153="GEN"),200,IF(AND(StuData!$C2153&gt;=11,StuData!$J2153="GEN"),300,IF(AND(StuData!$C2153&gt;8,StuData!$C2153&lt;11,StuData!$J2153&lt;&gt;"GEN"),100,IF(AND(StuData!$C2153&gt;=11,StuData!$J2153&lt;&gt;"GEN"),150,"")))))</f>
        <v/>
      </c>
      <c r="L2153" s="89" t="str">
        <f>IF(StuData!$F2153="","",IF(AND(StuData!$C2153&gt;8,StuData!$C2153&lt;11),50,""))</f>
        <v/>
      </c>
      <c r="M2153" s="89" t="str">
        <f>IF(StuData!$F2153="","",IF(AND(StuData!$C2153&gt;=11,'School Fees'!$L$3="Yes"),100,""))</f>
        <v/>
      </c>
      <c r="N2153" s="89" t="str">
        <f>IF(StuData!$F2153="","",IF(AND(StuData!$C2153&gt;8,StuData!$H2153="F"),5,IF(StuData!$C2153&lt;9,"",10)))</f>
        <v/>
      </c>
      <c r="O2153" s="89" t="str">
        <f>IF(StuData!$F2153="","",IF(StuData!$C2153&gt;8,5,""))</f>
        <v/>
      </c>
      <c r="P2153" s="89" t="str">
        <f>IF(StuData!$C2153=9,'School Fees'!$K$6,IF(StuData!$C2153=10,'School Fees'!$K$7,IF(StuData!$C2153=11,'School Fees'!$K$8,IF(StuData!$C2153=12,'School Fees'!$K$9,""))))</f>
        <v/>
      </c>
      <c r="Q2153" s="89"/>
      <c r="R2153" s="89"/>
      <c r="S2153" s="89" t="str">
        <f>IF(SUM(StuData!$K2153:$R2153)=0,"",SUM(StuData!$K2153:$R2153))</f>
        <v/>
      </c>
      <c r="T2153" s="92"/>
      <c r="U2153" s="89"/>
      <c r="V2153" s="23"/>
      <c r="W2153" s="23"/>
    </row>
    <row r="2154" ht="15.75" customHeight="1">
      <c r="A2154" s="23"/>
      <c r="B2154" s="89" t="str">
        <f t="shared" si="1"/>
        <v/>
      </c>
      <c r="C2154" s="89" t="str">
        <f>IF('Student Record'!A2152="","",'Student Record'!A2152)</f>
        <v/>
      </c>
      <c r="D2154" s="89" t="str">
        <f>IF('Student Record'!B2152="","",'Student Record'!B2152)</f>
        <v/>
      </c>
      <c r="E2154" s="89" t="str">
        <f>IF('Student Record'!C2152="","",'Student Record'!C2152)</f>
        <v/>
      </c>
      <c r="F2154" s="90" t="str">
        <f>IF('Student Record'!E2152="","",'Student Record'!E2152)</f>
        <v/>
      </c>
      <c r="G2154" s="90" t="str">
        <f>IF('Student Record'!G2152="","",'Student Record'!G2152)</f>
        <v/>
      </c>
      <c r="H2154" s="89" t="str">
        <f>IF('Student Record'!I2152="","",'Student Record'!I2152)</f>
        <v/>
      </c>
      <c r="I2154" s="91" t="str">
        <f>IF('Student Record'!J2152="","",'Student Record'!J2152)</f>
        <v/>
      </c>
      <c r="J2154" s="89" t="str">
        <f>IF('Student Record'!O2152="","",'Student Record'!O2152)</f>
        <v/>
      </c>
      <c r="K2154" s="89" t="str">
        <f>IF(StuData!$F2154="","",IF(AND(StuData!$C2154&gt;8,StuData!$C2154&lt;11,StuData!$J2154="GEN"),200,IF(AND(StuData!$C2154&gt;=11,StuData!$J2154="GEN"),300,IF(AND(StuData!$C2154&gt;8,StuData!$C2154&lt;11,StuData!$J2154&lt;&gt;"GEN"),100,IF(AND(StuData!$C2154&gt;=11,StuData!$J2154&lt;&gt;"GEN"),150,"")))))</f>
        <v/>
      </c>
      <c r="L2154" s="89" t="str">
        <f>IF(StuData!$F2154="","",IF(AND(StuData!$C2154&gt;8,StuData!$C2154&lt;11),50,""))</f>
        <v/>
      </c>
      <c r="M2154" s="89" t="str">
        <f>IF(StuData!$F2154="","",IF(AND(StuData!$C2154&gt;=11,'School Fees'!$L$3="Yes"),100,""))</f>
        <v/>
      </c>
      <c r="N2154" s="89" t="str">
        <f>IF(StuData!$F2154="","",IF(AND(StuData!$C2154&gt;8,StuData!$H2154="F"),5,IF(StuData!$C2154&lt;9,"",10)))</f>
        <v/>
      </c>
      <c r="O2154" s="89" t="str">
        <f>IF(StuData!$F2154="","",IF(StuData!$C2154&gt;8,5,""))</f>
        <v/>
      </c>
      <c r="P2154" s="89" t="str">
        <f>IF(StuData!$C2154=9,'School Fees'!$K$6,IF(StuData!$C2154=10,'School Fees'!$K$7,IF(StuData!$C2154=11,'School Fees'!$K$8,IF(StuData!$C2154=12,'School Fees'!$K$9,""))))</f>
        <v/>
      </c>
      <c r="Q2154" s="89"/>
      <c r="R2154" s="89"/>
      <c r="S2154" s="89" t="str">
        <f>IF(SUM(StuData!$K2154:$R2154)=0,"",SUM(StuData!$K2154:$R2154))</f>
        <v/>
      </c>
      <c r="T2154" s="92"/>
      <c r="U2154" s="89"/>
      <c r="V2154" s="23"/>
      <c r="W2154" s="23"/>
    </row>
    <row r="2155" ht="15.75" customHeight="1">
      <c r="A2155" s="23"/>
      <c r="B2155" s="89" t="str">
        <f t="shared" si="1"/>
        <v/>
      </c>
      <c r="C2155" s="89" t="str">
        <f>IF('Student Record'!A2153="","",'Student Record'!A2153)</f>
        <v/>
      </c>
      <c r="D2155" s="89" t="str">
        <f>IF('Student Record'!B2153="","",'Student Record'!B2153)</f>
        <v/>
      </c>
      <c r="E2155" s="89" t="str">
        <f>IF('Student Record'!C2153="","",'Student Record'!C2153)</f>
        <v/>
      </c>
      <c r="F2155" s="90" t="str">
        <f>IF('Student Record'!E2153="","",'Student Record'!E2153)</f>
        <v/>
      </c>
      <c r="G2155" s="90" t="str">
        <f>IF('Student Record'!G2153="","",'Student Record'!G2153)</f>
        <v/>
      </c>
      <c r="H2155" s="89" t="str">
        <f>IF('Student Record'!I2153="","",'Student Record'!I2153)</f>
        <v/>
      </c>
      <c r="I2155" s="91" t="str">
        <f>IF('Student Record'!J2153="","",'Student Record'!J2153)</f>
        <v/>
      </c>
      <c r="J2155" s="89" t="str">
        <f>IF('Student Record'!O2153="","",'Student Record'!O2153)</f>
        <v/>
      </c>
      <c r="K2155" s="89" t="str">
        <f>IF(StuData!$F2155="","",IF(AND(StuData!$C2155&gt;8,StuData!$C2155&lt;11,StuData!$J2155="GEN"),200,IF(AND(StuData!$C2155&gt;=11,StuData!$J2155="GEN"),300,IF(AND(StuData!$C2155&gt;8,StuData!$C2155&lt;11,StuData!$J2155&lt;&gt;"GEN"),100,IF(AND(StuData!$C2155&gt;=11,StuData!$J2155&lt;&gt;"GEN"),150,"")))))</f>
        <v/>
      </c>
      <c r="L2155" s="89" t="str">
        <f>IF(StuData!$F2155="","",IF(AND(StuData!$C2155&gt;8,StuData!$C2155&lt;11),50,""))</f>
        <v/>
      </c>
      <c r="M2155" s="89" t="str">
        <f>IF(StuData!$F2155="","",IF(AND(StuData!$C2155&gt;=11,'School Fees'!$L$3="Yes"),100,""))</f>
        <v/>
      </c>
      <c r="N2155" s="89" t="str">
        <f>IF(StuData!$F2155="","",IF(AND(StuData!$C2155&gt;8,StuData!$H2155="F"),5,IF(StuData!$C2155&lt;9,"",10)))</f>
        <v/>
      </c>
      <c r="O2155" s="89" t="str">
        <f>IF(StuData!$F2155="","",IF(StuData!$C2155&gt;8,5,""))</f>
        <v/>
      </c>
      <c r="P2155" s="89" t="str">
        <f>IF(StuData!$C2155=9,'School Fees'!$K$6,IF(StuData!$C2155=10,'School Fees'!$K$7,IF(StuData!$C2155=11,'School Fees'!$K$8,IF(StuData!$C2155=12,'School Fees'!$K$9,""))))</f>
        <v/>
      </c>
      <c r="Q2155" s="89"/>
      <c r="R2155" s="89"/>
      <c r="S2155" s="89" t="str">
        <f>IF(SUM(StuData!$K2155:$R2155)=0,"",SUM(StuData!$K2155:$R2155))</f>
        <v/>
      </c>
      <c r="T2155" s="92"/>
      <c r="U2155" s="89"/>
      <c r="V2155" s="23"/>
      <c r="W2155" s="23"/>
    </row>
    <row r="2156" ht="15.75" customHeight="1">
      <c r="A2156" s="23"/>
      <c r="B2156" s="89" t="str">
        <f t="shared" si="1"/>
        <v/>
      </c>
      <c r="C2156" s="89" t="str">
        <f>IF('Student Record'!A2154="","",'Student Record'!A2154)</f>
        <v/>
      </c>
      <c r="D2156" s="89" t="str">
        <f>IF('Student Record'!B2154="","",'Student Record'!B2154)</f>
        <v/>
      </c>
      <c r="E2156" s="89" t="str">
        <f>IF('Student Record'!C2154="","",'Student Record'!C2154)</f>
        <v/>
      </c>
      <c r="F2156" s="90" t="str">
        <f>IF('Student Record'!E2154="","",'Student Record'!E2154)</f>
        <v/>
      </c>
      <c r="G2156" s="90" t="str">
        <f>IF('Student Record'!G2154="","",'Student Record'!G2154)</f>
        <v/>
      </c>
      <c r="H2156" s="89" t="str">
        <f>IF('Student Record'!I2154="","",'Student Record'!I2154)</f>
        <v/>
      </c>
      <c r="I2156" s="91" t="str">
        <f>IF('Student Record'!J2154="","",'Student Record'!J2154)</f>
        <v/>
      </c>
      <c r="J2156" s="89" t="str">
        <f>IF('Student Record'!O2154="","",'Student Record'!O2154)</f>
        <v/>
      </c>
      <c r="K2156" s="89" t="str">
        <f>IF(StuData!$F2156="","",IF(AND(StuData!$C2156&gt;8,StuData!$C2156&lt;11,StuData!$J2156="GEN"),200,IF(AND(StuData!$C2156&gt;=11,StuData!$J2156="GEN"),300,IF(AND(StuData!$C2156&gt;8,StuData!$C2156&lt;11,StuData!$J2156&lt;&gt;"GEN"),100,IF(AND(StuData!$C2156&gt;=11,StuData!$J2156&lt;&gt;"GEN"),150,"")))))</f>
        <v/>
      </c>
      <c r="L2156" s="89" t="str">
        <f>IF(StuData!$F2156="","",IF(AND(StuData!$C2156&gt;8,StuData!$C2156&lt;11),50,""))</f>
        <v/>
      </c>
      <c r="M2156" s="89" t="str">
        <f>IF(StuData!$F2156="","",IF(AND(StuData!$C2156&gt;=11,'School Fees'!$L$3="Yes"),100,""))</f>
        <v/>
      </c>
      <c r="N2156" s="89" t="str">
        <f>IF(StuData!$F2156="","",IF(AND(StuData!$C2156&gt;8,StuData!$H2156="F"),5,IF(StuData!$C2156&lt;9,"",10)))</f>
        <v/>
      </c>
      <c r="O2156" s="89" t="str">
        <f>IF(StuData!$F2156="","",IF(StuData!$C2156&gt;8,5,""))</f>
        <v/>
      </c>
      <c r="P2156" s="89" t="str">
        <f>IF(StuData!$C2156=9,'School Fees'!$K$6,IF(StuData!$C2156=10,'School Fees'!$K$7,IF(StuData!$C2156=11,'School Fees'!$K$8,IF(StuData!$C2156=12,'School Fees'!$K$9,""))))</f>
        <v/>
      </c>
      <c r="Q2156" s="89"/>
      <c r="R2156" s="89"/>
      <c r="S2156" s="89" t="str">
        <f>IF(SUM(StuData!$K2156:$R2156)=0,"",SUM(StuData!$K2156:$R2156))</f>
        <v/>
      </c>
      <c r="T2156" s="92"/>
      <c r="U2156" s="89"/>
      <c r="V2156" s="23"/>
      <c r="W2156" s="23"/>
    </row>
    <row r="2157" ht="15.75" customHeight="1">
      <c r="A2157" s="23"/>
      <c r="B2157" s="89" t="str">
        <f t="shared" si="1"/>
        <v/>
      </c>
      <c r="C2157" s="89" t="str">
        <f>IF('Student Record'!A2155="","",'Student Record'!A2155)</f>
        <v/>
      </c>
      <c r="D2157" s="89" t="str">
        <f>IF('Student Record'!B2155="","",'Student Record'!B2155)</f>
        <v/>
      </c>
      <c r="E2157" s="89" t="str">
        <f>IF('Student Record'!C2155="","",'Student Record'!C2155)</f>
        <v/>
      </c>
      <c r="F2157" s="90" t="str">
        <f>IF('Student Record'!E2155="","",'Student Record'!E2155)</f>
        <v/>
      </c>
      <c r="G2157" s="90" t="str">
        <f>IF('Student Record'!G2155="","",'Student Record'!G2155)</f>
        <v/>
      </c>
      <c r="H2157" s="89" t="str">
        <f>IF('Student Record'!I2155="","",'Student Record'!I2155)</f>
        <v/>
      </c>
      <c r="I2157" s="91" t="str">
        <f>IF('Student Record'!J2155="","",'Student Record'!J2155)</f>
        <v/>
      </c>
      <c r="J2157" s="89" t="str">
        <f>IF('Student Record'!O2155="","",'Student Record'!O2155)</f>
        <v/>
      </c>
      <c r="K2157" s="89" t="str">
        <f>IF(StuData!$F2157="","",IF(AND(StuData!$C2157&gt;8,StuData!$C2157&lt;11,StuData!$J2157="GEN"),200,IF(AND(StuData!$C2157&gt;=11,StuData!$J2157="GEN"),300,IF(AND(StuData!$C2157&gt;8,StuData!$C2157&lt;11,StuData!$J2157&lt;&gt;"GEN"),100,IF(AND(StuData!$C2157&gt;=11,StuData!$J2157&lt;&gt;"GEN"),150,"")))))</f>
        <v/>
      </c>
      <c r="L2157" s="89" t="str">
        <f>IF(StuData!$F2157="","",IF(AND(StuData!$C2157&gt;8,StuData!$C2157&lt;11),50,""))</f>
        <v/>
      </c>
      <c r="M2157" s="89" t="str">
        <f>IF(StuData!$F2157="","",IF(AND(StuData!$C2157&gt;=11,'School Fees'!$L$3="Yes"),100,""))</f>
        <v/>
      </c>
      <c r="N2157" s="89" t="str">
        <f>IF(StuData!$F2157="","",IF(AND(StuData!$C2157&gt;8,StuData!$H2157="F"),5,IF(StuData!$C2157&lt;9,"",10)))</f>
        <v/>
      </c>
      <c r="O2157" s="89" t="str">
        <f>IF(StuData!$F2157="","",IF(StuData!$C2157&gt;8,5,""))</f>
        <v/>
      </c>
      <c r="P2157" s="89" t="str">
        <f>IF(StuData!$C2157=9,'School Fees'!$K$6,IF(StuData!$C2157=10,'School Fees'!$K$7,IF(StuData!$C2157=11,'School Fees'!$K$8,IF(StuData!$C2157=12,'School Fees'!$K$9,""))))</f>
        <v/>
      </c>
      <c r="Q2157" s="89"/>
      <c r="R2157" s="89"/>
      <c r="S2157" s="89" t="str">
        <f>IF(SUM(StuData!$K2157:$R2157)=0,"",SUM(StuData!$K2157:$R2157))</f>
        <v/>
      </c>
      <c r="T2157" s="92"/>
      <c r="U2157" s="89"/>
      <c r="V2157" s="23"/>
      <c r="W2157" s="23"/>
    </row>
    <row r="2158" ht="15.75" customHeight="1">
      <c r="A2158" s="23"/>
      <c r="B2158" s="89" t="str">
        <f t="shared" si="1"/>
        <v/>
      </c>
      <c r="C2158" s="89" t="str">
        <f>IF('Student Record'!A2156="","",'Student Record'!A2156)</f>
        <v/>
      </c>
      <c r="D2158" s="89" t="str">
        <f>IF('Student Record'!B2156="","",'Student Record'!B2156)</f>
        <v/>
      </c>
      <c r="E2158" s="89" t="str">
        <f>IF('Student Record'!C2156="","",'Student Record'!C2156)</f>
        <v/>
      </c>
      <c r="F2158" s="90" t="str">
        <f>IF('Student Record'!E2156="","",'Student Record'!E2156)</f>
        <v/>
      </c>
      <c r="G2158" s="90" t="str">
        <f>IF('Student Record'!G2156="","",'Student Record'!G2156)</f>
        <v/>
      </c>
      <c r="H2158" s="89" t="str">
        <f>IF('Student Record'!I2156="","",'Student Record'!I2156)</f>
        <v/>
      </c>
      <c r="I2158" s="91" t="str">
        <f>IF('Student Record'!J2156="","",'Student Record'!J2156)</f>
        <v/>
      </c>
      <c r="J2158" s="89" t="str">
        <f>IF('Student Record'!O2156="","",'Student Record'!O2156)</f>
        <v/>
      </c>
      <c r="K2158" s="89" t="str">
        <f>IF(StuData!$F2158="","",IF(AND(StuData!$C2158&gt;8,StuData!$C2158&lt;11,StuData!$J2158="GEN"),200,IF(AND(StuData!$C2158&gt;=11,StuData!$J2158="GEN"),300,IF(AND(StuData!$C2158&gt;8,StuData!$C2158&lt;11,StuData!$J2158&lt;&gt;"GEN"),100,IF(AND(StuData!$C2158&gt;=11,StuData!$J2158&lt;&gt;"GEN"),150,"")))))</f>
        <v/>
      </c>
      <c r="L2158" s="89" t="str">
        <f>IF(StuData!$F2158="","",IF(AND(StuData!$C2158&gt;8,StuData!$C2158&lt;11),50,""))</f>
        <v/>
      </c>
      <c r="M2158" s="89" t="str">
        <f>IF(StuData!$F2158="","",IF(AND(StuData!$C2158&gt;=11,'School Fees'!$L$3="Yes"),100,""))</f>
        <v/>
      </c>
      <c r="N2158" s="89" t="str">
        <f>IF(StuData!$F2158="","",IF(AND(StuData!$C2158&gt;8,StuData!$H2158="F"),5,IF(StuData!$C2158&lt;9,"",10)))</f>
        <v/>
      </c>
      <c r="O2158" s="89" t="str">
        <f>IF(StuData!$F2158="","",IF(StuData!$C2158&gt;8,5,""))</f>
        <v/>
      </c>
      <c r="P2158" s="89" t="str">
        <f>IF(StuData!$C2158=9,'School Fees'!$K$6,IF(StuData!$C2158=10,'School Fees'!$K$7,IF(StuData!$C2158=11,'School Fees'!$K$8,IF(StuData!$C2158=12,'School Fees'!$K$9,""))))</f>
        <v/>
      </c>
      <c r="Q2158" s="89"/>
      <c r="R2158" s="89"/>
      <c r="S2158" s="89" t="str">
        <f>IF(SUM(StuData!$K2158:$R2158)=0,"",SUM(StuData!$K2158:$R2158))</f>
        <v/>
      </c>
      <c r="T2158" s="92"/>
      <c r="U2158" s="89"/>
      <c r="V2158" s="23"/>
      <c r="W2158" s="23"/>
    </row>
    <row r="2159" ht="15.75" customHeight="1">
      <c r="A2159" s="23"/>
      <c r="B2159" s="89" t="str">
        <f t="shared" si="1"/>
        <v/>
      </c>
      <c r="C2159" s="89" t="str">
        <f>IF('Student Record'!A2157="","",'Student Record'!A2157)</f>
        <v/>
      </c>
      <c r="D2159" s="89" t="str">
        <f>IF('Student Record'!B2157="","",'Student Record'!B2157)</f>
        <v/>
      </c>
      <c r="E2159" s="89" t="str">
        <f>IF('Student Record'!C2157="","",'Student Record'!C2157)</f>
        <v/>
      </c>
      <c r="F2159" s="90" t="str">
        <f>IF('Student Record'!E2157="","",'Student Record'!E2157)</f>
        <v/>
      </c>
      <c r="G2159" s="90" t="str">
        <f>IF('Student Record'!G2157="","",'Student Record'!G2157)</f>
        <v/>
      </c>
      <c r="H2159" s="89" t="str">
        <f>IF('Student Record'!I2157="","",'Student Record'!I2157)</f>
        <v/>
      </c>
      <c r="I2159" s="91" t="str">
        <f>IF('Student Record'!J2157="","",'Student Record'!J2157)</f>
        <v/>
      </c>
      <c r="J2159" s="89" t="str">
        <f>IF('Student Record'!O2157="","",'Student Record'!O2157)</f>
        <v/>
      </c>
      <c r="K2159" s="89" t="str">
        <f>IF(StuData!$F2159="","",IF(AND(StuData!$C2159&gt;8,StuData!$C2159&lt;11,StuData!$J2159="GEN"),200,IF(AND(StuData!$C2159&gt;=11,StuData!$J2159="GEN"),300,IF(AND(StuData!$C2159&gt;8,StuData!$C2159&lt;11,StuData!$J2159&lt;&gt;"GEN"),100,IF(AND(StuData!$C2159&gt;=11,StuData!$J2159&lt;&gt;"GEN"),150,"")))))</f>
        <v/>
      </c>
      <c r="L2159" s="89" t="str">
        <f>IF(StuData!$F2159="","",IF(AND(StuData!$C2159&gt;8,StuData!$C2159&lt;11),50,""))</f>
        <v/>
      </c>
      <c r="M2159" s="89" t="str">
        <f>IF(StuData!$F2159="","",IF(AND(StuData!$C2159&gt;=11,'School Fees'!$L$3="Yes"),100,""))</f>
        <v/>
      </c>
      <c r="N2159" s="89" t="str">
        <f>IF(StuData!$F2159="","",IF(AND(StuData!$C2159&gt;8,StuData!$H2159="F"),5,IF(StuData!$C2159&lt;9,"",10)))</f>
        <v/>
      </c>
      <c r="O2159" s="89" t="str">
        <f>IF(StuData!$F2159="","",IF(StuData!$C2159&gt;8,5,""))</f>
        <v/>
      </c>
      <c r="P2159" s="89" t="str">
        <f>IF(StuData!$C2159=9,'School Fees'!$K$6,IF(StuData!$C2159=10,'School Fees'!$K$7,IF(StuData!$C2159=11,'School Fees'!$K$8,IF(StuData!$C2159=12,'School Fees'!$K$9,""))))</f>
        <v/>
      </c>
      <c r="Q2159" s="89"/>
      <c r="R2159" s="89"/>
      <c r="S2159" s="89" t="str">
        <f>IF(SUM(StuData!$K2159:$R2159)=0,"",SUM(StuData!$K2159:$R2159))</f>
        <v/>
      </c>
      <c r="T2159" s="92"/>
      <c r="U2159" s="89"/>
      <c r="V2159" s="23"/>
      <c r="W2159" s="23"/>
    </row>
    <row r="2160" ht="15.75" customHeight="1">
      <c r="A2160" s="23"/>
      <c r="B2160" s="89" t="str">
        <f t="shared" si="1"/>
        <v/>
      </c>
      <c r="C2160" s="89" t="str">
        <f>IF('Student Record'!A2158="","",'Student Record'!A2158)</f>
        <v/>
      </c>
      <c r="D2160" s="89" t="str">
        <f>IF('Student Record'!B2158="","",'Student Record'!B2158)</f>
        <v/>
      </c>
      <c r="E2160" s="89" t="str">
        <f>IF('Student Record'!C2158="","",'Student Record'!C2158)</f>
        <v/>
      </c>
      <c r="F2160" s="90" t="str">
        <f>IF('Student Record'!E2158="","",'Student Record'!E2158)</f>
        <v/>
      </c>
      <c r="G2160" s="90" t="str">
        <f>IF('Student Record'!G2158="","",'Student Record'!G2158)</f>
        <v/>
      </c>
      <c r="H2160" s="89" t="str">
        <f>IF('Student Record'!I2158="","",'Student Record'!I2158)</f>
        <v/>
      </c>
      <c r="I2160" s="91" t="str">
        <f>IF('Student Record'!J2158="","",'Student Record'!J2158)</f>
        <v/>
      </c>
      <c r="J2160" s="89" t="str">
        <f>IF('Student Record'!O2158="","",'Student Record'!O2158)</f>
        <v/>
      </c>
      <c r="K2160" s="89" t="str">
        <f>IF(StuData!$F2160="","",IF(AND(StuData!$C2160&gt;8,StuData!$C2160&lt;11,StuData!$J2160="GEN"),200,IF(AND(StuData!$C2160&gt;=11,StuData!$J2160="GEN"),300,IF(AND(StuData!$C2160&gt;8,StuData!$C2160&lt;11,StuData!$J2160&lt;&gt;"GEN"),100,IF(AND(StuData!$C2160&gt;=11,StuData!$J2160&lt;&gt;"GEN"),150,"")))))</f>
        <v/>
      </c>
      <c r="L2160" s="89" t="str">
        <f>IF(StuData!$F2160="","",IF(AND(StuData!$C2160&gt;8,StuData!$C2160&lt;11),50,""))</f>
        <v/>
      </c>
      <c r="M2160" s="89" t="str">
        <f>IF(StuData!$F2160="","",IF(AND(StuData!$C2160&gt;=11,'School Fees'!$L$3="Yes"),100,""))</f>
        <v/>
      </c>
      <c r="N2160" s="89" t="str">
        <f>IF(StuData!$F2160="","",IF(AND(StuData!$C2160&gt;8,StuData!$H2160="F"),5,IF(StuData!$C2160&lt;9,"",10)))</f>
        <v/>
      </c>
      <c r="O2160" s="89" t="str">
        <f>IF(StuData!$F2160="","",IF(StuData!$C2160&gt;8,5,""))</f>
        <v/>
      </c>
      <c r="P2160" s="89" t="str">
        <f>IF(StuData!$C2160=9,'School Fees'!$K$6,IF(StuData!$C2160=10,'School Fees'!$K$7,IF(StuData!$C2160=11,'School Fees'!$K$8,IF(StuData!$C2160=12,'School Fees'!$K$9,""))))</f>
        <v/>
      </c>
      <c r="Q2160" s="89"/>
      <c r="R2160" s="89"/>
      <c r="S2160" s="89" t="str">
        <f>IF(SUM(StuData!$K2160:$R2160)=0,"",SUM(StuData!$K2160:$R2160))</f>
        <v/>
      </c>
      <c r="T2160" s="92"/>
      <c r="U2160" s="89"/>
      <c r="V2160" s="23"/>
      <c r="W2160" s="23"/>
    </row>
    <row r="2161" ht="15.75" customHeight="1">
      <c r="A2161" s="23"/>
      <c r="B2161" s="89" t="str">
        <f t="shared" si="1"/>
        <v/>
      </c>
      <c r="C2161" s="89" t="str">
        <f>IF('Student Record'!A2159="","",'Student Record'!A2159)</f>
        <v/>
      </c>
      <c r="D2161" s="89" t="str">
        <f>IF('Student Record'!B2159="","",'Student Record'!B2159)</f>
        <v/>
      </c>
      <c r="E2161" s="89" t="str">
        <f>IF('Student Record'!C2159="","",'Student Record'!C2159)</f>
        <v/>
      </c>
      <c r="F2161" s="90" t="str">
        <f>IF('Student Record'!E2159="","",'Student Record'!E2159)</f>
        <v/>
      </c>
      <c r="G2161" s="90" t="str">
        <f>IF('Student Record'!G2159="","",'Student Record'!G2159)</f>
        <v/>
      </c>
      <c r="H2161" s="89" t="str">
        <f>IF('Student Record'!I2159="","",'Student Record'!I2159)</f>
        <v/>
      </c>
      <c r="I2161" s="91" t="str">
        <f>IF('Student Record'!J2159="","",'Student Record'!J2159)</f>
        <v/>
      </c>
      <c r="J2161" s="89" t="str">
        <f>IF('Student Record'!O2159="","",'Student Record'!O2159)</f>
        <v/>
      </c>
      <c r="K2161" s="89" t="str">
        <f>IF(StuData!$F2161="","",IF(AND(StuData!$C2161&gt;8,StuData!$C2161&lt;11,StuData!$J2161="GEN"),200,IF(AND(StuData!$C2161&gt;=11,StuData!$J2161="GEN"),300,IF(AND(StuData!$C2161&gt;8,StuData!$C2161&lt;11,StuData!$J2161&lt;&gt;"GEN"),100,IF(AND(StuData!$C2161&gt;=11,StuData!$J2161&lt;&gt;"GEN"),150,"")))))</f>
        <v/>
      </c>
      <c r="L2161" s="89" t="str">
        <f>IF(StuData!$F2161="","",IF(AND(StuData!$C2161&gt;8,StuData!$C2161&lt;11),50,""))</f>
        <v/>
      </c>
      <c r="M2161" s="89" t="str">
        <f>IF(StuData!$F2161="","",IF(AND(StuData!$C2161&gt;=11,'School Fees'!$L$3="Yes"),100,""))</f>
        <v/>
      </c>
      <c r="N2161" s="89" t="str">
        <f>IF(StuData!$F2161="","",IF(AND(StuData!$C2161&gt;8,StuData!$H2161="F"),5,IF(StuData!$C2161&lt;9,"",10)))</f>
        <v/>
      </c>
      <c r="O2161" s="89" t="str">
        <f>IF(StuData!$F2161="","",IF(StuData!$C2161&gt;8,5,""))</f>
        <v/>
      </c>
      <c r="P2161" s="89" t="str">
        <f>IF(StuData!$C2161=9,'School Fees'!$K$6,IF(StuData!$C2161=10,'School Fees'!$K$7,IF(StuData!$C2161=11,'School Fees'!$K$8,IF(StuData!$C2161=12,'School Fees'!$K$9,""))))</f>
        <v/>
      </c>
      <c r="Q2161" s="89"/>
      <c r="R2161" s="89"/>
      <c r="S2161" s="89" t="str">
        <f>IF(SUM(StuData!$K2161:$R2161)=0,"",SUM(StuData!$K2161:$R2161))</f>
        <v/>
      </c>
      <c r="T2161" s="92"/>
      <c r="U2161" s="89"/>
      <c r="V2161" s="23"/>
      <c r="W2161" s="23"/>
    </row>
    <row r="2162" ht="15.75" customHeight="1">
      <c r="A2162" s="23"/>
      <c r="B2162" s="89" t="str">
        <f t="shared" si="1"/>
        <v/>
      </c>
      <c r="C2162" s="89" t="str">
        <f>IF('Student Record'!A2160="","",'Student Record'!A2160)</f>
        <v/>
      </c>
      <c r="D2162" s="89" t="str">
        <f>IF('Student Record'!B2160="","",'Student Record'!B2160)</f>
        <v/>
      </c>
      <c r="E2162" s="89" t="str">
        <f>IF('Student Record'!C2160="","",'Student Record'!C2160)</f>
        <v/>
      </c>
      <c r="F2162" s="90" t="str">
        <f>IF('Student Record'!E2160="","",'Student Record'!E2160)</f>
        <v/>
      </c>
      <c r="G2162" s="90" t="str">
        <f>IF('Student Record'!G2160="","",'Student Record'!G2160)</f>
        <v/>
      </c>
      <c r="H2162" s="89" t="str">
        <f>IF('Student Record'!I2160="","",'Student Record'!I2160)</f>
        <v/>
      </c>
      <c r="I2162" s="91" t="str">
        <f>IF('Student Record'!J2160="","",'Student Record'!J2160)</f>
        <v/>
      </c>
      <c r="J2162" s="89" t="str">
        <f>IF('Student Record'!O2160="","",'Student Record'!O2160)</f>
        <v/>
      </c>
      <c r="K2162" s="89" t="str">
        <f>IF(StuData!$F2162="","",IF(AND(StuData!$C2162&gt;8,StuData!$C2162&lt;11,StuData!$J2162="GEN"),200,IF(AND(StuData!$C2162&gt;=11,StuData!$J2162="GEN"),300,IF(AND(StuData!$C2162&gt;8,StuData!$C2162&lt;11,StuData!$J2162&lt;&gt;"GEN"),100,IF(AND(StuData!$C2162&gt;=11,StuData!$J2162&lt;&gt;"GEN"),150,"")))))</f>
        <v/>
      </c>
      <c r="L2162" s="89" t="str">
        <f>IF(StuData!$F2162="","",IF(AND(StuData!$C2162&gt;8,StuData!$C2162&lt;11),50,""))</f>
        <v/>
      </c>
      <c r="M2162" s="89" t="str">
        <f>IF(StuData!$F2162="","",IF(AND(StuData!$C2162&gt;=11,'School Fees'!$L$3="Yes"),100,""))</f>
        <v/>
      </c>
      <c r="N2162" s="89" t="str">
        <f>IF(StuData!$F2162="","",IF(AND(StuData!$C2162&gt;8,StuData!$H2162="F"),5,IF(StuData!$C2162&lt;9,"",10)))</f>
        <v/>
      </c>
      <c r="O2162" s="89" t="str">
        <f>IF(StuData!$F2162="","",IF(StuData!$C2162&gt;8,5,""))</f>
        <v/>
      </c>
      <c r="P2162" s="89" t="str">
        <f>IF(StuData!$C2162=9,'School Fees'!$K$6,IF(StuData!$C2162=10,'School Fees'!$K$7,IF(StuData!$C2162=11,'School Fees'!$K$8,IF(StuData!$C2162=12,'School Fees'!$K$9,""))))</f>
        <v/>
      </c>
      <c r="Q2162" s="89"/>
      <c r="R2162" s="89"/>
      <c r="S2162" s="89" t="str">
        <f>IF(SUM(StuData!$K2162:$R2162)=0,"",SUM(StuData!$K2162:$R2162))</f>
        <v/>
      </c>
      <c r="T2162" s="92"/>
      <c r="U2162" s="89"/>
      <c r="V2162" s="23"/>
      <c r="W2162" s="23"/>
    </row>
    <row r="2163" ht="15.75" customHeight="1">
      <c r="A2163" s="23"/>
      <c r="B2163" s="89" t="str">
        <f t="shared" si="1"/>
        <v/>
      </c>
      <c r="C2163" s="89" t="str">
        <f>IF('Student Record'!A2161="","",'Student Record'!A2161)</f>
        <v/>
      </c>
      <c r="D2163" s="89" t="str">
        <f>IF('Student Record'!B2161="","",'Student Record'!B2161)</f>
        <v/>
      </c>
      <c r="E2163" s="89" t="str">
        <f>IF('Student Record'!C2161="","",'Student Record'!C2161)</f>
        <v/>
      </c>
      <c r="F2163" s="90" t="str">
        <f>IF('Student Record'!E2161="","",'Student Record'!E2161)</f>
        <v/>
      </c>
      <c r="G2163" s="90" t="str">
        <f>IF('Student Record'!G2161="","",'Student Record'!G2161)</f>
        <v/>
      </c>
      <c r="H2163" s="89" t="str">
        <f>IF('Student Record'!I2161="","",'Student Record'!I2161)</f>
        <v/>
      </c>
      <c r="I2163" s="91" t="str">
        <f>IF('Student Record'!J2161="","",'Student Record'!J2161)</f>
        <v/>
      </c>
      <c r="J2163" s="89" t="str">
        <f>IF('Student Record'!O2161="","",'Student Record'!O2161)</f>
        <v/>
      </c>
      <c r="K2163" s="89" t="str">
        <f>IF(StuData!$F2163="","",IF(AND(StuData!$C2163&gt;8,StuData!$C2163&lt;11,StuData!$J2163="GEN"),200,IF(AND(StuData!$C2163&gt;=11,StuData!$J2163="GEN"),300,IF(AND(StuData!$C2163&gt;8,StuData!$C2163&lt;11,StuData!$J2163&lt;&gt;"GEN"),100,IF(AND(StuData!$C2163&gt;=11,StuData!$J2163&lt;&gt;"GEN"),150,"")))))</f>
        <v/>
      </c>
      <c r="L2163" s="89" t="str">
        <f>IF(StuData!$F2163="","",IF(AND(StuData!$C2163&gt;8,StuData!$C2163&lt;11),50,""))</f>
        <v/>
      </c>
      <c r="M2163" s="89" t="str">
        <f>IF(StuData!$F2163="","",IF(AND(StuData!$C2163&gt;=11,'School Fees'!$L$3="Yes"),100,""))</f>
        <v/>
      </c>
      <c r="N2163" s="89" t="str">
        <f>IF(StuData!$F2163="","",IF(AND(StuData!$C2163&gt;8,StuData!$H2163="F"),5,IF(StuData!$C2163&lt;9,"",10)))</f>
        <v/>
      </c>
      <c r="O2163" s="89" t="str">
        <f>IF(StuData!$F2163="","",IF(StuData!$C2163&gt;8,5,""))</f>
        <v/>
      </c>
      <c r="P2163" s="89" t="str">
        <f>IF(StuData!$C2163=9,'School Fees'!$K$6,IF(StuData!$C2163=10,'School Fees'!$K$7,IF(StuData!$C2163=11,'School Fees'!$K$8,IF(StuData!$C2163=12,'School Fees'!$K$9,""))))</f>
        <v/>
      </c>
      <c r="Q2163" s="89"/>
      <c r="R2163" s="89"/>
      <c r="S2163" s="89" t="str">
        <f>IF(SUM(StuData!$K2163:$R2163)=0,"",SUM(StuData!$K2163:$R2163))</f>
        <v/>
      </c>
      <c r="T2163" s="92"/>
      <c r="U2163" s="89"/>
      <c r="V2163" s="23"/>
      <c r="W2163" s="23"/>
    </row>
    <row r="2164" ht="15.75" customHeight="1">
      <c r="A2164" s="23"/>
      <c r="B2164" s="89" t="str">
        <f t="shared" si="1"/>
        <v/>
      </c>
      <c r="C2164" s="89" t="str">
        <f>IF('Student Record'!A2162="","",'Student Record'!A2162)</f>
        <v/>
      </c>
      <c r="D2164" s="89" t="str">
        <f>IF('Student Record'!B2162="","",'Student Record'!B2162)</f>
        <v/>
      </c>
      <c r="E2164" s="89" t="str">
        <f>IF('Student Record'!C2162="","",'Student Record'!C2162)</f>
        <v/>
      </c>
      <c r="F2164" s="90" t="str">
        <f>IF('Student Record'!E2162="","",'Student Record'!E2162)</f>
        <v/>
      </c>
      <c r="G2164" s="90" t="str">
        <f>IF('Student Record'!G2162="","",'Student Record'!G2162)</f>
        <v/>
      </c>
      <c r="H2164" s="89" t="str">
        <f>IF('Student Record'!I2162="","",'Student Record'!I2162)</f>
        <v/>
      </c>
      <c r="I2164" s="91" t="str">
        <f>IF('Student Record'!J2162="","",'Student Record'!J2162)</f>
        <v/>
      </c>
      <c r="J2164" s="89" t="str">
        <f>IF('Student Record'!O2162="","",'Student Record'!O2162)</f>
        <v/>
      </c>
      <c r="K2164" s="89" t="str">
        <f>IF(StuData!$F2164="","",IF(AND(StuData!$C2164&gt;8,StuData!$C2164&lt;11,StuData!$J2164="GEN"),200,IF(AND(StuData!$C2164&gt;=11,StuData!$J2164="GEN"),300,IF(AND(StuData!$C2164&gt;8,StuData!$C2164&lt;11,StuData!$J2164&lt;&gt;"GEN"),100,IF(AND(StuData!$C2164&gt;=11,StuData!$J2164&lt;&gt;"GEN"),150,"")))))</f>
        <v/>
      </c>
      <c r="L2164" s="89" t="str">
        <f>IF(StuData!$F2164="","",IF(AND(StuData!$C2164&gt;8,StuData!$C2164&lt;11),50,""))</f>
        <v/>
      </c>
      <c r="M2164" s="89" t="str">
        <f>IF(StuData!$F2164="","",IF(AND(StuData!$C2164&gt;=11,'School Fees'!$L$3="Yes"),100,""))</f>
        <v/>
      </c>
      <c r="N2164" s="89" t="str">
        <f>IF(StuData!$F2164="","",IF(AND(StuData!$C2164&gt;8,StuData!$H2164="F"),5,IF(StuData!$C2164&lt;9,"",10)))</f>
        <v/>
      </c>
      <c r="O2164" s="89" t="str">
        <f>IF(StuData!$F2164="","",IF(StuData!$C2164&gt;8,5,""))</f>
        <v/>
      </c>
      <c r="P2164" s="89" t="str">
        <f>IF(StuData!$C2164=9,'School Fees'!$K$6,IF(StuData!$C2164=10,'School Fees'!$K$7,IF(StuData!$C2164=11,'School Fees'!$K$8,IF(StuData!$C2164=12,'School Fees'!$K$9,""))))</f>
        <v/>
      </c>
      <c r="Q2164" s="89"/>
      <c r="R2164" s="89"/>
      <c r="S2164" s="89" t="str">
        <f>IF(SUM(StuData!$K2164:$R2164)=0,"",SUM(StuData!$K2164:$R2164))</f>
        <v/>
      </c>
      <c r="T2164" s="92"/>
      <c r="U2164" s="89"/>
      <c r="V2164" s="23"/>
      <c r="W2164" s="23"/>
    </row>
    <row r="2165" ht="15.75" customHeight="1">
      <c r="A2165" s="23"/>
      <c r="B2165" s="89" t="str">
        <f t="shared" si="1"/>
        <v/>
      </c>
      <c r="C2165" s="89" t="str">
        <f>IF('Student Record'!A2163="","",'Student Record'!A2163)</f>
        <v/>
      </c>
      <c r="D2165" s="89" t="str">
        <f>IF('Student Record'!B2163="","",'Student Record'!B2163)</f>
        <v/>
      </c>
      <c r="E2165" s="89" t="str">
        <f>IF('Student Record'!C2163="","",'Student Record'!C2163)</f>
        <v/>
      </c>
      <c r="F2165" s="90" t="str">
        <f>IF('Student Record'!E2163="","",'Student Record'!E2163)</f>
        <v/>
      </c>
      <c r="G2165" s="90" t="str">
        <f>IF('Student Record'!G2163="","",'Student Record'!G2163)</f>
        <v/>
      </c>
      <c r="H2165" s="89" t="str">
        <f>IF('Student Record'!I2163="","",'Student Record'!I2163)</f>
        <v/>
      </c>
      <c r="I2165" s="91" t="str">
        <f>IF('Student Record'!J2163="","",'Student Record'!J2163)</f>
        <v/>
      </c>
      <c r="J2165" s="89" t="str">
        <f>IF('Student Record'!O2163="","",'Student Record'!O2163)</f>
        <v/>
      </c>
      <c r="K2165" s="89" t="str">
        <f>IF(StuData!$F2165="","",IF(AND(StuData!$C2165&gt;8,StuData!$C2165&lt;11,StuData!$J2165="GEN"),200,IF(AND(StuData!$C2165&gt;=11,StuData!$J2165="GEN"),300,IF(AND(StuData!$C2165&gt;8,StuData!$C2165&lt;11,StuData!$J2165&lt;&gt;"GEN"),100,IF(AND(StuData!$C2165&gt;=11,StuData!$J2165&lt;&gt;"GEN"),150,"")))))</f>
        <v/>
      </c>
      <c r="L2165" s="89" t="str">
        <f>IF(StuData!$F2165="","",IF(AND(StuData!$C2165&gt;8,StuData!$C2165&lt;11),50,""))</f>
        <v/>
      </c>
      <c r="M2165" s="89" t="str">
        <f>IF(StuData!$F2165="","",IF(AND(StuData!$C2165&gt;=11,'School Fees'!$L$3="Yes"),100,""))</f>
        <v/>
      </c>
      <c r="N2165" s="89" t="str">
        <f>IF(StuData!$F2165="","",IF(AND(StuData!$C2165&gt;8,StuData!$H2165="F"),5,IF(StuData!$C2165&lt;9,"",10)))</f>
        <v/>
      </c>
      <c r="O2165" s="89" t="str">
        <f>IF(StuData!$F2165="","",IF(StuData!$C2165&gt;8,5,""))</f>
        <v/>
      </c>
      <c r="P2165" s="89" t="str">
        <f>IF(StuData!$C2165=9,'School Fees'!$K$6,IF(StuData!$C2165=10,'School Fees'!$K$7,IF(StuData!$C2165=11,'School Fees'!$K$8,IF(StuData!$C2165=12,'School Fees'!$K$9,""))))</f>
        <v/>
      </c>
      <c r="Q2165" s="89"/>
      <c r="R2165" s="89"/>
      <c r="S2165" s="89" t="str">
        <f>IF(SUM(StuData!$K2165:$R2165)=0,"",SUM(StuData!$K2165:$R2165))</f>
        <v/>
      </c>
      <c r="T2165" s="92"/>
      <c r="U2165" s="89"/>
      <c r="V2165" s="23"/>
      <c r="W2165" s="23"/>
    </row>
    <row r="2166" ht="15.75" customHeight="1">
      <c r="A2166" s="23"/>
      <c r="B2166" s="89" t="str">
        <f t="shared" si="1"/>
        <v/>
      </c>
      <c r="C2166" s="89" t="str">
        <f>IF('Student Record'!A2164="","",'Student Record'!A2164)</f>
        <v/>
      </c>
      <c r="D2166" s="89" t="str">
        <f>IF('Student Record'!B2164="","",'Student Record'!B2164)</f>
        <v/>
      </c>
      <c r="E2166" s="89" t="str">
        <f>IF('Student Record'!C2164="","",'Student Record'!C2164)</f>
        <v/>
      </c>
      <c r="F2166" s="90" t="str">
        <f>IF('Student Record'!E2164="","",'Student Record'!E2164)</f>
        <v/>
      </c>
      <c r="G2166" s="90" t="str">
        <f>IF('Student Record'!G2164="","",'Student Record'!G2164)</f>
        <v/>
      </c>
      <c r="H2166" s="89" t="str">
        <f>IF('Student Record'!I2164="","",'Student Record'!I2164)</f>
        <v/>
      </c>
      <c r="I2166" s="91" t="str">
        <f>IF('Student Record'!J2164="","",'Student Record'!J2164)</f>
        <v/>
      </c>
      <c r="J2166" s="89" t="str">
        <f>IF('Student Record'!O2164="","",'Student Record'!O2164)</f>
        <v/>
      </c>
      <c r="K2166" s="89" t="str">
        <f>IF(StuData!$F2166="","",IF(AND(StuData!$C2166&gt;8,StuData!$C2166&lt;11,StuData!$J2166="GEN"),200,IF(AND(StuData!$C2166&gt;=11,StuData!$J2166="GEN"),300,IF(AND(StuData!$C2166&gt;8,StuData!$C2166&lt;11,StuData!$J2166&lt;&gt;"GEN"),100,IF(AND(StuData!$C2166&gt;=11,StuData!$J2166&lt;&gt;"GEN"),150,"")))))</f>
        <v/>
      </c>
      <c r="L2166" s="89" t="str">
        <f>IF(StuData!$F2166="","",IF(AND(StuData!$C2166&gt;8,StuData!$C2166&lt;11),50,""))</f>
        <v/>
      </c>
      <c r="M2166" s="89" t="str">
        <f>IF(StuData!$F2166="","",IF(AND(StuData!$C2166&gt;=11,'School Fees'!$L$3="Yes"),100,""))</f>
        <v/>
      </c>
      <c r="N2166" s="89" t="str">
        <f>IF(StuData!$F2166="","",IF(AND(StuData!$C2166&gt;8,StuData!$H2166="F"),5,IF(StuData!$C2166&lt;9,"",10)))</f>
        <v/>
      </c>
      <c r="O2166" s="89" t="str">
        <f>IF(StuData!$F2166="","",IF(StuData!$C2166&gt;8,5,""))</f>
        <v/>
      </c>
      <c r="P2166" s="89" t="str">
        <f>IF(StuData!$C2166=9,'School Fees'!$K$6,IF(StuData!$C2166=10,'School Fees'!$K$7,IF(StuData!$C2166=11,'School Fees'!$K$8,IF(StuData!$C2166=12,'School Fees'!$K$9,""))))</f>
        <v/>
      </c>
      <c r="Q2166" s="89"/>
      <c r="R2166" s="89"/>
      <c r="S2166" s="89" t="str">
        <f>IF(SUM(StuData!$K2166:$R2166)=0,"",SUM(StuData!$K2166:$R2166))</f>
        <v/>
      </c>
      <c r="T2166" s="92"/>
      <c r="U2166" s="89"/>
      <c r="V2166" s="23"/>
      <c r="W2166" s="23"/>
    </row>
    <row r="2167" ht="15.75" customHeight="1">
      <c r="A2167" s="23"/>
      <c r="B2167" s="89" t="str">
        <f t="shared" si="1"/>
        <v/>
      </c>
      <c r="C2167" s="89" t="str">
        <f>IF('Student Record'!A2165="","",'Student Record'!A2165)</f>
        <v/>
      </c>
      <c r="D2167" s="89" t="str">
        <f>IF('Student Record'!B2165="","",'Student Record'!B2165)</f>
        <v/>
      </c>
      <c r="E2167" s="89" t="str">
        <f>IF('Student Record'!C2165="","",'Student Record'!C2165)</f>
        <v/>
      </c>
      <c r="F2167" s="90" t="str">
        <f>IF('Student Record'!E2165="","",'Student Record'!E2165)</f>
        <v/>
      </c>
      <c r="G2167" s="90" t="str">
        <f>IF('Student Record'!G2165="","",'Student Record'!G2165)</f>
        <v/>
      </c>
      <c r="H2167" s="89" t="str">
        <f>IF('Student Record'!I2165="","",'Student Record'!I2165)</f>
        <v/>
      </c>
      <c r="I2167" s="91" t="str">
        <f>IF('Student Record'!J2165="","",'Student Record'!J2165)</f>
        <v/>
      </c>
      <c r="J2167" s="89" t="str">
        <f>IF('Student Record'!O2165="","",'Student Record'!O2165)</f>
        <v/>
      </c>
      <c r="K2167" s="89" t="str">
        <f>IF(StuData!$F2167="","",IF(AND(StuData!$C2167&gt;8,StuData!$C2167&lt;11,StuData!$J2167="GEN"),200,IF(AND(StuData!$C2167&gt;=11,StuData!$J2167="GEN"),300,IF(AND(StuData!$C2167&gt;8,StuData!$C2167&lt;11,StuData!$J2167&lt;&gt;"GEN"),100,IF(AND(StuData!$C2167&gt;=11,StuData!$J2167&lt;&gt;"GEN"),150,"")))))</f>
        <v/>
      </c>
      <c r="L2167" s="89" t="str">
        <f>IF(StuData!$F2167="","",IF(AND(StuData!$C2167&gt;8,StuData!$C2167&lt;11),50,""))</f>
        <v/>
      </c>
      <c r="M2167" s="89" t="str">
        <f>IF(StuData!$F2167="","",IF(AND(StuData!$C2167&gt;=11,'School Fees'!$L$3="Yes"),100,""))</f>
        <v/>
      </c>
      <c r="N2167" s="89" t="str">
        <f>IF(StuData!$F2167="","",IF(AND(StuData!$C2167&gt;8,StuData!$H2167="F"),5,IF(StuData!$C2167&lt;9,"",10)))</f>
        <v/>
      </c>
      <c r="O2167" s="89" t="str">
        <f>IF(StuData!$F2167="","",IF(StuData!$C2167&gt;8,5,""))</f>
        <v/>
      </c>
      <c r="P2167" s="89" t="str">
        <f>IF(StuData!$C2167=9,'School Fees'!$K$6,IF(StuData!$C2167=10,'School Fees'!$K$7,IF(StuData!$C2167=11,'School Fees'!$K$8,IF(StuData!$C2167=12,'School Fees'!$K$9,""))))</f>
        <v/>
      </c>
      <c r="Q2167" s="89"/>
      <c r="R2167" s="89"/>
      <c r="S2167" s="89" t="str">
        <f>IF(SUM(StuData!$K2167:$R2167)=0,"",SUM(StuData!$K2167:$R2167))</f>
        <v/>
      </c>
      <c r="T2167" s="92"/>
      <c r="U2167" s="89"/>
      <c r="V2167" s="23"/>
      <c r="W2167" s="23"/>
    </row>
    <row r="2168" ht="15.75" customHeight="1">
      <c r="A2168" s="23"/>
      <c r="B2168" s="89" t="str">
        <f t="shared" si="1"/>
        <v/>
      </c>
      <c r="C2168" s="89" t="str">
        <f>IF('Student Record'!A2166="","",'Student Record'!A2166)</f>
        <v/>
      </c>
      <c r="D2168" s="89" t="str">
        <f>IF('Student Record'!B2166="","",'Student Record'!B2166)</f>
        <v/>
      </c>
      <c r="E2168" s="89" t="str">
        <f>IF('Student Record'!C2166="","",'Student Record'!C2166)</f>
        <v/>
      </c>
      <c r="F2168" s="90" t="str">
        <f>IF('Student Record'!E2166="","",'Student Record'!E2166)</f>
        <v/>
      </c>
      <c r="G2168" s="90" t="str">
        <f>IF('Student Record'!G2166="","",'Student Record'!G2166)</f>
        <v/>
      </c>
      <c r="H2168" s="89" t="str">
        <f>IF('Student Record'!I2166="","",'Student Record'!I2166)</f>
        <v/>
      </c>
      <c r="I2168" s="91" t="str">
        <f>IF('Student Record'!J2166="","",'Student Record'!J2166)</f>
        <v/>
      </c>
      <c r="J2168" s="89" t="str">
        <f>IF('Student Record'!O2166="","",'Student Record'!O2166)</f>
        <v/>
      </c>
      <c r="K2168" s="89" t="str">
        <f>IF(StuData!$F2168="","",IF(AND(StuData!$C2168&gt;8,StuData!$C2168&lt;11,StuData!$J2168="GEN"),200,IF(AND(StuData!$C2168&gt;=11,StuData!$J2168="GEN"),300,IF(AND(StuData!$C2168&gt;8,StuData!$C2168&lt;11,StuData!$J2168&lt;&gt;"GEN"),100,IF(AND(StuData!$C2168&gt;=11,StuData!$J2168&lt;&gt;"GEN"),150,"")))))</f>
        <v/>
      </c>
      <c r="L2168" s="89" t="str">
        <f>IF(StuData!$F2168="","",IF(AND(StuData!$C2168&gt;8,StuData!$C2168&lt;11),50,""))</f>
        <v/>
      </c>
      <c r="M2168" s="89" t="str">
        <f>IF(StuData!$F2168="","",IF(AND(StuData!$C2168&gt;=11,'School Fees'!$L$3="Yes"),100,""))</f>
        <v/>
      </c>
      <c r="N2168" s="89" t="str">
        <f>IF(StuData!$F2168="","",IF(AND(StuData!$C2168&gt;8,StuData!$H2168="F"),5,IF(StuData!$C2168&lt;9,"",10)))</f>
        <v/>
      </c>
      <c r="O2168" s="89" t="str">
        <f>IF(StuData!$F2168="","",IF(StuData!$C2168&gt;8,5,""))</f>
        <v/>
      </c>
      <c r="P2168" s="89" t="str">
        <f>IF(StuData!$C2168=9,'School Fees'!$K$6,IF(StuData!$C2168=10,'School Fees'!$K$7,IF(StuData!$C2168=11,'School Fees'!$K$8,IF(StuData!$C2168=12,'School Fees'!$K$9,""))))</f>
        <v/>
      </c>
      <c r="Q2168" s="89"/>
      <c r="R2168" s="89"/>
      <c r="S2168" s="89" t="str">
        <f>IF(SUM(StuData!$K2168:$R2168)=0,"",SUM(StuData!$K2168:$R2168))</f>
        <v/>
      </c>
      <c r="T2168" s="92"/>
      <c r="U2168" s="89"/>
      <c r="V2168" s="23"/>
      <c r="W2168" s="23"/>
    </row>
    <row r="2169" ht="15.75" customHeight="1">
      <c r="A2169" s="23"/>
      <c r="B2169" s="89" t="str">
        <f t="shared" si="1"/>
        <v/>
      </c>
      <c r="C2169" s="89" t="str">
        <f>IF('Student Record'!A2167="","",'Student Record'!A2167)</f>
        <v/>
      </c>
      <c r="D2169" s="89" t="str">
        <f>IF('Student Record'!B2167="","",'Student Record'!B2167)</f>
        <v/>
      </c>
      <c r="E2169" s="89" t="str">
        <f>IF('Student Record'!C2167="","",'Student Record'!C2167)</f>
        <v/>
      </c>
      <c r="F2169" s="90" t="str">
        <f>IF('Student Record'!E2167="","",'Student Record'!E2167)</f>
        <v/>
      </c>
      <c r="G2169" s="90" t="str">
        <f>IF('Student Record'!G2167="","",'Student Record'!G2167)</f>
        <v/>
      </c>
      <c r="H2169" s="89" t="str">
        <f>IF('Student Record'!I2167="","",'Student Record'!I2167)</f>
        <v/>
      </c>
      <c r="I2169" s="91" t="str">
        <f>IF('Student Record'!J2167="","",'Student Record'!J2167)</f>
        <v/>
      </c>
      <c r="J2169" s="89" t="str">
        <f>IF('Student Record'!O2167="","",'Student Record'!O2167)</f>
        <v/>
      </c>
      <c r="K2169" s="89" t="str">
        <f>IF(StuData!$F2169="","",IF(AND(StuData!$C2169&gt;8,StuData!$C2169&lt;11,StuData!$J2169="GEN"),200,IF(AND(StuData!$C2169&gt;=11,StuData!$J2169="GEN"),300,IF(AND(StuData!$C2169&gt;8,StuData!$C2169&lt;11,StuData!$J2169&lt;&gt;"GEN"),100,IF(AND(StuData!$C2169&gt;=11,StuData!$J2169&lt;&gt;"GEN"),150,"")))))</f>
        <v/>
      </c>
      <c r="L2169" s="89" t="str">
        <f>IF(StuData!$F2169="","",IF(AND(StuData!$C2169&gt;8,StuData!$C2169&lt;11),50,""))</f>
        <v/>
      </c>
      <c r="M2169" s="89" t="str">
        <f>IF(StuData!$F2169="","",IF(AND(StuData!$C2169&gt;=11,'School Fees'!$L$3="Yes"),100,""))</f>
        <v/>
      </c>
      <c r="N2169" s="89" t="str">
        <f>IF(StuData!$F2169="","",IF(AND(StuData!$C2169&gt;8,StuData!$H2169="F"),5,IF(StuData!$C2169&lt;9,"",10)))</f>
        <v/>
      </c>
      <c r="O2169" s="89" t="str">
        <f>IF(StuData!$F2169="","",IF(StuData!$C2169&gt;8,5,""))</f>
        <v/>
      </c>
      <c r="P2169" s="89" t="str">
        <f>IF(StuData!$C2169=9,'School Fees'!$K$6,IF(StuData!$C2169=10,'School Fees'!$K$7,IF(StuData!$C2169=11,'School Fees'!$K$8,IF(StuData!$C2169=12,'School Fees'!$K$9,""))))</f>
        <v/>
      </c>
      <c r="Q2169" s="89"/>
      <c r="R2169" s="89"/>
      <c r="S2169" s="89" t="str">
        <f>IF(SUM(StuData!$K2169:$R2169)=0,"",SUM(StuData!$K2169:$R2169))</f>
        <v/>
      </c>
      <c r="T2169" s="92"/>
      <c r="U2169" s="89"/>
      <c r="V2169" s="23"/>
      <c r="W2169" s="23"/>
    </row>
    <row r="2170" ht="15.75" customHeight="1">
      <c r="A2170" s="23"/>
      <c r="B2170" s="89" t="str">
        <f t="shared" si="1"/>
        <v/>
      </c>
      <c r="C2170" s="89" t="str">
        <f>IF('Student Record'!A2168="","",'Student Record'!A2168)</f>
        <v/>
      </c>
      <c r="D2170" s="89" t="str">
        <f>IF('Student Record'!B2168="","",'Student Record'!B2168)</f>
        <v/>
      </c>
      <c r="E2170" s="89" t="str">
        <f>IF('Student Record'!C2168="","",'Student Record'!C2168)</f>
        <v/>
      </c>
      <c r="F2170" s="90" t="str">
        <f>IF('Student Record'!E2168="","",'Student Record'!E2168)</f>
        <v/>
      </c>
      <c r="G2170" s="90" t="str">
        <f>IF('Student Record'!G2168="","",'Student Record'!G2168)</f>
        <v/>
      </c>
      <c r="H2170" s="89" t="str">
        <f>IF('Student Record'!I2168="","",'Student Record'!I2168)</f>
        <v/>
      </c>
      <c r="I2170" s="91" t="str">
        <f>IF('Student Record'!J2168="","",'Student Record'!J2168)</f>
        <v/>
      </c>
      <c r="J2170" s="89" t="str">
        <f>IF('Student Record'!O2168="","",'Student Record'!O2168)</f>
        <v/>
      </c>
      <c r="K2170" s="89" t="str">
        <f>IF(StuData!$F2170="","",IF(AND(StuData!$C2170&gt;8,StuData!$C2170&lt;11,StuData!$J2170="GEN"),200,IF(AND(StuData!$C2170&gt;=11,StuData!$J2170="GEN"),300,IF(AND(StuData!$C2170&gt;8,StuData!$C2170&lt;11,StuData!$J2170&lt;&gt;"GEN"),100,IF(AND(StuData!$C2170&gt;=11,StuData!$J2170&lt;&gt;"GEN"),150,"")))))</f>
        <v/>
      </c>
      <c r="L2170" s="89" t="str">
        <f>IF(StuData!$F2170="","",IF(AND(StuData!$C2170&gt;8,StuData!$C2170&lt;11),50,""))</f>
        <v/>
      </c>
      <c r="M2170" s="89" t="str">
        <f>IF(StuData!$F2170="","",IF(AND(StuData!$C2170&gt;=11,'School Fees'!$L$3="Yes"),100,""))</f>
        <v/>
      </c>
      <c r="N2170" s="89" t="str">
        <f>IF(StuData!$F2170="","",IF(AND(StuData!$C2170&gt;8,StuData!$H2170="F"),5,IF(StuData!$C2170&lt;9,"",10)))</f>
        <v/>
      </c>
      <c r="O2170" s="89" t="str">
        <f>IF(StuData!$F2170="","",IF(StuData!$C2170&gt;8,5,""))</f>
        <v/>
      </c>
      <c r="P2170" s="89" t="str">
        <f>IF(StuData!$C2170=9,'School Fees'!$K$6,IF(StuData!$C2170=10,'School Fees'!$K$7,IF(StuData!$C2170=11,'School Fees'!$K$8,IF(StuData!$C2170=12,'School Fees'!$K$9,""))))</f>
        <v/>
      </c>
      <c r="Q2170" s="89"/>
      <c r="R2170" s="89"/>
      <c r="S2170" s="89" t="str">
        <f>IF(SUM(StuData!$K2170:$R2170)=0,"",SUM(StuData!$K2170:$R2170))</f>
        <v/>
      </c>
      <c r="T2170" s="92"/>
      <c r="U2170" s="89"/>
      <c r="V2170" s="23"/>
      <c r="W2170" s="23"/>
    </row>
    <row r="2171" ht="15.75" customHeight="1">
      <c r="A2171" s="23"/>
      <c r="B2171" s="89" t="str">
        <f t="shared" si="1"/>
        <v/>
      </c>
      <c r="C2171" s="89" t="str">
        <f>IF('Student Record'!A2169="","",'Student Record'!A2169)</f>
        <v/>
      </c>
      <c r="D2171" s="89" t="str">
        <f>IF('Student Record'!B2169="","",'Student Record'!B2169)</f>
        <v/>
      </c>
      <c r="E2171" s="89" t="str">
        <f>IF('Student Record'!C2169="","",'Student Record'!C2169)</f>
        <v/>
      </c>
      <c r="F2171" s="90" t="str">
        <f>IF('Student Record'!E2169="","",'Student Record'!E2169)</f>
        <v/>
      </c>
      <c r="G2171" s="90" t="str">
        <f>IF('Student Record'!G2169="","",'Student Record'!G2169)</f>
        <v/>
      </c>
      <c r="H2171" s="89" t="str">
        <f>IF('Student Record'!I2169="","",'Student Record'!I2169)</f>
        <v/>
      </c>
      <c r="I2171" s="91" t="str">
        <f>IF('Student Record'!J2169="","",'Student Record'!J2169)</f>
        <v/>
      </c>
      <c r="J2171" s="89" t="str">
        <f>IF('Student Record'!O2169="","",'Student Record'!O2169)</f>
        <v/>
      </c>
      <c r="K2171" s="89" t="str">
        <f>IF(StuData!$F2171="","",IF(AND(StuData!$C2171&gt;8,StuData!$C2171&lt;11,StuData!$J2171="GEN"),200,IF(AND(StuData!$C2171&gt;=11,StuData!$J2171="GEN"),300,IF(AND(StuData!$C2171&gt;8,StuData!$C2171&lt;11,StuData!$J2171&lt;&gt;"GEN"),100,IF(AND(StuData!$C2171&gt;=11,StuData!$J2171&lt;&gt;"GEN"),150,"")))))</f>
        <v/>
      </c>
      <c r="L2171" s="89" t="str">
        <f>IF(StuData!$F2171="","",IF(AND(StuData!$C2171&gt;8,StuData!$C2171&lt;11),50,""))</f>
        <v/>
      </c>
      <c r="M2171" s="89" t="str">
        <f>IF(StuData!$F2171="","",IF(AND(StuData!$C2171&gt;=11,'School Fees'!$L$3="Yes"),100,""))</f>
        <v/>
      </c>
      <c r="N2171" s="89" t="str">
        <f>IF(StuData!$F2171="","",IF(AND(StuData!$C2171&gt;8,StuData!$H2171="F"),5,IF(StuData!$C2171&lt;9,"",10)))</f>
        <v/>
      </c>
      <c r="O2171" s="89" t="str">
        <f>IF(StuData!$F2171="","",IF(StuData!$C2171&gt;8,5,""))</f>
        <v/>
      </c>
      <c r="P2171" s="89" t="str">
        <f>IF(StuData!$C2171=9,'School Fees'!$K$6,IF(StuData!$C2171=10,'School Fees'!$K$7,IF(StuData!$C2171=11,'School Fees'!$K$8,IF(StuData!$C2171=12,'School Fees'!$K$9,""))))</f>
        <v/>
      </c>
      <c r="Q2171" s="89"/>
      <c r="R2171" s="89"/>
      <c r="S2171" s="89" t="str">
        <f>IF(SUM(StuData!$K2171:$R2171)=0,"",SUM(StuData!$K2171:$R2171))</f>
        <v/>
      </c>
      <c r="T2171" s="92"/>
      <c r="U2171" s="89"/>
      <c r="V2171" s="23"/>
      <c r="W2171" s="23"/>
    </row>
    <row r="2172" ht="15.75" customHeight="1">
      <c r="A2172" s="23"/>
      <c r="B2172" s="89" t="str">
        <f t="shared" si="1"/>
        <v/>
      </c>
      <c r="C2172" s="89" t="str">
        <f>IF('Student Record'!A2170="","",'Student Record'!A2170)</f>
        <v/>
      </c>
      <c r="D2172" s="89" t="str">
        <f>IF('Student Record'!B2170="","",'Student Record'!B2170)</f>
        <v/>
      </c>
      <c r="E2172" s="89" t="str">
        <f>IF('Student Record'!C2170="","",'Student Record'!C2170)</f>
        <v/>
      </c>
      <c r="F2172" s="90" t="str">
        <f>IF('Student Record'!E2170="","",'Student Record'!E2170)</f>
        <v/>
      </c>
      <c r="G2172" s="90" t="str">
        <f>IF('Student Record'!G2170="","",'Student Record'!G2170)</f>
        <v/>
      </c>
      <c r="H2172" s="89" t="str">
        <f>IF('Student Record'!I2170="","",'Student Record'!I2170)</f>
        <v/>
      </c>
      <c r="I2172" s="91" t="str">
        <f>IF('Student Record'!J2170="","",'Student Record'!J2170)</f>
        <v/>
      </c>
      <c r="J2172" s="89" t="str">
        <f>IF('Student Record'!O2170="","",'Student Record'!O2170)</f>
        <v/>
      </c>
      <c r="K2172" s="89" t="str">
        <f>IF(StuData!$F2172="","",IF(AND(StuData!$C2172&gt;8,StuData!$C2172&lt;11,StuData!$J2172="GEN"),200,IF(AND(StuData!$C2172&gt;=11,StuData!$J2172="GEN"),300,IF(AND(StuData!$C2172&gt;8,StuData!$C2172&lt;11,StuData!$J2172&lt;&gt;"GEN"),100,IF(AND(StuData!$C2172&gt;=11,StuData!$J2172&lt;&gt;"GEN"),150,"")))))</f>
        <v/>
      </c>
      <c r="L2172" s="89" t="str">
        <f>IF(StuData!$F2172="","",IF(AND(StuData!$C2172&gt;8,StuData!$C2172&lt;11),50,""))</f>
        <v/>
      </c>
      <c r="M2172" s="89" t="str">
        <f>IF(StuData!$F2172="","",IF(AND(StuData!$C2172&gt;=11,'School Fees'!$L$3="Yes"),100,""))</f>
        <v/>
      </c>
      <c r="N2172" s="89" t="str">
        <f>IF(StuData!$F2172="","",IF(AND(StuData!$C2172&gt;8,StuData!$H2172="F"),5,IF(StuData!$C2172&lt;9,"",10)))</f>
        <v/>
      </c>
      <c r="O2172" s="89" t="str">
        <f>IF(StuData!$F2172="","",IF(StuData!$C2172&gt;8,5,""))</f>
        <v/>
      </c>
      <c r="P2172" s="89" t="str">
        <f>IF(StuData!$C2172=9,'School Fees'!$K$6,IF(StuData!$C2172=10,'School Fees'!$K$7,IF(StuData!$C2172=11,'School Fees'!$K$8,IF(StuData!$C2172=12,'School Fees'!$K$9,""))))</f>
        <v/>
      </c>
      <c r="Q2172" s="89"/>
      <c r="R2172" s="89"/>
      <c r="S2172" s="89" t="str">
        <f>IF(SUM(StuData!$K2172:$R2172)=0,"",SUM(StuData!$K2172:$R2172))</f>
        <v/>
      </c>
      <c r="T2172" s="92"/>
      <c r="U2172" s="89"/>
      <c r="V2172" s="23"/>
      <c r="W2172" s="23"/>
    </row>
    <row r="2173" ht="15.75" customHeight="1">
      <c r="A2173" s="23"/>
      <c r="B2173" s="89" t="str">
        <f t="shared" si="1"/>
        <v/>
      </c>
      <c r="C2173" s="89" t="str">
        <f>IF('Student Record'!A2171="","",'Student Record'!A2171)</f>
        <v/>
      </c>
      <c r="D2173" s="89" t="str">
        <f>IF('Student Record'!B2171="","",'Student Record'!B2171)</f>
        <v/>
      </c>
      <c r="E2173" s="89" t="str">
        <f>IF('Student Record'!C2171="","",'Student Record'!C2171)</f>
        <v/>
      </c>
      <c r="F2173" s="90" t="str">
        <f>IF('Student Record'!E2171="","",'Student Record'!E2171)</f>
        <v/>
      </c>
      <c r="G2173" s="90" t="str">
        <f>IF('Student Record'!G2171="","",'Student Record'!G2171)</f>
        <v/>
      </c>
      <c r="H2173" s="89" t="str">
        <f>IF('Student Record'!I2171="","",'Student Record'!I2171)</f>
        <v/>
      </c>
      <c r="I2173" s="91" t="str">
        <f>IF('Student Record'!J2171="","",'Student Record'!J2171)</f>
        <v/>
      </c>
      <c r="J2173" s="89" t="str">
        <f>IF('Student Record'!O2171="","",'Student Record'!O2171)</f>
        <v/>
      </c>
      <c r="K2173" s="89" t="str">
        <f>IF(StuData!$F2173="","",IF(AND(StuData!$C2173&gt;8,StuData!$C2173&lt;11,StuData!$J2173="GEN"),200,IF(AND(StuData!$C2173&gt;=11,StuData!$J2173="GEN"),300,IF(AND(StuData!$C2173&gt;8,StuData!$C2173&lt;11,StuData!$J2173&lt;&gt;"GEN"),100,IF(AND(StuData!$C2173&gt;=11,StuData!$J2173&lt;&gt;"GEN"),150,"")))))</f>
        <v/>
      </c>
      <c r="L2173" s="89" t="str">
        <f>IF(StuData!$F2173="","",IF(AND(StuData!$C2173&gt;8,StuData!$C2173&lt;11),50,""))</f>
        <v/>
      </c>
      <c r="M2173" s="89" t="str">
        <f>IF(StuData!$F2173="","",IF(AND(StuData!$C2173&gt;=11,'School Fees'!$L$3="Yes"),100,""))</f>
        <v/>
      </c>
      <c r="N2173" s="89" t="str">
        <f>IF(StuData!$F2173="","",IF(AND(StuData!$C2173&gt;8,StuData!$H2173="F"),5,IF(StuData!$C2173&lt;9,"",10)))</f>
        <v/>
      </c>
      <c r="O2173" s="89" t="str">
        <f>IF(StuData!$F2173="","",IF(StuData!$C2173&gt;8,5,""))</f>
        <v/>
      </c>
      <c r="P2173" s="89" t="str">
        <f>IF(StuData!$C2173=9,'School Fees'!$K$6,IF(StuData!$C2173=10,'School Fees'!$K$7,IF(StuData!$C2173=11,'School Fees'!$K$8,IF(StuData!$C2173=12,'School Fees'!$K$9,""))))</f>
        <v/>
      </c>
      <c r="Q2173" s="89"/>
      <c r="R2173" s="89"/>
      <c r="S2173" s="89" t="str">
        <f>IF(SUM(StuData!$K2173:$R2173)=0,"",SUM(StuData!$K2173:$R2173))</f>
        <v/>
      </c>
      <c r="T2173" s="92"/>
      <c r="U2173" s="89"/>
      <c r="V2173" s="23"/>
      <c r="W2173" s="23"/>
    </row>
    <row r="2174" ht="15.75" customHeight="1">
      <c r="A2174" s="23"/>
      <c r="B2174" s="89" t="str">
        <f t="shared" si="1"/>
        <v/>
      </c>
      <c r="C2174" s="89" t="str">
        <f>IF('Student Record'!A2172="","",'Student Record'!A2172)</f>
        <v/>
      </c>
      <c r="D2174" s="89" t="str">
        <f>IF('Student Record'!B2172="","",'Student Record'!B2172)</f>
        <v/>
      </c>
      <c r="E2174" s="89" t="str">
        <f>IF('Student Record'!C2172="","",'Student Record'!C2172)</f>
        <v/>
      </c>
      <c r="F2174" s="90" t="str">
        <f>IF('Student Record'!E2172="","",'Student Record'!E2172)</f>
        <v/>
      </c>
      <c r="G2174" s="90" t="str">
        <f>IF('Student Record'!G2172="","",'Student Record'!G2172)</f>
        <v/>
      </c>
      <c r="H2174" s="89" t="str">
        <f>IF('Student Record'!I2172="","",'Student Record'!I2172)</f>
        <v/>
      </c>
      <c r="I2174" s="91" t="str">
        <f>IF('Student Record'!J2172="","",'Student Record'!J2172)</f>
        <v/>
      </c>
      <c r="J2174" s="89" t="str">
        <f>IF('Student Record'!O2172="","",'Student Record'!O2172)</f>
        <v/>
      </c>
      <c r="K2174" s="89" t="str">
        <f>IF(StuData!$F2174="","",IF(AND(StuData!$C2174&gt;8,StuData!$C2174&lt;11,StuData!$J2174="GEN"),200,IF(AND(StuData!$C2174&gt;=11,StuData!$J2174="GEN"),300,IF(AND(StuData!$C2174&gt;8,StuData!$C2174&lt;11,StuData!$J2174&lt;&gt;"GEN"),100,IF(AND(StuData!$C2174&gt;=11,StuData!$J2174&lt;&gt;"GEN"),150,"")))))</f>
        <v/>
      </c>
      <c r="L2174" s="89" t="str">
        <f>IF(StuData!$F2174="","",IF(AND(StuData!$C2174&gt;8,StuData!$C2174&lt;11),50,""))</f>
        <v/>
      </c>
      <c r="M2174" s="89" t="str">
        <f>IF(StuData!$F2174="","",IF(AND(StuData!$C2174&gt;=11,'School Fees'!$L$3="Yes"),100,""))</f>
        <v/>
      </c>
      <c r="N2174" s="89" t="str">
        <f>IF(StuData!$F2174="","",IF(AND(StuData!$C2174&gt;8,StuData!$H2174="F"),5,IF(StuData!$C2174&lt;9,"",10)))</f>
        <v/>
      </c>
      <c r="O2174" s="89" t="str">
        <f>IF(StuData!$F2174="","",IF(StuData!$C2174&gt;8,5,""))</f>
        <v/>
      </c>
      <c r="P2174" s="89" t="str">
        <f>IF(StuData!$C2174=9,'School Fees'!$K$6,IF(StuData!$C2174=10,'School Fees'!$K$7,IF(StuData!$C2174=11,'School Fees'!$K$8,IF(StuData!$C2174=12,'School Fees'!$K$9,""))))</f>
        <v/>
      </c>
      <c r="Q2174" s="89"/>
      <c r="R2174" s="89"/>
      <c r="S2174" s="89" t="str">
        <f>IF(SUM(StuData!$K2174:$R2174)=0,"",SUM(StuData!$K2174:$R2174))</f>
        <v/>
      </c>
      <c r="T2174" s="92"/>
      <c r="U2174" s="89"/>
      <c r="V2174" s="23"/>
      <c r="W2174" s="23"/>
    </row>
    <row r="2175" ht="15.75" customHeight="1">
      <c r="A2175" s="23"/>
      <c r="B2175" s="89" t="str">
        <f t="shared" si="1"/>
        <v/>
      </c>
      <c r="C2175" s="89" t="str">
        <f>IF('Student Record'!A2173="","",'Student Record'!A2173)</f>
        <v/>
      </c>
      <c r="D2175" s="89" t="str">
        <f>IF('Student Record'!B2173="","",'Student Record'!B2173)</f>
        <v/>
      </c>
      <c r="E2175" s="89" t="str">
        <f>IF('Student Record'!C2173="","",'Student Record'!C2173)</f>
        <v/>
      </c>
      <c r="F2175" s="90" t="str">
        <f>IF('Student Record'!E2173="","",'Student Record'!E2173)</f>
        <v/>
      </c>
      <c r="G2175" s="90" t="str">
        <f>IF('Student Record'!G2173="","",'Student Record'!G2173)</f>
        <v/>
      </c>
      <c r="H2175" s="89" t="str">
        <f>IF('Student Record'!I2173="","",'Student Record'!I2173)</f>
        <v/>
      </c>
      <c r="I2175" s="91" t="str">
        <f>IF('Student Record'!J2173="","",'Student Record'!J2173)</f>
        <v/>
      </c>
      <c r="J2175" s="89" t="str">
        <f>IF('Student Record'!O2173="","",'Student Record'!O2173)</f>
        <v/>
      </c>
      <c r="K2175" s="89" t="str">
        <f>IF(StuData!$F2175="","",IF(AND(StuData!$C2175&gt;8,StuData!$C2175&lt;11,StuData!$J2175="GEN"),200,IF(AND(StuData!$C2175&gt;=11,StuData!$J2175="GEN"),300,IF(AND(StuData!$C2175&gt;8,StuData!$C2175&lt;11,StuData!$J2175&lt;&gt;"GEN"),100,IF(AND(StuData!$C2175&gt;=11,StuData!$J2175&lt;&gt;"GEN"),150,"")))))</f>
        <v/>
      </c>
      <c r="L2175" s="89" t="str">
        <f>IF(StuData!$F2175="","",IF(AND(StuData!$C2175&gt;8,StuData!$C2175&lt;11),50,""))</f>
        <v/>
      </c>
      <c r="M2175" s="89" t="str">
        <f>IF(StuData!$F2175="","",IF(AND(StuData!$C2175&gt;=11,'School Fees'!$L$3="Yes"),100,""))</f>
        <v/>
      </c>
      <c r="N2175" s="89" t="str">
        <f>IF(StuData!$F2175="","",IF(AND(StuData!$C2175&gt;8,StuData!$H2175="F"),5,IF(StuData!$C2175&lt;9,"",10)))</f>
        <v/>
      </c>
      <c r="O2175" s="89" t="str">
        <f>IF(StuData!$F2175="","",IF(StuData!$C2175&gt;8,5,""))</f>
        <v/>
      </c>
      <c r="P2175" s="89" t="str">
        <f>IF(StuData!$C2175=9,'School Fees'!$K$6,IF(StuData!$C2175=10,'School Fees'!$K$7,IF(StuData!$C2175=11,'School Fees'!$K$8,IF(StuData!$C2175=12,'School Fees'!$K$9,""))))</f>
        <v/>
      </c>
      <c r="Q2175" s="89"/>
      <c r="R2175" s="89"/>
      <c r="S2175" s="89" t="str">
        <f>IF(SUM(StuData!$K2175:$R2175)=0,"",SUM(StuData!$K2175:$R2175))</f>
        <v/>
      </c>
      <c r="T2175" s="92"/>
      <c r="U2175" s="89"/>
      <c r="V2175" s="23"/>
      <c r="W2175" s="23"/>
    </row>
    <row r="2176" ht="15.75" customHeight="1">
      <c r="A2176" s="23"/>
      <c r="B2176" s="89" t="str">
        <f t="shared" si="1"/>
        <v/>
      </c>
      <c r="C2176" s="89" t="str">
        <f>IF('Student Record'!A2174="","",'Student Record'!A2174)</f>
        <v/>
      </c>
      <c r="D2176" s="89" t="str">
        <f>IF('Student Record'!B2174="","",'Student Record'!B2174)</f>
        <v/>
      </c>
      <c r="E2176" s="89" t="str">
        <f>IF('Student Record'!C2174="","",'Student Record'!C2174)</f>
        <v/>
      </c>
      <c r="F2176" s="90" t="str">
        <f>IF('Student Record'!E2174="","",'Student Record'!E2174)</f>
        <v/>
      </c>
      <c r="G2176" s="90" t="str">
        <f>IF('Student Record'!G2174="","",'Student Record'!G2174)</f>
        <v/>
      </c>
      <c r="H2176" s="89" t="str">
        <f>IF('Student Record'!I2174="","",'Student Record'!I2174)</f>
        <v/>
      </c>
      <c r="I2176" s="91" t="str">
        <f>IF('Student Record'!J2174="","",'Student Record'!J2174)</f>
        <v/>
      </c>
      <c r="J2176" s="89" t="str">
        <f>IF('Student Record'!O2174="","",'Student Record'!O2174)</f>
        <v/>
      </c>
      <c r="K2176" s="89" t="str">
        <f>IF(StuData!$F2176="","",IF(AND(StuData!$C2176&gt;8,StuData!$C2176&lt;11,StuData!$J2176="GEN"),200,IF(AND(StuData!$C2176&gt;=11,StuData!$J2176="GEN"),300,IF(AND(StuData!$C2176&gt;8,StuData!$C2176&lt;11,StuData!$J2176&lt;&gt;"GEN"),100,IF(AND(StuData!$C2176&gt;=11,StuData!$J2176&lt;&gt;"GEN"),150,"")))))</f>
        <v/>
      </c>
      <c r="L2176" s="89" t="str">
        <f>IF(StuData!$F2176="","",IF(AND(StuData!$C2176&gt;8,StuData!$C2176&lt;11),50,""))</f>
        <v/>
      </c>
      <c r="M2176" s="89" t="str">
        <f>IF(StuData!$F2176="","",IF(AND(StuData!$C2176&gt;=11,'School Fees'!$L$3="Yes"),100,""))</f>
        <v/>
      </c>
      <c r="N2176" s="89" t="str">
        <f>IF(StuData!$F2176="","",IF(AND(StuData!$C2176&gt;8,StuData!$H2176="F"),5,IF(StuData!$C2176&lt;9,"",10)))</f>
        <v/>
      </c>
      <c r="O2176" s="89" t="str">
        <f>IF(StuData!$F2176="","",IF(StuData!$C2176&gt;8,5,""))</f>
        <v/>
      </c>
      <c r="P2176" s="89" t="str">
        <f>IF(StuData!$C2176=9,'School Fees'!$K$6,IF(StuData!$C2176=10,'School Fees'!$K$7,IF(StuData!$C2176=11,'School Fees'!$K$8,IF(StuData!$C2176=12,'School Fees'!$K$9,""))))</f>
        <v/>
      </c>
      <c r="Q2176" s="89"/>
      <c r="R2176" s="89"/>
      <c r="S2176" s="89" t="str">
        <f>IF(SUM(StuData!$K2176:$R2176)=0,"",SUM(StuData!$K2176:$R2176))</f>
        <v/>
      </c>
      <c r="T2176" s="92"/>
      <c r="U2176" s="89"/>
      <c r="V2176" s="23"/>
      <c r="W2176" s="23"/>
    </row>
    <row r="2177" ht="15.75" customHeight="1">
      <c r="A2177" s="23"/>
      <c r="B2177" s="89" t="str">
        <f t="shared" si="1"/>
        <v/>
      </c>
      <c r="C2177" s="89" t="str">
        <f>IF('Student Record'!A2175="","",'Student Record'!A2175)</f>
        <v/>
      </c>
      <c r="D2177" s="89" t="str">
        <f>IF('Student Record'!B2175="","",'Student Record'!B2175)</f>
        <v/>
      </c>
      <c r="E2177" s="89" t="str">
        <f>IF('Student Record'!C2175="","",'Student Record'!C2175)</f>
        <v/>
      </c>
      <c r="F2177" s="90" t="str">
        <f>IF('Student Record'!E2175="","",'Student Record'!E2175)</f>
        <v/>
      </c>
      <c r="G2177" s="90" t="str">
        <f>IF('Student Record'!G2175="","",'Student Record'!G2175)</f>
        <v/>
      </c>
      <c r="H2177" s="89" t="str">
        <f>IF('Student Record'!I2175="","",'Student Record'!I2175)</f>
        <v/>
      </c>
      <c r="I2177" s="91" t="str">
        <f>IF('Student Record'!J2175="","",'Student Record'!J2175)</f>
        <v/>
      </c>
      <c r="J2177" s="89" t="str">
        <f>IF('Student Record'!O2175="","",'Student Record'!O2175)</f>
        <v/>
      </c>
      <c r="K2177" s="89" t="str">
        <f>IF(StuData!$F2177="","",IF(AND(StuData!$C2177&gt;8,StuData!$C2177&lt;11,StuData!$J2177="GEN"),200,IF(AND(StuData!$C2177&gt;=11,StuData!$J2177="GEN"),300,IF(AND(StuData!$C2177&gt;8,StuData!$C2177&lt;11,StuData!$J2177&lt;&gt;"GEN"),100,IF(AND(StuData!$C2177&gt;=11,StuData!$J2177&lt;&gt;"GEN"),150,"")))))</f>
        <v/>
      </c>
      <c r="L2177" s="89" t="str">
        <f>IF(StuData!$F2177="","",IF(AND(StuData!$C2177&gt;8,StuData!$C2177&lt;11),50,""))</f>
        <v/>
      </c>
      <c r="M2177" s="89" t="str">
        <f>IF(StuData!$F2177="","",IF(AND(StuData!$C2177&gt;=11,'School Fees'!$L$3="Yes"),100,""))</f>
        <v/>
      </c>
      <c r="N2177" s="89" t="str">
        <f>IF(StuData!$F2177="","",IF(AND(StuData!$C2177&gt;8,StuData!$H2177="F"),5,IF(StuData!$C2177&lt;9,"",10)))</f>
        <v/>
      </c>
      <c r="O2177" s="89" t="str">
        <f>IF(StuData!$F2177="","",IF(StuData!$C2177&gt;8,5,""))</f>
        <v/>
      </c>
      <c r="P2177" s="89" t="str">
        <f>IF(StuData!$C2177=9,'School Fees'!$K$6,IF(StuData!$C2177=10,'School Fees'!$K$7,IF(StuData!$C2177=11,'School Fees'!$K$8,IF(StuData!$C2177=12,'School Fees'!$K$9,""))))</f>
        <v/>
      </c>
      <c r="Q2177" s="89"/>
      <c r="R2177" s="89"/>
      <c r="S2177" s="89" t="str">
        <f>IF(SUM(StuData!$K2177:$R2177)=0,"",SUM(StuData!$K2177:$R2177))</f>
        <v/>
      </c>
      <c r="T2177" s="92"/>
      <c r="U2177" s="89"/>
      <c r="V2177" s="23"/>
      <c r="W2177" s="23"/>
    </row>
    <row r="2178" ht="15.75" customHeight="1">
      <c r="A2178" s="23"/>
      <c r="B2178" s="89" t="str">
        <f t="shared" si="1"/>
        <v/>
      </c>
      <c r="C2178" s="89" t="str">
        <f>IF('Student Record'!A2176="","",'Student Record'!A2176)</f>
        <v/>
      </c>
      <c r="D2178" s="89" t="str">
        <f>IF('Student Record'!B2176="","",'Student Record'!B2176)</f>
        <v/>
      </c>
      <c r="E2178" s="89" t="str">
        <f>IF('Student Record'!C2176="","",'Student Record'!C2176)</f>
        <v/>
      </c>
      <c r="F2178" s="90" t="str">
        <f>IF('Student Record'!E2176="","",'Student Record'!E2176)</f>
        <v/>
      </c>
      <c r="G2178" s="90" t="str">
        <f>IF('Student Record'!G2176="","",'Student Record'!G2176)</f>
        <v/>
      </c>
      <c r="H2178" s="89" t="str">
        <f>IF('Student Record'!I2176="","",'Student Record'!I2176)</f>
        <v/>
      </c>
      <c r="I2178" s="91" t="str">
        <f>IF('Student Record'!J2176="","",'Student Record'!J2176)</f>
        <v/>
      </c>
      <c r="J2178" s="89" t="str">
        <f>IF('Student Record'!O2176="","",'Student Record'!O2176)</f>
        <v/>
      </c>
      <c r="K2178" s="89" t="str">
        <f>IF(StuData!$F2178="","",IF(AND(StuData!$C2178&gt;8,StuData!$C2178&lt;11,StuData!$J2178="GEN"),200,IF(AND(StuData!$C2178&gt;=11,StuData!$J2178="GEN"),300,IF(AND(StuData!$C2178&gt;8,StuData!$C2178&lt;11,StuData!$J2178&lt;&gt;"GEN"),100,IF(AND(StuData!$C2178&gt;=11,StuData!$J2178&lt;&gt;"GEN"),150,"")))))</f>
        <v/>
      </c>
      <c r="L2178" s="89" t="str">
        <f>IF(StuData!$F2178="","",IF(AND(StuData!$C2178&gt;8,StuData!$C2178&lt;11),50,""))</f>
        <v/>
      </c>
      <c r="M2178" s="89" t="str">
        <f>IF(StuData!$F2178="","",IF(AND(StuData!$C2178&gt;=11,'School Fees'!$L$3="Yes"),100,""))</f>
        <v/>
      </c>
      <c r="N2178" s="89" t="str">
        <f>IF(StuData!$F2178="","",IF(AND(StuData!$C2178&gt;8,StuData!$H2178="F"),5,IF(StuData!$C2178&lt;9,"",10)))</f>
        <v/>
      </c>
      <c r="O2178" s="89" t="str">
        <f>IF(StuData!$F2178="","",IF(StuData!$C2178&gt;8,5,""))</f>
        <v/>
      </c>
      <c r="P2178" s="89" t="str">
        <f>IF(StuData!$C2178=9,'School Fees'!$K$6,IF(StuData!$C2178=10,'School Fees'!$K$7,IF(StuData!$C2178=11,'School Fees'!$K$8,IF(StuData!$C2178=12,'School Fees'!$K$9,""))))</f>
        <v/>
      </c>
      <c r="Q2178" s="89"/>
      <c r="R2178" s="89"/>
      <c r="S2178" s="89" t="str">
        <f>IF(SUM(StuData!$K2178:$R2178)=0,"",SUM(StuData!$K2178:$R2178))</f>
        <v/>
      </c>
      <c r="T2178" s="92"/>
      <c r="U2178" s="89"/>
      <c r="V2178" s="23"/>
      <c r="W2178" s="23"/>
    </row>
    <row r="2179" ht="15.75" customHeight="1">
      <c r="A2179" s="23"/>
      <c r="B2179" s="89" t="str">
        <f t="shared" si="1"/>
        <v/>
      </c>
      <c r="C2179" s="89" t="str">
        <f>IF('Student Record'!A2177="","",'Student Record'!A2177)</f>
        <v/>
      </c>
      <c r="D2179" s="89" t="str">
        <f>IF('Student Record'!B2177="","",'Student Record'!B2177)</f>
        <v/>
      </c>
      <c r="E2179" s="89" t="str">
        <f>IF('Student Record'!C2177="","",'Student Record'!C2177)</f>
        <v/>
      </c>
      <c r="F2179" s="90" t="str">
        <f>IF('Student Record'!E2177="","",'Student Record'!E2177)</f>
        <v/>
      </c>
      <c r="G2179" s="90" t="str">
        <f>IF('Student Record'!G2177="","",'Student Record'!G2177)</f>
        <v/>
      </c>
      <c r="H2179" s="89" t="str">
        <f>IF('Student Record'!I2177="","",'Student Record'!I2177)</f>
        <v/>
      </c>
      <c r="I2179" s="91" t="str">
        <f>IF('Student Record'!J2177="","",'Student Record'!J2177)</f>
        <v/>
      </c>
      <c r="J2179" s="89" t="str">
        <f>IF('Student Record'!O2177="","",'Student Record'!O2177)</f>
        <v/>
      </c>
      <c r="K2179" s="89" t="str">
        <f>IF(StuData!$F2179="","",IF(AND(StuData!$C2179&gt;8,StuData!$C2179&lt;11,StuData!$J2179="GEN"),200,IF(AND(StuData!$C2179&gt;=11,StuData!$J2179="GEN"),300,IF(AND(StuData!$C2179&gt;8,StuData!$C2179&lt;11,StuData!$J2179&lt;&gt;"GEN"),100,IF(AND(StuData!$C2179&gt;=11,StuData!$J2179&lt;&gt;"GEN"),150,"")))))</f>
        <v/>
      </c>
      <c r="L2179" s="89" t="str">
        <f>IF(StuData!$F2179="","",IF(AND(StuData!$C2179&gt;8,StuData!$C2179&lt;11),50,""))</f>
        <v/>
      </c>
      <c r="M2179" s="89" t="str">
        <f>IF(StuData!$F2179="","",IF(AND(StuData!$C2179&gt;=11,'School Fees'!$L$3="Yes"),100,""))</f>
        <v/>
      </c>
      <c r="N2179" s="89" t="str">
        <f>IF(StuData!$F2179="","",IF(AND(StuData!$C2179&gt;8,StuData!$H2179="F"),5,IF(StuData!$C2179&lt;9,"",10)))</f>
        <v/>
      </c>
      <c r="O2179" s="89" t="str">
        <f>IF(StuData!$F2179="","",IF(StuData!$C2179&gt;8,5,""))</f>
        <v/>
      </c>
      <c r="P2179" s="89" t="str">
        <f>IF(StuData!$C2179=9,'School Fees'!$K$6,IF(StuData!$C2179=10,'School Fees'!$K$7,IF(StuData!$C2179=11,'School Fees'!$K$8,IF(StuData!$C2179=12,'School Fees'!$K$9,""))))</f>
        <v/>
      </c>
      <c r="Q2179" s="89"/>
      <c r="R2179" s="89"/>
      <c r="S2179" s="89" t="str">
        <f>IF(SUM(StuData!$K2179:$R2179)=0,"",SUM(StuData!$K2179:$R2179))</f>
        <v/>
      </c>
      <c r="T2179" s="92"/>
      <c r="U2179" s="89"/>
      <c r="V2179" s="23"/>
      <c r="W2179" s="23"/>
    </row>
    <row r="2180" ht="15.75" customHeight="1">
      <c r="A2180" s="23"/>
      <c r="B2180" s="89" t="str">
        <f t="shared" si="1"/>
        <v/>
      </c>
      <c r="C2180" s="89" t="str">
        <f>IF('Student Record'!A2178="","",'Student Record'!A2178)</f>
        <v/>
      </c>
      <c r="D2180" s="89" t="str">
        <f>IF('Student Record'!B2178="","",'Student Record'!B2178)</f>
        <v/>
      </c>
      <c r="E2180" s="89" t="str">
        <f>IF('Student Record'!C2178="","",'Student Record'!C2178)</f>
        <v/>
      </c>
      <c r="F2180" s="90" t="str">
        <f>IF('Student Record'!E2178="","",'Student Record'!E2178)</f>
        <v/>
      </c>
      <c r="G2180" s="90" t="str">
        <f>IF('Student Record'!G2178="","",'Student Record'!G2178)</f>
        <v/>
      </c>
      <c r="H2180" s="89" t="str">
        <f>IF('Student Record'!I2178="","",'Student Record'!I2178)</f>
        <v/>
      </c>
      <c r="I2180" s="91" t="str">
        <f>IF('Student Record'!J2178="","",'Student Record'!J2178)</f>
        <v/>
      </c>
      <c r="J2180" s="89" t="str">
        <f>IF('Student Record'!O2178="","",'Student Record'!O2178)</f>
        <v/>
      </c>
      <c r="K2180" s="89" t="str">
        <f>IF(StuData!$F2180="","",IF(AND(StuData!$C2180&gt;8,StuData!$C2180&lt;11,StuData!$J2180="GEN"),200,IF(AND(StuData!$C2180&gt;=11,StuData!$J2180="GEN"),300,IF(AND(StuData!$C2180&gt;8,StuData!$C2180&lt;11,StuData!$J2180&lt;&gt;"GEN"),100,IF(AND(StuData!$C2180&gt;=11,StuData!$J2180&lt;&gt;"GEN"),150,"")))))</f>
        <v/>
      </c>
      <c r="L2180" s="89" t="str">
        <f>IF(StuData!$F2180="","",IF(AND(StuData!$C2180&gt;8,StuData!$C2180&lt;11),50,""))</f>
        <v/>
      </c>
      <c r="M2180" s="89" t="str">
        <f>IF(StuData!$F2180="","",IF(AND(StuData!$C2180&gt;=11,'School Fees'!$L$3="Yes"),100,""))</f>
        <v/>
      </c>
      <c r="N2180" s="89" t="str">
        <f>IF(StuData!$F2180="","",IF(AND(StuData!$C2180&gt;8,StuData!$H2180="F"),5,IF(StuData!$C2180&lt;9,"",10)))</f>
        <v/>
      </c>
      <c r="O2180" s="89" t="str">
        <f>IF(StuData!$F2180="","",IF(StuData!$C2180&gt;8,5,""))</f>
        <v/>
      </c>
      <c r="P2180" s="89" t="str">
        <f>IF(StuData!$C2180=9,'School Fees'!$K$6,IF(StuData!$C2180=10,'School Fees'!$K$7,IF(StuData!$C2180=11,'School Fees'!$K$8,IF(StuData!$C2180=12,'School Fees'!$K$9,""))))</f>
        <v/>
      </c>
      <c r="Q2180" s="89"/>
      <c r="R2180" s="89"/>
      <c r="S2180" s="89" t="str">
        <f>IF(SUM(StuData!$K2180:$R2180)=0,"",SUM(StuData!$K2180:$R2180))</f>
        <v/>
      </c>
      <c r="T2180" s="92"/>
      <c r="U2180" s="89"/>
      <c r="V2180" s="23"/>
      <c r="W2180" s="23"/>
    </row>
    <row r="2181" ht="15.75" customHeight="1">
      <c r="A2181" s="23"/>
      <c r="B2181" s="89" t="str">
        <f t="shared" si="1"/>
        <v/>
      </c>
      <c r="C2181" s="89" t="str">
        <f>IF('Student Record'!A2179="","",'Student Record'!A2179)</f>
        <v/>
      </c>
      <c r="D2181" s="89" t="str">
        <f>IF('Student Record'!B2179="","",'Student Record'!B2179)</f>
        <v/>
      </c>
      <c r="E2181" s="89" t="str">
        <f>IF('Student Record'!C2179="","",'Student Record'!C2179)</f>
        <v/>
      </c>
      <c r="F2181" s="90" t="str">
        <f>IF('Student Record'!E2179="","",'Student Record'!E2179)</f>
        <v/>
      </c>
      <c r="G2181" s="90" t="str">
        <f>IF('Student Record'!G2179="","",'Student Record'!G2179)</f>
        <v/>
      </c>
      <c r="H2181" s="89" t="str">
        <f>IF('Student Record'!I2179="","",'Student Record'!I2179)</f>
        <v/>
      </c>
      <c r="I2181" s="91" t="str">
        <f>IF('Student Record'!J2179="","",'Student Record'!J2179)</f>
        <v/>
      </c>
      <c r="J2181" s="89" t="str">
        <f>IF('Student Record'!O2179="","",'Student Record'!O2179)</f>
        <v/>
      </c>
      <c r="K2181" s="89" t="str">
        <f>IF(StuData!$F2181="","",IF(AND(StuData!$C2181&gt;8,StuData!$C2181&lt;11,StuData!$J2181="GEN"),200,IF(AND(StuData!$C2181&gt;=11,StuData!$J2181="GEN"),300,IF(AND(StuData!$C2181&gt;8,StuData!$C2181&lt;11,StuData!$J2181&lt;&gt;"GEN"),100,IF(AND(StuData!$C2181&gt;=11,StuData!$J2181&lt;&gt;"GEN"),150,"")))))</f>
        <v/>
      </c>
      <c r="L2181" s="89" t="str">
        <f>IF(StuData!$F2181="","",IF(AND(StuData!$C2181&gt;8,StuData!$C2181&lt;11),50,""))</f>
        <v/>
      </c>
      <c r="M2181" s="89" t="str">
        <f>IF(StuData!$F2181="","",IF(AND(StuData!$C2181&gt;=11,'School Fees'!$L$3="Yes"),100,""))</f>
        <v/>
      </c>
      <c r="N2181" s="89" t="str">
        <f>IF(StuData!$F2181="","",IF(AND(StuData!$C2181&gt;8,StuData!$H2181="F"),5,IF(StuData!$C2181&lt;9,"",10)))</f>
        <v/>
      </c>
      <c r="O2181" s="89" t="str">
        <f>IF(StuData!$F2181="","",IF(StuData!$C2181&gt;8,5,""))</f>
        <v/>
      </c>
      <c r="P2181" s="89" t="str">
        <f>IF(StuData!$C2181=9,'School Fees'!$K$6,IF(StuData!$C2181=10,'School Fees'!$K$7,IF(StuData!$C2181=11,'School Fees'!$K$8,IF(StuData!$C2181=12,'School Fees'!$K$9,""))))</f>
        <v/>
      </c>
      <c r="Q2181" s="89"/>
      <c r="R2181" s="89"/>
      <c r="S2181" s="89" t="str">
        <f>IF(SUM(StuData!$K2181:$R2181)=0,"",SUM(StuData!$K2181:$R2181))</f>
        <v/>
      </c>
      <c r="T2181" s="92"/>
      <c r="U2181" s="89"/>
      <c r="V2181" s="23"/>
      <c r="W2181" s="23"/>
    </row>
    <row r="2182" ht="15.75" customHeight="1">
      <c r="A2182" s="23"/>
      <c r="B2182" s="89" t="str">
        <f t="shared" si="1"/>
        <v/>
      </c>
      <c r="C2182" s="89" t="str">
        <f>IF('Student Record'!A2180="","",'Student Record'!A2180)</f>
        <v/>
      </c>
      <c r="D2182" s="89" t="str">
        <f>IF('Student Record'!B2180="","",'Student Record'!B2180)</f>
        <v/>
      </c>
      <c r="E2182" s="89" t="str">
        <f>IF('Student Record'!C2180="","",'Student Record'!C2180)</f>
        <v/>
      </c>
      <c r="F2182" s="90" t="str">
        <f>IF('Student Record'!E2180="","",'Student Record'!E2180)</f>
        <v/>
      </c>
      <c r="G2182" s="90" t="str">
        <f>IF('Student Record'!G2180="","",'Student Record'!G2180)</f>
        <v/>
      </c>
      <c r="H2182" s="89" t="str">
        <f>IF('Student Record'!I2180="","",'Student Record'!I2180)</f>
        <v/>
      </c>
      <c r="I2182" s="91" t="str">
        <f>IF('Student Record'!J2180="","",'Student Record'!J2180)</f>
        <v/>
      </c>
      <c r="J2182" s="89" t="str">
        <f>IF('Student Record'!O2180="","",'Student Record'!O2180)</f>
        <v/>
      </c>
      <c r="K2182" s="89" t="str">
        <f>IF(StuData!$F2182="","",IF(AND(StuData!$C2182&gt;8,StuData!$C2182&lt;11,StuData!$J2182="GEN"),200,IF(AND(StuData!$C2182&gt;=11,StuData!$J2182="GEN"),300,IF(AND(StuData!$C2182&gt;8,StuData!$C2182&lt;11,StuData!$J2182&lt;&gt;"GEN"),100,IF(AND(StuData!$C2182&gt;=11,StuData!$J2182&lt;&gt;"GEN"),150,"")))))</f>
        <v/>
      </c>
      <c r="L2182" s="89" t="str">
        <f>IF(StuData!$F2182="","",IF(AND(StuData!$C2182&gt;8,StuData!$C2182&lt;11),50,""))</f>
        <v/>
      </c>
      <c r="M2182" s="89" t="str">
        <f>IF(StuData!$F2182="","",IF(AND(StuData!$C2182&gt;=11,'School Fees'!$L$3="Yes"),100,""))</f>
        <v/>
      </c>
      <c r="N2182" s="89" t="str">
        <f>IF(StuData!$F2182="","",IF(AND(StuData!$C2182&gt;8,StuData!$H2182="F"),5,IF(StuData!$C2182&lt;9,"",10)))</f>
        <v/>
      </c>
      <c r="O2182" s="89" t="str">
        <f>IF(StuData!$F2182="","",IF(StuData!$C2182&gt;8,5,""))</f>
        <v/>
      </c>
      <c r="P2182" s="89" t="str">
        <f>IF(StuData!$C2182=9,'School Fees'!$K$6,IF(StuData!$C2182=10,'School Fees'!$K$7,IF(StuData!$C2182=11,'School Fees'!$K$8,IF(StuData!$C2182=12,'School Fees'!$K$9,""))))</f>
        <v/>
      </c>
      <c r="Q2182" s="89"/>
      <c r="R2182" s="89"/>
      <c r="S2182" s="89" t="str">
        <f>IF(SUM(StuData!$K2182:$R2182)=0,"",SUM(StuData!$K2182:$R2182))</f>
        <v/>
      </c>
      <c r="T2182" s="92"/>
      <c r="U2182" s="89"/>
      <c r="V2182" s="23"/>
      <c r="W2182" s="23"/>
    </row>
    <row r="2183" ht="15.75" customHeight="1">
      <c r="A2183" s="23"/>
      <c r="B2183" s="89" t="str">
        <f t="shared" si="1"/>
        <v/>
      </c>
      <c r="C2183" s="89" t="str">
        <f>IF('Student Record'!A2181="","",'Student Record'!A2181)</f>
        <v/>
      </c>
      <c r="D2183" s="89" t="str">
        <f>IF('Student Record'!B2181="","",'Student Record'!B2181)</f>
        <v/>
      </c>
      <c r="E2183" s="89" t="str">
        <f>IF('Student Record'!C2181="","",'Student Record'!C2181)</f>
        <v/>
      </c>
      <c r="F2183" s="90" t="str">
        <f>IF('Student Record'!E2181="","",'Student Record'!E2181)</f>
        <v/>
      </c>
      <c r="G2183" s="90" t="str">
        <f>IF('Student Record'!G2181="","",'Student Record'!G2181)</f>
        <v/>
      </c>
      <c r="H2183" s="89" t="str">
        <f>IF('Student Record'!I2181="","",'Student Record'!I2181)</f>
        <v/>
      </c>
      <c r="I2183" s="91" t="str">
        <f>IF('Student Record'!J2181="","",'Student Record'!J2181)</f>
        <v/>
      </c>
      <c r="J2183" s="89" t="str">
        <f>IF('Student Record'!O2181="","",'Student Record'!O2181)</f>
        <v/>
      </c>
      <c r="K2183" s="89" t="str">
        <f>IF(StuData!$F2183="","",IF(AND(StuData!$C2183&gt;8,StuData!$C2183&lt;11,StuData!$J2183="GEN"),200,IF(AND(StuData!$C2183&gt;=11,StuData!$J2183="GEN"),300,IF(AND(StuData!$C2183&gt;8,StuData!$C2183&lt;11,StuData!$J2183&lt;&gt;"GEN"),100,IF(AND(StuData!$C2183&gt;=11,StuData!$J2183&lt;&gt;"GEN"),150,"")))))</f>
        <v/>
      </c>
      <c r="L2183" s="89" t="str">
        <f>IF(StuData!$F2183="","",IF(AND(StuData!$C2183&gt;8,StuData!$C2183&lt;11),50,""))</f>
        <v/>
      </c>
      <c r="M2183" s="89" t="str">
        <f>IF(StuData!$F2183="","",IF(AND(StuData!$C2183&gt;=11,'School Fees'!$L$3="Yes"),100,""))</f>
        <v/>
      </c>
      <c r="N2183" s="89" t="str">
        <f>IF(StuData!$F2183="","",IF(AND(StuData!$C2183&gt;8,StuData!$H2183="F"),5,IF(StuData!$C2183&lt;9,"",10)))</f>
        <v/>
      </c>
      <c r="O2183" s="89" t="str">
        <f>IF(StuData!$F2183="","",IF(StuData!$C2183&gt;8,5,""))</f>
        <v/>
      </c>
      <c r="P2183" s="89" t="str">
        <f>IF(StuData!$C2183=9,'School Fees'!$K$6,IF(StuData!$C2183=10,'School Fees'!$K$7,IF(StuData!$C2183=11,'School Fees'!$K$8,IF(StuData!$C2183=12,'School Fees'!$K$9,""))))</f>
        <v/>
      </c>
      <c r="Q2183" s="89"/>
      <c r="R2183" s="89"/>
      <c r="S2183" s="89" t="str">
        <f>IF(SUM(StuData!$K2183:$R2183)=0,"",SUM(StuData!$K2183:$R2183))</f>
        <v/>
      </c>
      <c r="T2183" s="92"/>
      <c r="U2183" s="89"/>
      <c r="V2183" s="23"/>
      <c r="W2183" s="23"/>
    </row>
    <row r="2184" ht="15.75" customHeight="1">
      <c r="A2184" s="23"/>
      <c r="B2184" s="89" t="str">
        <f t="shared" si="1"/>
        <v/>
      </c>
      <c r="C2184" s="89" t="str">
        <f>IF('Student Record'!A2182="","",'Student Record'!A2182)</f>
        <v/>
      </c>
      <c r="D2184" s="89" t="str">
        <f>IF('Student Record'!B2182="","",'Student Record'!B2182)</f>
        <v/>
      </c>
      <c r="E2184" s="89" t="str">
        <f>IF('Student Record'!C2182="","",'Student Record'!C2182)</f>
        <v/>
      </c>
      <c r="F2184" s="90" t="str">
        <f>IF('Student Record'!E2182="","",'Student Record'!E2182)</f>
        <v/>
      </c>
      <c r="G2184" s="90" t="str">
        <f>IF('Student Record'!G2182="","",'Student Record'!G2182)</f>
        <v/>
      </c>
      <c r="H2184" s="89" t="str">
        <f>IF('Student Record'!I2182="","",'Student Record'!I2182)</f>
        <v/>
      </c>
      <c r="I2184" s="91" t="str">
        <f>IF('Student Record'!J2182="","",'Student Record'!J2182)</f>
        <v/>
      </c>
      <c r="J2184" s="89" t="str">
        <f>IF('Student Record'!O2182="","",'Student Record'!O2182)</f>
        <v/>
      </c>
      <c r="K2184" s="89" t="str">
        <f>IF(StuData!$F2184="","",IF(AND(StuData!$C2184&gt;8,StuData!$C2184&lt;11,StuData!$J2184="GEN"),200,IF(AND(StuData!$C2184&gt;=11,StuData!$J2184="GEN"),300,IF(AND(StuData!$C2184&gt;8,StuData!$C2184&lt;11,StuData!$J2184&lt;&gt;"GEN"),100,IF(AND(StuData!$C2184&gt;=11,StuData!$J2184&lt;&gt;"GEN"),150,"")))))</f>
        <v/>
      </c>
      <c r="L2184" s="89" t="str">
        <f>IF(StuData!$F2184="","",IF(AND(StuData!$C2184&gt;8,StuData!$C2184&lt;11),50,""))</f>
        <v/>
      </c>
      <c r="M2184" s="89" t="str">
        <f>IF(StuData!$F2184="","",IF(AND(StuData!$C2184&gt;=11,'School Fees'!$L$3="Yes"),100,""))</f>
        <v/>
      </c>
      <c r="N2184" s="89" t="str">
        <f>IF(StuData!$F2184="","",IF(AND(StuData!$C2184&gt;8,StuData!$H2184="F"),5,IF(StuData!$C2184&lt;9,"",10)))</f>
        <v/>
      </c>
      <c r="O2184" s="89" t="str">
        <f>IF(StuData!$F2184="","",IF(StuData!$C2184&gt;8,5,""))</f>
        <v/>
      </c>
      <c r="P2184" s="89" t="str">
        <f>IF(StuData!$C2184=9,'School Fees'!$K$6,IF(StuData!$C2184=10,'School Fees'!$K$7,IF(StuData!$C2184=11,'School Fees'!$K$8,IF(StuData!$C2184=12,'School Fees'!$K$9,""))))</f>
        <v/>
      </c>
      <c r="Q2184" s="89"/>
      <c r="R2184" s="89"/>
      <c r="S2184" s="89" t="str">
        <f>IF(SUM(StuData!$K2184:$R2184)=0,"",SUM(StuData!$K2184:$R2184))</f>
        <v/>
      </c>
      <c r="T2184" s="92"/>
      <c r="U2184" s="89"/>
      <c r="V2184" s="23"/>
      <c r="W2184" s="23"/>
    </row>
    <row r="2185" ht="15.75" customHeight="1">
      <c r="A2185" s="23"/>
      <c r="B2185" s="89" t="str">
        <f t="shared" si="1"/>
        <v/>
      </c>
      <c r="C2185" s="89" t="str">
        <f>IF('Student Record'!A2183="","",'Student Record'!A2183)</f>
        <v/>
      </c>
      <c r="D2185" s="89" t="str">
        <f>IF('Student Record'!B2183="","",'Student Record'!B2183)</f>
        <v/>
      </c>
      <c r="E2185" s="89" t="str">
        <f>IF('Student Record'!C2183="","",'Student Record'!C2183)</f>
        <v/>
      </c>
      <c r="F2185" s="90" t="str">
        <f>IF('Student Record'!E2183="","",'Student Record'!E2183)</f>
        <v/>
      </c>
      <c r="G2185" s="90" t="str">
        <f>IF('Student Record'!G2183="","",'Student Record'!G2183)</f>
        <v/>
      </c>
      <c r="H2185" s="89" t="str">
        <f>IF('Student Record'!I2183="","",'Student Record'!I2183)</f>
        <v/>
      </c>
      <c r="I2185" s="91" t="str">
        <f>IF('Student Record'!J2183="","",'Student Record'!J2183)</f>
        <v/>
      </c>
      <c r="J2185" s="89" t="str">
        <f>IF('Student Record'!O2183="","",'Student Record'!O2183)</f>
        <v/>
      </c>
      <c r="K2185" s="89" t="str">
        <f>IF(StuData!$F2185="","",IF(AND(StuData!$C2185&gt;8,StuData!$C2185&lt;11,StuData!$J2185="GEN"),200,IF(AND(StuData!$C2185&gt;=11,StuData!$J2185="GEN"),300,IF(AND(StuData!$C2185&gt;8,StuData!$C2185&lt;11,StuData!$J2185&lt;&gt;"GEN"),100,IF(AND(StuData!$C2185&gt;=11,StuData!$J2185&lt;&gt;"GEN"),150,"")))))</f>
        <v/>
      </c>
      <c r="L2185" s="89" t="str">
        <f>IF(StuData!$F2185="","",IF(AND(StuData!$C2185&gt;8,StuData!$C2185&lt;11),50,""))</f>
        <v/>
      </c>
      <c r="M2185" s="89" t="str">
        <f>IF(StuData!$F2185="","",IF(AND(StuData!$C2185&gt;=11,'School Fees'!$L$3="Yes"),100,""))</f>
        <v/>
      </c>
      <c r="N2185" s="89" t="str">
        <f>IF(StuData!$F2185="","",IF(AND(StuData!$C2185&gt;8,StuData!$H2185="F"),5,IF(StuData!$C2185&lt;9,"",10)))</f>
        <v/>
      </c>
      <c r="O2185" s="89" t="str">
        <f>IF(StuData!$F2185="","",IF(StuData!$C2185&gt;8,5,""))</f>
        <v/>
      </c>
      <c r="P2185" s="89" t="str">
        <f>IF(StuData!$C2185=9,'School Fees'!$K$6,IF(StuData!$C2185=10,'School Fees'!$K$7,IF(StuData!$C2185=11,'School Fees'!$K$8,IF(StuData!$C2185=12,'School Fees'!$K$9,""))))</f>
        <v/>
      </c>
      <c r="Q2185" s="89"/>
      <c r="R2185" s="89"/>
      <c r="S2185" s="89" t="str">
        <f>IF(SUM(StuData!$K2185:$R2185)=0,"",SUM(StuData!$K2185:$R2185))</f>
        <v/>
      </c>
      <c r="T2185" s="92"/>
      <c r="U2185" s="89"/>
      <c r="V2185" s="23"/>
      <c r="W2185" s="23"/>
    </row>
    <row r="2186" ht="15.75" customHeight="1">
      <c r="A2186" s="23"/>
      <c r="B2186" s="89" t="str">
        <f t="shared" si="1"/>
        <v/>
      </c>
      <c r="C2186" s="89" t="str">
        <f>IF('Student Record'!A2184="","",'Student Record'!A2184)</f>
        <v/>
      </c>
      <c r="D2186" s="89" t="str">
        <f>IF('Student Record'!B2184="","",'Student Record'!B2184)</f>
        <v/>
      </c>
      <c r="E2186" s="89" t="str">
        <f>IF('Student Record'!C2184="","",'Student Record'!C2184)</f>
        <v/>
      </c>
      <c r="F2186" s="90" t="str">
        <f>IF('Student Record'!E2184="","",'Student Record'!E2184)</f>
        <v/>
      </c>
      <c r="G2186" s="90" t="str">
        <f>IF('Student Record'!G2184="","",'Student Record'!G2184)</f>
        <v/>
      </c>
      <c r="H2186" s="89" t="str">
        <f>IF('Student Record'!I2184="","",'Student Record'!I2184)</f>
        <v/>
      </c>
      <c r="I2186" s="91" t="str">
        <f>IF('Student Record'!J2184="","",'Student Record'!J2184)</f>
        <v/>
      </c>
      <c r="J2186" s="89" t="str">
        <f>IF('Student Record'!O2184="","",'Student Record'!O2184)</f>
        <v/>
      </c>
      <c r="K2186" s="89" t="str">
        <f>IF(StuData!$F2186="","",IF(AND(StuData!$C2186&gt;8,StuData!$C2186&lt;11,StuData!$J2186="GEN"),200,IF(AND(StuData!$C2186&gt;=11,StuData!$J2186="GEN"),300,IF(AND(StuData!$C2186&gt;8,StuData!$C2186&lt;11,StuData!$J2186&lt;&gt;"GEN"),100,IF(AND(StuData!$C2186&gt;=11,StuData!$J2186&lt;&gt;"GEN"),150,"")))))</f>
        <v/>
      </c>
      <c r="L2186" s="89" t="str">
        <f>IF(StuData!$F2186="","",IF(AND(StuData!$C2186&gt;8,StuData!$C2186&lt;11),50,""))</f>
        <v/>
      </c>
      <c r="M2186" s="89" t="str">
        <f>IF(StuData!$F2186="","",IF(AND(StuData!$C2186&gt;=11,'School Fees'!$L$3="Yes"),100,""))</f>
        <v/>
      </c>
      <c r="N2186" s="89" t="str">
        <f>IF(StuData!$F2186="","",IF(AND(StuData!$C2186&gt;8,StuData!$H2186="F"),5,IF(StuData!$C2186&lt;9,"",10)))</f>
        <v/>
      </c>
      <c r="O2186" s="89" t="str">
        <f>IF(StuData!$F2186="","",IF(StuData!$C2186&gt;8,5,""))</f>
        <v/>
      </c>
      <c r="P2186" s="89" t="str">
        <f>IF(StuData!$C2186=9,'School Fees'!$K$6,IF(StuData!$C2186=10,'School Fees'!$K$7,IF(StuData!$C2186=11,'School Fees'!$K$8,IF(StuData!$C2186=12,'School Fees'!$K$9,""))))</f>
        <v/>
      </c>
      <c r="Q2186" s="89"/>
      <c r="R2186" s="89"/>
      <c r="S2186" s="89" t="str">
        <f>IF(SUM(StuData!$K2186:$R2186)=0,"",SUM(StuData!$K2186:$R2186))</f>
        <v/>
      </c>
      <c r="T2186" s="92"/>
      <c r="U2186" s="89"/>
      <c r="V2186" s="23"/>
      <c r="W2186" s="23"/>
    </row>
    <row r="2187" ht="15.75" customHeight="1">
      <c r="A2187" s="23"/>
      <c r="B2187" s="89" t="str">
        <f t="shared" si="1"/>
        <v/>
      </c>
      <c r="C2187" s="89" t="str">
        <f>IF('Student Record'!A2185="","",'Student Record'!A2185)</f>
        <v/>
      </c>
      <c r="D2187" s="89" t="str">
        <f>IF('Student Record'!B2185="","",'Student Record'!B2185)</f>
        <v/>
      </c>
      <c r="E2187" s="89" t="str">
        <f>IF('Student Record'!C2185="","",'Student Record'!C2185)</f>
        <v/>
      </c>
      <c r="F2187" s="90" t="str">
        <f>IF('Student Record'!E2185="","",'Student Record'!E2185)</f>
        <v/>
      </c>
      <c r="G2187" s="90" t="str">
        <f>IF('Student Record'!G2185="","",'Student Record'!G2185)</f>
        <v/>
      </c>
      <c r="H2187" s="89" t="str">
        <f>IF('Student Record'!I2185="","",'Student Record'!I2185)</f>
        <v/>
      </c>
      <c r="I2187" s="91" t="str">
        <f>IF('Student Record'!J2185="","",'Student Record'!J2185)</f>
        <v/>
      </c>
      <c r="J2187" s="89" t="str">
        <f>IF('Student Record'!O2185="","",'Student Record'!O2185)</f>
        <v/>
      </c>
      <c r="K2187" s="89" t="str">
        <f>IF(StuData!$F2187="","",IF(AND(StuData!$C2187&gt;8,StuData!$C2187&lt;11,StuData!$J2187="GEN"),200,IF(AND(StuData!$C2187&gt;=11,StuData!$J2187="GEN"),300,IF(AND(StuData!$C2187&gt;8,StuData!$C2187&lt;11,StuData!$J2187&lt;&gt;"GEN"),100,IF(AND(StuData!$C2187&gt;=11,StuData!$J2187&lt;&gt;"GEN"),150,"")))))</f>
        <v/>
      </c>
      <c r="L2187" s="89" t="str">
        <f>IF(StuData!$F2187="","",IF(AND(StuData!$C2187&gt;8,StuData!$C2187&lt;11),50,""))</f>
        <v/>
      </c>
      <c r="M2187" s="89" t="str">
        <f>IF(StuData!$F2187="","",IF(AND(StuData!$C2187&gt;=11,'School Fees'!$L$3="Yes"),100,""))</f>
        <v/>
      </c>
      <c r="N2187" s="89" t="str">
        <f>IF(StuData!$F2187="","",IF(AND(StuData!$C2187&gt;8,StuData!$H2187="F"),5,IF(StuData!$C2187&lt;9,"",10)))</f>
        <v/>
      </c>
      <c r="O2187" s="89" t="str">
        <f>IF(StuData!$F2187="","",IF(StuData!$C2187&gt;8,5,""))</f>
        <v/>
      </c>
      <c r="P2187" s="89" t="str">
        <f>IF(StuData!$C2187=9,'School Fees'!$K$6,IF(StuData!$C2187=10,'School Fees'!$K$7,IF(StuData!$C2187=11,'School Fees'!$K$8,IF(StuData!$C2187=12,'School Fees'!$K$9,""))))</f>
        <v/>
      </c>
      <c r="Q2187" s="89"/>
      <c r="R2187" s="89"/>
      <c r="S2187" s="89" t="str">
        <f>IF(SUM(StuData!$K2187:$R2187)=0,"",SUM(StuData!$K2187:$R2187))</f>
        <v/>
      </c>
      <c r="T2187" s="92"/>
      <c r="U2187" s="89"/>
      <c r="V2187" s="23"/>
      <c r="W2187" s="23"/>
    </row>
    <row r="2188" ht="15.75" customHeight="1">
      <c r="A2188" s="23"/>
      <c r="B2188" s="89" t="str">
        <f t="shared" si="1"/>
        <v/>
      </c>
      <c r="C2188" s="89" t="str">
        <f>IF('Student Record'!A2186="","",'Student Record'!A2186)</f>
        <v/>
      </c>
      <c r="D2188" s="89" t="str">
        <f>IF('Student Record'!B2186="","",'Student Record'!B2186)</f>
        <v/>
      </c>
      <c r="E2188" s="89" t="str">
        <f>IF('Student Record'!C2186="","",'Student Record'!C2186)</f>
        <v/>
      </c>
      <c r="F2188" s="90" t="str">
        <f>IF('Student Record'!E2186="","",'Student Record'!E2186)</f>
        <v/>
      </c>
      <c r="G2188" s="90" t="str">
        <f>IF('Student Record'!G2186="","",'Student Record'!G2186)</f>
        <v/>
      </c>
      <c r="H2188" s="89" t="str">
        <f>IF('Student Record'!I2186="","",'Student Record'!I2186)</f>
        <v/>
      </c>
      <c r="I2188" s="91" t="str">
        <f>IF('Student Record'!J2186="","",'Student Record'!J2186)</f>
        <v/>
      </c>
      <c r="J2188" s="89" t="str">
        <f>IF('Student Record'!O2186="","",'Student Record'!O2186)</f>
        <v/>
      </c>
      <c r="K2188" s="89" t="str">
        <f>IF(StuData!$F2188="","",IF(AND(StuData!$C2188&gt;8,StuData!$C2188&lt;11,StuData!$J2188="GEN"),200,IF(AND(StuData!$C2188&gt;=11,StuData!$J2188="GEN"),300,IF(AND(StuData!$C2188&gt;8,StuData!$C2188&lt;11,StuData!$J2188&lt;&gt;"GEN"),100,IF(AND(StuData!$C2188&gt;=11,StuData!$J2188&lt;&gt;"GEN"),150,"")))))</f>
        <v/>
      </c>
      <c r="L2188" s="89" t="str">
        <f>IF(StuData!$F2188="","",IF(AND(StuData!$C2188&gt;8,StuData!$C2188&lt;11),50,""))</f>
        <v/>
      </c>
      <c r="M2188" s="89" t="str">
        <f>IF(StuData!$F2188="","",IF(AND(StuData!$C2188&gt;=11,'School Fees'!$L$3="Yes"),100,""))</f>
        <v/>
      </c>
      <c r="N2188" s="89" t="str">
        <f>IF(StuData!$F2188="","",IF(AND(StuData!$C2188&gt;8,StuData!$H2188="F"),5,IF(StuData!$C2188&lt;9,"",10)))</f>
        <v/>
      </c>
      <c r="O2188" s="89" t="str">
        <f>IF(StuData!$F2188="","",IF(StuData!$C2188&gt;8,5,""))</f>
        <v/>
      </c>
      <c r="P2188" s="89" t="str">
        <f>IF(StuData!$C2188=9,'School Fees'!$K$6,IF(StuData!$C2188=10,'School Fees'!$K$7,IF(StuData!$C2188=11,'School Fees'!$K$8,IF(StuData!$C2188=12,'School Fees'!$K$9,""))))</f>
        <v/>
      </c>
      <c r="Q2188" s="89"/>
      <c r="R2188" s="89"/>
      <c r="S2188" s="89" t="str">
        <f>IF(SUM(StuData!$K2188:$R2188)=0,"",SUM(StuData!$K2188:$R2188))</f>
        <v/>
      </c>
      <c r="T2188" s="92"/>
      <c r="U2188" s="89"/>
      <c r="V2188" s="23"/>
      <c r="W2188" s="23"/>
    </row>
    <row r="2189" ht="15.75" customHeight="1">
      <c r="A2189" s="23"/>
      <c r="B2189" s="89" t="str">
        <f t="shared" si="1"/>
        <v/>
      </c>
      <c r="C2189" s="89" t="str">
        <f>IF('Student Record'!A2187="","",'Student Record'!A2187)</f>
        <v/>
      </c>
      <c r="D2189" s="89" t="str">
        <f>IF('Student Record'!B2187="","",'Student Record'!B2187)</f>
        <v/>
      </c>
      <c r="E2189" s="89" t="str">
        <f>IF('Student Record'!C2187="","",'Student Record'!C2187)</f>
        <v/>
      </c>
      <c r="F2189" s="90" t="str">
        <f>IF('Student Record'!E2187="","",'Student Record'!E2187)</f>
        <v/>
      </c>
      <c r="G2189" s="90" t="str">
        <f>IF('Student Record'!G2187="","",'Student Record'!G2187)</f>
        <v/>
      </c>
      <c r="H2189" s="89" t="str">
        <f>IF('Student Record'!I2187="","",'Student Record'!I2187)</f>
        <v/>
      </c>
      <c r="I2189" s="91" t="str">
        <f>IF('Student Record'!J2187="","",'Student Record'!J2187)</f>
        <v/>
      </c>
      <c r="J2189" s="89" t="str">
        <f>IF('Student Record'!O2187="","",'Student Record'!O2187)</f>
        <v/>
      </c>
      <c r="K2189" s="89" t="str">
        <f>IF(StuData!$F2189="","",IF(AND(StuData!$C2189&gt;8,StuData!$C2189&lt;11,StuData!$J2189="GEN"),200,IF(AND(StuData!$C2189&gt;=11,StuData!$J2189="GEN"),300,IF(AND(StuData!$C2189&gt;8,StuData!$C2189&lt;11,StuData!$J2189&lt;&gt;"GEN"),100,IF(AND(StuData!$C2189&gt;=11,StuData!$J2189&lt;&gt;"GEN"),150,"")))))</f>
        <v/>
      </c>
      <c r="L2189" s="89" t="str">
        <f>IF(StuData!$F2189="","",IF(AND(StuData!$C2189&gt;8,StuData!$C2189&lt;11),50,""))</f>
        <v/>
      </c>
      <c r="M2189" s="89" t="str">
        <f>IF(StuData!$F2189="","",IF(AND(StuData!$C2189&gt;=11,'School Fees'!$L$3="Yes"),100,""))</f>
        <v/>
      </c>
      <c r="N2189" s="89" t="str">
        <f>IF(StuData!$F2189="","",IF(AND(StuData!$C2189&gt;8,StuData!$H2189="F"),5,IF(StuData!$C2189&lt;9,"",10)))</f>
        <v/>
      </c>
      <c r="O2189" s="89" t="str">
        <f>IF(StuData!$F2189="","",IF(StuData!$C2189&gt;8,5,""))</f>
        <v/>
      </c>
      <c r="P2189" s="89" t="str">
        <f>IF(StuData!$C2189=9,'School Fees'!$K$6,IF(StuData!$C2189=10,'School Fees'!$K$7,IF(StuData!$C2189=11,'School Fees'!$K$8,IF(StuData!$C2189=12,'School Fees'!$K$9,""))))</f>
        <v/>
      </c>
      <c r="Q2189" s="89"/>
      <c r="R2189" s="89"/>
      <c r="S2189" s="89" t="str">
        <f>IF(SUM(StuData!$K2189:$R2189)=0,"",SUM(StuData!$K2189:$R2189))</f>
        <v/>
      </c>
      <c r="T2189" s="92"/>
      <c r="U2189" s="89"/>
      <c r="V2189" s="23"/>
      <c r="W2189" s="23"/>
    </row>
    <row r="2190" ht="15.75" customHeight="1">
      <c r="A2190" s="23"/>
      <c r="B2190" s="89" t="str">
        <f t="shared" si="1"/>
        <v/>
      </c>
      <c r="C2190" s="89" t="str">
        <f>IF('Student Record'!A2188="","",'Student Record'!A2188)</f>
        <v/>
      </c>
      <c r="D2190" s="89" t="str">
        <f>IF('Student Record'!B2188="","",'Student Record'!B2188)</f>
        <v/>
      </c>
      <c r="E2190" s="89" t="str">
        <f>IF('Student Record'!C2188="","",'Student Record'!C2188)</f>
        <v/>
      </c>
      <c r="F2190" s="90" t="str">
        <f>IF('Student Record'!E2188="","",'Student Record'!E2188)</f>
        <v/>
      </c>
      <c r="G2190" s="90" t="str">
        <f>IF('Student Record'!G2188="","",'Student Record'!G2188)</f>
        <v/>
      </c>
      <c r="H2190" s="89" t="str">
        <f>IF('Student Record'!I2188="","",'Student Record'!I2188)</f>
        <v/>
      </c>
      <c r="I2190" s="91" t="str">
        <f>IF('Student Record'!J2188="","",'Student Record'!J2188)</f>
        <v/>
      </c>
      <c r="J2190" s="89" t="str">
        <f>IF('Student Record'!O2188="","",'Student Record'!O2188)</f>
        <v/>
      </c>
      <c r="K2190" s="89" t="str">
        <f>IF(StuData!$F2190="","",IF(AND(StuData!$C2190&gt;8,StuData!$C2190&lt;11,StuData!$J2190="GEN"),200,IF(AND(StuData!$C2190&gt;=11,StuData!$J2190="GEN"),300,IF(AND(StuData!$C2190&gt;8,StuData!$C2190&lt;11,StuData!$J2190&lt;&gt;"GEN"),100,IF(AND(StuData!$C2190&gt;=11,StuData!$J2190&lt;&gt;"GEN"),150,"")))))</f>
        <v/>
      </c>
      <c r="L2190" s="89" t="str">
        <f>IF(StuData!$F2190="","",IF(AND(StuData!$C2190&gt;8,StuData!$C2190&lt;11),50,""))</f>
        <v/>
      </c>
      <c r="M2190" s="89" t="str">
        <f>IF(StuData!$F2190="","",IF(AND(StuData!$C2190&gt;=11,'School Fees'!$L$3="Yes"),100,""))</f>
        <v/>
      </c>
      <c r="N2190" s="89" t="str">
        <f>IF(StuData!$F2190="","",IF(AND(StuData!$C2190&gt;8,StuData!$H2190="F"),5,IF(StuData!$C2190&lt;9,"",10)))</f>
        <v/>
      </c>
      <c r="O2190" s="89" t="str">
        <f>IF(StuData!$F2190="","",IF(StuData!$C2190&gt;8,5,""))</f>
        <v/>
      </c>
      <c r="P2190" s="89" t="str">
        <f>IF(StuData!$C2190=9,'School Fees'!$K$6,IF(StuData!$C2190=10,'School Fees'!$K$7,IF(StuData!$C2190=11,'School Fees'!$K$8,IF(StuData!$C2190=12,'School Fees'!$K$9,""))))</f>
        <v/>
      </c>
      <c r="Q2190" s="89"/>
      <c r="R2190" s="89"/>
      <c r="S2190" s="89" t="str">
        <f>IF(SUM(StuData!$K2190:$R2190)=0,"",SUM(StuData!$K2190:$R2190))</f>
        <v/>
      </c>
      <c r="T2190" s="92"/>
      <c r="U2190" s="89"/>
      <c r="V2190" s="23"/>
      <c r="W2190" s="23"/>
    </row>
    <row r="2191" ht="15.75" customHeight="1">
      <c r="A2191" s="23"/>
      <c r="B2191" s="89" t="str">
        <f t="shared" si="1"/>
        <v/>
      </c>
      <c r="C2191" s="89" t="str">
        <f>IF('Student Record'!A2189="","",'Student Record'!A2189)</f>
        <v/>
      </c>
      <c r="D2191" s="89" t="str">
        <f>IF('Student Record'!B2189="","",'Student Record'!B2189)</f>
        <v/>
      </c>
      <c r="E2191" s="89" t="str">
        <f>IF('Student Record'!C2189="","",'Student Record'!C2189)</f>
        <v/>
      </c>
      <c r="F2191" s="90" t="str">
        <f>IF('Student Record'!E2189="","",'Student Record'!E2189)</f>
        <v/>
      </c>
      <c r="G2191" s="90" t="str">
        <f>IF('Student Record'!G2189="","",'Student Record'!G2189)</f>
        <v/>
      </c>
      <c r="H2191" s="89" t="str">
        <f>IF('Student Record'!I2189="","",'Student Record'!I2189)</f>
        <v/>
      </c>
      <c r="I2191" s="91" t="str">
        <f>IF('Student Record'!J2189="","",'Student Record'!J2189)</f>
        <v/>
      </c>
      <c r="J2191" s="89" t="str">
        <f>IF('Student Record'!O2189="","",'Student Record'!O2189)</f>
        <v/>
      </c>
      <c r="K2191" s="89" t="str">
        <f>IF(StuData!$F2191="","",IF(AND(StuData!$C2191&gt;8,StuData!$C2191&lt;11,StuData!$J2191="GEN"),200,IF(AND(StuData!$C2191&gt;=11,StuData!$J2191="GEN"),300,IF(AND(StuData!$C2191&gt;8,StuData!$C2191&lt;11,StuData!$J2191&lt;&gt;"GEN"),100,IF(AND(StuData!$C2191&gt;=11,StuData!$J2191&lt;&gt;"GEN"),150,"")))))</f>
        <v/>
      </c>
      <c r="L2191" s="89" t="str">
        <f>IF(StuData!$F2191="","",IF(AND(StuData!$C2191&gt;8,StuData!$C2191&lt;11),50,""))</f>
        <v/>
      </c>
      <c r="M2191" s="89" t="str">
        <f>IF(StuData!$F2191="","",IF(AND(StuData!$C2191&gt;=11,'School Fees'!$L$3="Yes"),100,""))</f>
        <v/>
      </c>
      <c r="N2191" s="89" t="str">
        <f>IF(StuData!$F2191="","",IF(AND(StuData!$C2191&gt;8,StuData!$H2191="F"),5,IF(StuData!$C2191&lt;9,"",10)))</f>
        <v/>
      </c>
      <c r="O2191" s="89" t="str">
        <f>IF(StuData!$F2191="","",IF(StuData!$C2191&gt;8,5,""))</f>
        <v/>
      </c>
      <c r="P2191" s="89" t="str">
        <f>IF(StuData!$C2191=9,'School Fees'!$K$6,IF(StuData!$C2191=10,'School Fees'!$K$7,IF(StuData!$C2191=11,'School Fees'!$K$8,IF(StuData!$C2191=12,'School Fees'!$K$9,""))))</f>
        <v/>
      </c>
      <c r="Q2191" s="89"/>
      <c r="R2191" s="89"/>
      <c r="S2191" s="89" t="str">
        <f>IF(SUM(StuData!$K2191:$R2191)=0,"",SUM(StuData!$K2191:$R2191))</f>
        <v/>
      </c>
      <c r="T2191" s="92"/>
      <c r="U2191" s="89"/>
      <c r="V2191" s="23"/>
      <c r="W2191" s="23"/>
    </row>
    <row r="2192" ht="15.75" customHeight="1">
      <c r="A2192" s="23"/>
      <c r="B2192" s="89" t="str">
        <f t="shared" si="1"/>
        <v/>
      </c>
      <c r="C2192" s="89" t="str">
        <f>IF('Student Record'!A2190="","",'Student Record'!A2190)</f>
        <v/>
      </c>
      <c r="D2192" s="89" t="str">
        <f>IF('Student Record'!B2190="","",'Student Record'!B2190)</f>
        <v/>
      </c>
      <c r="E2192" s="89" t="str">
        <f>IF('Student Record'!C2190="","",'Student Record'!C2190)</f>
        <v/>
      </c>
      <c r="F2192" s="90" t="str">
        <f>IF('Student Record'!E2190="","",'Student Record'!E2190)</f>
        <v/>
      </c>
      <c r="G2192" s="90" t="str">
        <f>IF('Student Record'!G2190="","",'Student Record'!G2190)</f>
        <v/>
      </c>
      <c r="H2192" s="89" t="str">
        <f>IF('Student Record'!I2190="","",'Student Record'!I2190)</f>
        <v/>
      </c>
      <c r="I2192" s="91" t="str">
        <f>IF('Student Record'!J2190="","",'Student Record'!J2190)</f>
        <v/>
      </c>
      <c r="J2192" s="89" t="str">
        <f>IF('Student Record'!O2190="","",'Student Record'!O2190)</f>
        <v/>
      </c>
      <c r="K2192" s="89" t="str">
        <f>IF(StuData!$F2192="","",IF(AND(StuData!$C2192&gt;8,StuData!$C2192&lt;11,StuData!$J2192="GEN"),200,IF(AND(StuData!$C2192&gt;=11,StuData!$J2192="GEN"),300,IF(AND(StuData!$C2192&gt;8,StuData!$C2192&lt;11,StuData!$J2192&lt;&gt;"GEN"),100,IF(AND(StuData!$C2192&gt;=11,StuData!$J2192&lt;&gt;"GEN"),150,"")))))</f>
        <v/>
      </c>
      <c r="L2192" s="89" t="str">
        <f>IF(StuData!$F2192="","",IF(AND(StuData!$C2192&gt;8,StuData!$C2192&lt;11),50,""))</f>
        <v/>
      </c>
      <c r="M2192" s="89" t="str">
        <f>IF(StuData!$F2192="","",IF(AND(StuData!$C2192&gt;=11,'School Fees'!$L$3="Yes"),100,""))</f>
        <v/>
      </c>
      <c r="N2192" s="89" t="str">
        <f>IF(StuData!$F2192="","",IF(AND(StuData!$C2192&gt;8,StuData!$H2192="F"),5,IF(StuData!$C2192&lt;9,"",10)))</f>
        <v/>
      </c>
      <c r="O2192" s="89" t="str">
        <f>IF(StuData!$F2192="","",IF(StuData!$C2192&gt;8,5,""))</f>
        <v/>
      </c>
      <c r="P2192" s="89" t="str">
        <f>IF(StuData!$C2192=9,'School Fees'!$K$6,IF(StuData!$C2192=10,'School Fees'!$K$7,IF(StuData!$C2192=11,'School Fees'!$K$8,IF(StuData!$C2192=12,'School Fees'!$K$9,""))))</f>
        <v/>
      </c>
      <c r="Q2192" s="89"/>
      <c r="R2192" s="89"/>
      <c r="S2192" s="89" t="str">
        <f>IF(SUM(StuData!$K2192:$R2192)=0,"",SUM(StuData!$K2192:$R2192))</f>
        <v/>
      </c>
      <c r="T2192" s="92"/>
      <c r="U2192" s="89"/>
      <c r="V2192" s="23"/>
      <c r="W2192" s="23"/>
    </row>
    <row r="2193" ht="15.75" customHeight="1">
      <c r="A2193" s="23"/>
      <c r="B2193" s="89" t="str">
        <f t="shared" si="1"/>
        <v/>
      </c>
      <c r="C2193" s="89" t="str">
        <f>IF('Student Record'!A2191="","",'Student Record'!A2191)</f>
        <v/>
      </c>
      <c r="D2193" s="89" t="str">
        <f>IF('Student Record'!B2191="","",'Student Record'!B2191)</f>
        <v/>
      </c>
      <c r="E2193" s="89" t="str">
        <f>IF('Student Record'!C2191="","",'Student Record'!C2191)</f>
        <v/>
      </c>
      <c r="F2193" s="90" t="str">
        <f>IF('Student Record'!E2191="","",'Student Record'!E2191)</f>
        <v/>
      </c>
      <c r="G2193" s="90" t="str">
        <f>IF('Student Record'!G2191="","",'Student Record'!G2191)</f>
        <v/>
      </c>
      <c r="H2193" s="89" t="str">
        <f>IF('Student Record'!I2191="","",'Student Record'!I2191)</f>
        <v/>
      </c>
      <c r="I2193" s="91" t="str">
        <f>IF('Student Record'!J2191="","",'Student Record'!J2191)</f>
        <v/>
      </c>
      <c r="J2193" s="89" t="str">
        <f>IF('Student Record'!O2191="","",'Student Record'!O2191)</f>
        <v/>
      </c>
      <c r="K2193" s="89" t="str">
        <f>IF(StuData!$F2193="","",IF(AND(StuData!$C2193&gt;8,StuData!$C2193&lt;11,StuData!$J2193="GEN"),200,IF(AND(StuData!$C2193&gt;=11,StuData!$J2193="GEN"),300,IF(AND(StuData!$C2193&gt;8,StuData!$C2193&lt;11,StuData!$J2193&lt;&gt;"GEN"),100,IF(AND(StuData!$C2193&gt;=11,StuData!$J2193&lt;&gt;"GEN"),150,"")))))</f>
        <v/>
      </c>
      <c r="L2193" s="89" t="str">
        <f>IF(StuData!$F2193="","",IF(AND(StuData!$C2193&gt;8,StuData!$C2193&lt;11),50,""))</f>
        <v/>
      </c>
      <c r="M2193" s="89" t="str">
        <f>IF(StuData!$F2193="","",IF(AND(StuData!$C2193&gt;=11,'School Fees'!$L$3="Yes"),100,""))</f>
        <v/>
      </c>
      <c r="N2193" s="89" t="str">
        <f>IF(StuData!$F2193="","",IF(AND(StuData!$C2193&gt;8,StuData!$H2193="F"),5,IF(StuData!$C2193&lt;9,"",10)))</f>
        <v/>
      </c>
      <c r="O2193" s="89" t="str">
        <f>IF(StuData!$F2193="","",IF(StuData!$C2193&gt;8,5,""))</f>
        <v/>
      </c>
      <c r="P2193" s="89" t="str">
        <f>IF(StuData!$C2193=9,'School Fees'!$K$6,IF(StuData!$C2193=10,'School Fees'!$K$7,IF(StuData!$C2193=11,'School Fees'!$K$8,IF(StuData!$C2193=12,'School Fees'!$K$9,""))))</f>
        <v/>
      </c>
      <c r="Q2193" s="89"/>
      <c r="R2193" s="89"/>
      <c r="S2193" s="89" t="str">
        <f>IF(SUM(StuData!$K2193:$R2193)=0,"",SUM(StuData!$K2193:$R2193))</f>
        <v/>
      </c>
      <c r="T2193" s="92"/>
      <c r="U2193" s="89"/>
      <c r="V2193" s="23"/>
      <c r="W2193" s="23"/>
    </row>
    <row r="2194" ht="15.75" customHeight="1">
      <c r="A2194" s="23"/>
      <c r="B2194" s="89" t="str">
        <f t="shared" si="1"/>
        <v/>
      </c>
      <c r="C2194" s="89" t="str">
        <f>IF('Student Record'!A2192="","",'Student Record'!A2192)</f>
        <v/>
      </c>
      <c r="D2194" s="89" t="str">
        <f>IF('Student Record'!B2192="","",'Student Record'!B2192)</f>
        <v/>
      </c>
      <c r="E2194" s="89" t="str">
        <f>IF('Student Record'!C2192="","",'Student Record'!C2192)</f>
        <v/>
      </c>
      <c r="F2194" s="90" t="str">
        <f>IF('Student Record'!E2192="","",'Student Record'!E2192)</f>
        <v/>
      </c>
      <c r="G2194" s="90" t="str">
        <f>IF('Student Record'!G2192="","",'Student Record'!G2192)</f>
        <v/>
      </c>
      <c r="H2194" s="89" t="str">
        <f>IF('Student Record'!I2192="","",'Student Record'!I2192)</f>
        <v/>
      </c>
      <c r="I2194" s="91" t="str">
        <f>IF('Student Record'!J2192="","",'Student Record'!J2192)</f>
        <v/>
      </c>
      <c r="J2194" s="89" t="str">
        <f>IF('Student Record'!O2192="","",'Student Record'!O2192)</f>
        <v/>
      </c>
      <c r="K2194" s="89" t="str">
        <f>IF(StuData!$F2194="","",IF(AND(StuData!$C2194&gt;8,StuData!$C2194&lt;11,StuData!$J2194="GEN"),200,IF(AND(StuData!$C2194&gt;=11,StuData!$J2194="GEN"),300,IF(AND(StuData!$C2194&gt;8,StuData!$C2194&lt;11,StuData!$J2194&lt;&gt;"GEN"),100,IF(AND(StuData!$C2194&gt;=11,StuData!$J2194&lt;&gt;"GEN"),150,"")))))</f>
        <v/>
      </c>
      <c r="L2194" s="89" t="str">
        <f>IF(StuData!$F2194="","",IF(AND(StuData!$C2194&gt;8,StuData!$C2194&lt;11),50,""))</f>
        <v/>
      </c>
      <c r="M2194" s="89" t="str">
        <f>IF(StuData!$F2194="","",IF(AND(StuData!$C2194&gt;=11,'School Fees'!$L$3="Yes"),100,""))</f>
        <v/>
      </c>
      <c r="N2194" s="89" t="str">
        <f>IF(StuData!$F2194="","",IF(AND(StuData!$C2194&gt;8,StuData!$H2194="F"),5,IF(StuData!$C2194&lt;9,"",10)))</f>
        <v/>
      </c>
      <c r="O2194" s="89" t="str">
        <f>IF(StuData!$F2194="","",IF(StuData!$C2194&gt;8,5,""))</f>
        <v/>
      </c>
      <c r="P2194" s="89" t="str">
        <f>IF(StuData!$C2194=9,'School Fees'!$K$6,IF(StuData!$C2194=10,'School Fees'!$K$7,IF(StuData!$C2194=11,'School Fees'!$K$8,IF(StuData!$C2194=12,'School Fees'!$K$9,""))))</f>
        <v/>
      </c>
      <c r="Q2194" s="89"/>
      <c r="R2194" s="89"/>
      <c r="S2194" s="89" t="str">
        <f>IF(SUM(StuData!$K2194:$R2194)=0,"",SUM(StuData!$K2194:$R2194))</f>
        <v/>
      </c>
      <c r="T2194" s="92"/>
      <c r="U2194" s="89"/>
      <c r="V2194" s="23"/>
      <c r="W2194" s="23"/>
    </row>
    <row r="2195" ht="15.75" customHeight="1">
      <c r="A2195" s="23"/>
      <c r="B2195" s="89" t="str">
        <f t="shared" si="1"/>
        <v/>
      </c>
      <c r="C2195" s="89" t="str">
        <f>IF('Student Record'!A2193="","",'Student Record'!A2193)</f>
        <v/>
      </c>
      <c r="D2195" s="89" t="str">
        <f>IF('Student Record'!B2193="","",'Student Record'!B2193)</f>
        <v/>
      </c>
      <c r="E2195" s="89" t="str">
        <f>IF('Student Record'!C2193="","",'Student Record'!C2193)</f>
        <v/>
      </c>
      <c r="F2195" s="90" t="str">
        <f>IF('Student Record'!E2193="","",'Student Record'!E2193)</f>
        <v/>
      </c>
      <c r="G2195" s="90" t="str">
        <f>IF('Student Record'!G2193="","",'Student Record'!G2193)</f>
        <v/>
      </c>
      <c r="H2195" s="89" t="str">
        <f>IF('Student Record'!I2193="","",'Student Record'!I2193)</f>
        <v/>
      </c>
      <c r="I2195" s="91" t="str">
        <f>IF('Student Record'!J2193="","",'Student Record'!J2193)</f>
        <v/>
      </c>
      <c r="J2195" s="89" t="str">
        <f>IF('Student Record'!O2193="","",'Student Record'!O2193)</f>
        <v/>
      </c>
      <c r="K2195" s="89" t="str">
        <f>IF(StuData!$F2195="","",IF(AND(StuData!$C2195&gt;8,StuData!$C2195&lt;11,StuData!$J2195="GEN"),200,IF(AND(StuData!$C2195&gt;=11,StuData!$J2195="GEN"),300,IF(AND(StuData!$C2195&gt;8,StuData!$C2195&lt;11,StuData!$J2195&lt;&gt;"GEN"),100,IF(AND(StuData!$C2195&gt;=11,StuData!$J2195&lt;&gt;"GEN"),150,"")))))</f>
        <v/>
      </c>
      <c r="L2195" s="89" t="str">
        <f>IF(StuData!$F2195="","",IF(AND(StuData!$C2195&gt;8,StuData!$C2195&lt;11),50,""))</f>
        <v/>
      </c>
      <c r="M2195" s="89" t="str">
        <f>IF(StuData!$F2195="","",IF(AND(StuData!$C2195&gt;=11,'School Fees'!$L$3="Yes"),100,""))</f>
        <v/>
      </c>
      <c r="N2195" s="89" t="str">
        <f>IF(StuData!$F2195="","",IF(AND(StuData!$C2195&gt;8,StuData!$H2195="F"),5,IF(StuData!$C2195&lt;9,"",10)))</f>
        <v/>
      </c>
      <c r="O2195" s="89" t="str">
        <f>IF(StuData!$F2195="","",IF(StuData!$C2195&gt;8,5,""))</f>
        <v/>
      </c>
      <c r="P2195" s="89" t="str">
        <f>IF(StuData!$C2195=9,'School Fees'!$K$6,IF(StuData!$C2195=10,'School Fees'!$K$7,IF(StuData!$C2195=11,'School Fees'!$K$8,IF(StuData!$C2195=12,'School Fees'!$K$9,""))))</f>
        <v/>
      </c>
      <c r="Q2195" s="89"/>
      <c r="R2195" s="89"/>
      <c r="S2195" s="89" t="str">
        <f>IF(SUM(StuData!$K2195:$R2195)=0,"",SUM(StuData!$K2195:$R2195))</f>
        <v/>
      </c>
      <c r="T2195" s="92"/>
      <c r="U2195" s="89"/>
      <c r="V2195" s="23"/>
      <c r="W2195" s="23"/>
    </row>
    <row r="2196" ht="15.75" customHeight="1">
      <c r="A2196" s="23"/>
      <c r="B2196" s="89" t="str">
        <f t="shared" si="1"/>
        <v/>
      </c>
      <c r="C2196" s="89" t="str">
        <f>IF('Student Record'!A2194="","",'Student Record'!A2194)</f>
        <v/>
      </c>
      <c r="D2196" s="89" t="str">
        <f>IF('Student Record'!B2194="","",'Student Record'!B2194)</f>
        <v/>
      </c>
      <c r="E2196" s="89" t="str">
        <f>IF('Student Record'!C2194="","",'Student Record'!C2194)</f>
        <v/>
      </c>
      <c r="F2196" s="90" t="str">
        <f>IF('Student Record'!E2194="","",'Student Record'!E2194)</f>
        <v/>
      </c>
      <c r="G2196" s="90" t="str">
        <f>IF('Student Record'!G2194="","",'Student Record'!G2194)</f>
        <v/>
      </c>
      <c r="H2196" s="89" t="str">
        <f>IF('Student Record'!I2194="","",'Student Record'!I2194)</f>
        <v/>
      </c>
      <c r="I2196" s="91" t="str">
        <f>IF('Student Record'!J2194="","",'Student Record'!J2194)</f>
        <v/>
      </c>
      <c r="J2196" s="89" t="str">
        <f>IF('Student Record'!O2194="","",'Student Record'!O2194)</f>
        <v/>
      </c>
      <c r="K2196" s="89" t="str">
        <f>IF(StuData!$F2196="","",IF(AND(StuData!$C2196&gt;8,StuData!$C2196&lt;11,StuData!$J2196="GEN"),200,IF(AND(StuData!$C2196&gt;=11,StuData!$J2196="GEN"),300,IF(AND(StuData!$C2196&gt;8,StuData!$C2196&lt;11,StuData!$J2196&lt;&gt;"GEN"),100,IF(AND(StuData!$C2196&gt;=11,StuData!$J2196&lt;&gt;"GEN"),150,"")))))</f>
        <v/>
      </c>
      <c r="L2196" s="89" t="str">
        <f>IF(StuData!$F2196="","",IF(AND(StuData!$C2196&gt;8,StuData!$C2196&lt;11),50,""))</f>
        <v/>
      </c>
      <c r="M2196" s="89" t="str">
        <f>IF(StuData!$F2196="","",IF(AND(StuData!$C2196&gt;=11,'School Fees'!$L$3="Yes"),100,""))</f>
        <v/>
      </c>
      <c r="N2196" s="89" t="str">
        <f>IF(StuData!$F2196="","",IF(AND(StuData!$C2196&gt;8,StuData!$H2196="F"),5,IF(StuData!$C2196&lt;9,"",10)))</f>
        <v/>
      </c>
      <c r="O2196" s="89" t="str">
        <f>IF(StuData!$F2196="","",IF(StuData!$C2196&gt;8,5,""))</f>
        <v/>
      </c>
      <c r="P2196" s="89" t="str">
        <f>IF(StuData!$C2196=9,'School Fees'!$K$6,IF(StuData!$C2196=10,'School Fees'!$K$7,IF(StuData!$C2196=11,'School Fees'!$K$8,IF(StuData!$C2196=12,'School Fees'!$K$9,""))))</f>
        <v/>
      </c>
      <c r="Q2196" s="89"/>
      <c r="R2196" s="89"/>
      <c r="S2196" s="89" t="str">
        <f>IF(SUM(StuData!$K2196:$R2196)=0,"",SUM(StuData!$K2196:$R2196))</f>
        <v/>
      </c>
      <c r="T2196" s="92"/>
      <c r="U2196" s="89"/>
      <c r="V2196" s="23"/>
      <c r="W2196" s="23"/>
    </row>
    <row r="2197" ht="15.75" customHeight="1">
      <c r="A2197" s="23"/>
      <c r="B2197" s="89" t="str">
        <f t="shared" si="1"/>
        <v/>
      </c>
      <c r="C2197" s="89" t="str">
        <f>IF('Student Record'!A2195="","",'Student Record'!A2195)</f>
        <v/>
      </c>
      <c r="D2197" s="89" t="str">
        <f>IF('Student Record'!B2195="","",'Student Record'!B2195)</f>
        <v/>
      </c>
      <c r="E2197" s="89" t="str">
        <f>IF('Student Record'!C2195="","",'Student Record'!C2195)</f>
        <v/>
      </c>
      <c r="F2197" s="90" t="str">
        <f>IF('Student Record'!E2195="","",'Student Record'!E2195)</f>
        <v/>
      </c>
      <c r="G2197" s="90" t="str">
        <f>IF('Student Record'!G2195="","",'Student Record'!G2195)</f>
        <v/>
      </c>
      <c r="H2197" s="89" t="str">
        <f>IF('Student Record'!I2195="","",'Student Record'!I2195)</f>
        <v/>
      </c>
      <c r="I2197" s="91" t="str">
        <f>IF('Student Record'!J2195="","",'Student Record'!J2195)</f>
        <v/>
      </c>
      <c r="J2197" s="89" t="str">
        <f>IF('Student Record'!O2195="","",'Student Record'!O2195)</f>
        <v/>
      </c>
      <c r="K2197" s="89" t="str">
        <f>IF(StuData!$F2197="","",IF(AND(StuData!$C2197&gt;8,StuData!$C2197&lt;11,StuData!$J2197="GEN"),200,IF(AND(StuData!$C2197&gt;=11,StuData!$J2197="GEN"),300,IF(AND(StuData!$C2197&gt;8,StuData!$C2197&lt;11,StuData!$J2197&lt;&gt;"GEN"),100,IF(AND(StuData!$C2197&gt;=11,StuData!$J2197&lt;&gt;"GEN"),150,"")))))</f>
        <v/>
      </c>
      <c r="L2197" s="89" t="str">
        <f>IF(StuData!$F2197="","",IF(AND(StuData!$C2197&gt;8,StuData!$C2197&lt;11),50,""))</f>
        <v/>
      </c>
      <c r="M2197" s="89" t="str">
        <f>IF(StuData!$F2197="","",IF(AND(StuData!$C2197&gt;=11,'School Fees'!$L$3="Yes"),100,""))</f>
        <v/>
      </c>
      <c r="N2197" s="89" t="str">
        <f>IF(StuData!$F2197="","",IF(AND(StuData!$C2197&gt;8,StuData!$H2197="F"),5,IF(StuData!$C2197&lt;9,"",10)))</f>
        <v/>
      </c>
      <c r="O2197" s="89" t="str">
        <f>IF(StuData!$F2197="","",IF(StuData!$C2197&gt;8,5,""))</f>
        <v/>
      </c>
      <c r="P2197" s="89" t="str">
        <f>IF(StuData!$C2197=9,'School Fees'!$K$6,IF(StuData!$C2197=10,'School Fees'!$K$7,IF(StuData!$C2197=11,'School Fees'!$K$8,IF(StuData!$C2197=12,'School Fees'!$K$9,""))))</f>
        <v/>
      </c>
      <c r="Q2197" s="89"/>
      <c r="R2197" s="89"/>
      <c r="S2197" s="89" t="str">
        <f>IF(SUM(StuData!$K2197:$R2197)=0,"",SUM(StuData!$K2197:$R2197))</f>
        <v/>
      </c>
      <c r="T2197" s="92"/>
      <c r="U2197" s="89"/>
      <c r="V2197" s="23"/>
      <c r="W2197" s="23"/>
    </row>
    <row r="2198" ht="15.75" customHeight="1">
      <c r="A2198" s="23"/>
      <c r="B2198" s="89" t="str">
        <f t="shared" si="1"/>
        <v/>
      </c>
      <c r="C2198" s="89" t="str">
        <f>IF('Student Record'!A2196="","",'Student Record'!A2196)</f>
        <v/>
      </c>
      <c r="D2198" s="89" t="str">
        <f>IF('Student Record'!B2196="","",'Student Record'!B2196)</f>
        <v/>
      </c>
      <c r="E2198" s="89" t="str">
        <f>IF('Student Record'!C2196="","",'Student Record'!C2196)</f>
        <v/>
      </c>
      <c r="F2198" s="90" t="str">
        <f>IF('Student Record'!E2196="","",'Student Record'!E2196)</f>
        <v/>
      </c>
      <c r="G2198" s="90" t="str">
        <f>IF('Student Record'!G2196="","",'Student Record'!G2196)</f>
        <v/>
      </c>
      <c r="H2198" s="89" t="str">
        <f>IF('Student Record'!I2196="","",'Student Record'!I2196)</f>
        <v/>
      </c>
      <c r="I2198" s="91" t="str">
        <f>IF('Student Record'!J2196="","",'Student Record'!J2196)</f>
        <v/>
      </c>
      <c r="J2198" s="89" t="str">
        <f>IF('Student Record'!O2196="","",'Student Record'!O2196)</f>
        <v/>
      </c>
      <c r="K2198" s="89" t="str">
        <f>IF(StuData!$F2198="","",IF(AND(StuData!$C2198&gt;8,StuData!$C2198&lt;11,StuData!$J2198="GEN"),200,IF(AND(StuData!$C2198&gt;=11,StuData!$J2198="GEN"),300,IF(AND(StuData!$C2198&gt;8,StuData!$C2198&lt;11,StuData!$J2198&lt;&gt;"GEN"),100,IF(AND(StuData!$C2198&gt;=11,StuData!$J2198&lt;&gt;"GEN"),150,"")))))</f>
        <v/>
      </c>
      <c r="L2198" s="89" t="str">
        <f>IF(StuData!$F2198="","",IF(AND(StuData!$C2198&gt;8,StuData!$C2198&lt;11),50,""))</f>
        <v/>
      </c>
      <c r="M2198" s="89" t="str">
        <f>IF(StuData!$F2198="","",IF(AND(StuData!$C2198&gt;=11,'School Fees'!$L$3="Yes"),100,""))</f>
        <v/>
      </c>
      <c r="N2198" s="89" t="str">
        <f>IF(StuData!$F2198="","",IF(AND(StuData!$C2198&gt;8,StuData!$H2198="F"),5,IF(StuData!$C2198&lt;9,"",10)))</f>
        <v/>
      </c>
      <c r="O2198" s="89" t="str">
        <f>IF(StuData!$F2198="","",IF(StuData!$C2198&gt;8,5,""))</f>
        <v/>
      </c>
      <c r="P2198" s="89" t="str">
        <f>IF(StuData!$C2198=9,'School Fees'!$K$6,IF(StuData!$C2198=10,'School Fees'!$K$7,IF(StuData!$C2198=11,'School Fees'!$K$8,IF(StuData!$C2198=12,'School Fees'!$K$9,""))))</f>
        <v/>
      </c>
      <c r="Q2198" s="89"/>
      <c r="R2198" s="89"/>
      <c r="S2198" s="89" t="str">
        <f>IF(SUM(StuData!$K2198:$R2198)=0,"",SUM(StuData!$K2198:$R2198))</f>
        <v/>
      </c>
      <c r="T2198" s="92"/>
      <c r="U2198" s="89"/>
      <c r="V2198" s="23"/>
      <c r="W2198" s="23"/>
    </row>
    <row r="2199" ht="15.75" customHeight="1">
      <c r="A2199" s="23"/>
      <c r="B2199" s="89" t="str">
        <f t="shared" si="1"/>
        <v/>
      </c>
      <c r="C2199" s="89" t="str">
        <f>IF('Student Record'!A2197="","",'Student Record'!A2197)</f>
        <v/>
      </c>
      <c r="D2199" s="89" t="str">
        <f>IF('Student Record'!B2197="","",'Student Record'!B2197)</f>
        <v/>
      </c>
      <c r="E2199" s="89" t="str">
        <f>IF('Student Record'!C2197="","",'Student Record'!C2197)</f>
        <v/>
      </c>
      <c r="F2199" s="90" t="str">
        <f>IF('Student Record'!E2197="","",'Student Record'!E2197)</f>
        <v/>
      </c>
      <c r="G2199" s="90" t="str">
        <f>IF('Student Record'!G2197="","",'Student Record'!G2197)</f>
        <v/>
      </c>
      <c r="H2199" s="89" t="str">
        <f>IF('Student Record'!I2197="","",'Student Record'!I2197)</f>
        <v/>
      </c>
      <c r="I2199" s="91" t="str">
        <f>IF('Student Record'!J2197="","",'Student Record'!J2197)</f>
        <v/>
      </c>
      <c r="J2199" s="89" t="str">
        <f>IF('Student Record'!O2197="","",'Student Record'!O2197)</f>
        <v/>
      </c>
      <c r="K2199" s="89" t="str">
        <f>IF(StuData!$F2199="","",IF(AND(StuData!$C2199&gt;8,StuData!$C2199&lt;11,StuData!$J2199="GEN"),200,IF(AND(StuData!$C2199&gt;=11,StuData!$J2199="GEN"),300,IF(AND(StuData!$C2199&gt;8,StuData!$C2199&lt;11,StuData!$J2199&lt;&gt;"GEN"),100,IF(AND(StuData!$C2199&gt;=11,StuData!$J2199&lt;&gt;"GEN"),150,"")))))</f>
        <v/>
      </c>
      <c r="L2199" s="89" t="str">
        <f>IF(StuData!$F2199="","",IF(AND(StuData!$C2199&gt;8,StuData!$C2199&lt;11),50,""))</f>
        <v/>
      </c>
      <c r="M2199" s="89" t="str">
        <f>IF(StuData!$F2199="","",IF(AND(StuData!$C2199&gt;=11,'School Fees'!$L$3="Yes"),100,""))</f>
        <v/>
      </c>
      <c r="N2199" s="89" t="str">
        <f>IF(StuData!$F2199="","",IF(AND(StuData!$C2199&gt;8,StuData!$H2199="F"),5,IF(StuData!$C2199&lt;9,"",10)))</f>
        <v/>
      </c>
      <c r="O2199" s="89" t="str">
        <f>IF(StuData!$F2199="","",IF(StuData!$C2199&gt;8,5,""))</f>
        <v/>
      </c>
      <c r="P2199" s="89" t="str">
        <f>IF(StuData!$C2199=9,'School Fees'!$K$6,IF(StuData!$C2199=10,'School Fees'!$K$7,IF(StuData!$C2199=11,'School Fees'!$K$8,IF(StuData!$C2199=12,'School Fees'!$K$9,""))))</f>
        <v/>
      </c>
      <c r="Q2199" s="89"/>
      <c r="R2199" s="89"/>
      <c r="S2199" s="89" t="str">
        <f>IF(SUM(StuData!$K2199:$R2199)=0,"",SUM(StuData!$K2199:$R2199))</f>
        <v/>
      </c>
      <c r="T2199" s="92"/>
      <c r="U2199" s="89"/>
      <c r="V2199" s="23"/>
      <c r="W2199" s="23"/>
    </row>
    <row r="2200" ht="15.75" customHeight="1">
      <c r="A2200" s="23"/>
      <c r="B2200" s="89" t="str">
        <f t="shared" si="1"/>
        <v/>
      </c>
      <c r="C2200" s="89" t="str">
        <f>IF('Student Record'!A2198="","",'Student Record'!A2198)</f>
        <v/>
      </c>
      <c r="D2200" s="89" t="str">
        <f>IF('Student Record'!B2198="","",'Student Record'!B2198)</f>
        <v/>
      </c>
      <c r="E2200" s="89" t="str">
        <f>IF('Student Record'!C2198="","",'Student Record'!C2198)</f>
        <v/>
      </c>
      <c r="F2200" s="90" t="str">
        <f>IF('Student Record'!E2198="","",'Student Record'!E2198)</f>
        <v/>
      </c>
      <c r="G2200" s="90" t="str">
        <f>IF('Student Record'!G2198="","",'Student Record'!G2198)</f>
        <v/>
      </c>
      <c r="H2200" s="89" t="str">
        <f>IF('Student Record'!I2198="","",'Student Record'!I2198)</f>
        <v/>
      </c>
      <c r="I2200" s="91" t="str">
        <f>IF('Student Record'!J2198="","",'Student Record'!J2198)</f>
        <v/>
      </c>
      <c r="J2200" s="89" t="str">
        <f>IF('Student Record'!O2198="","",'Student Record'!O2198)</f>
        <v/>
      </c>
      <c r="K2200" s="89" t="str">
        <f>IF(StuData!$F2200="","",IF(AND(StuData!$C2200&gt;8,StuData!$C2200&lt;11,StuData!$J2200="GEN"),200,IF(AND(StuData!$C2200&gt;=11,StuData!$J2200="GEN"),300,IF(AND(StuData!$C2200&gt;8,StuData!$C2200&lt;11,StuData!$J2200&lt;&gt;"GEN"),100,IF(AND(StuData!$C2200&gt;=11,StuData!$J2200&lt;&gt;"GEN"),150,"")))))</f>
        <v/>
      </c>
      <c r="L2200" s="89" t="str">
        <f>IF(StuData!$F2200="","",IF(AND(StuData!$C2200&gt;8,StuData!$C2200&lt;11),50,""))</f>
        <v/>
      </c>
      <c r="M2200" s="89" t="str">
        <f>IF(StuData!$F2200="","",IF(AND(StuData!$C2200&gt;=11,'School Fees'!$L$3="Yes"),100,""))</f>
        <v/>
      </c>
      <c r="N2200" s="89" t="str">
        <f>IF(StuData!$F2200="","",IF(AND(StuData!$C2200&gt;8,StuData!$H2200="F"),5,IF(StuData!$C2200&lt;9,"",10)))</f>
        <v/>
      </c>
      <c r="O2200" s="89" t="str">
        <f>IF(StuData!$F2200="","",IF(StuData!$C2200&gt;8,5,""))</f>
        <v/>
      </c>
      <c r="P2200" s="89" t="str">
        <f>IF(StuData!$C2200=9,'School Fees'!$K$6,IF(StuData!$C2200=10,'School Fees'!$K$7,IF(StuData!$C2200=11,'School Fees'!$K$8,IF(StuData!$C2200=12,'School Fees'!$K$9,""))))</f>
        <v/>
      </c>
      <c r="Q2200" s="89"/>
      <c r="R2200" s="89"/>
      <c r="S2200" s="89" t="str">
        <f>IF(SUM(StuData!$K2200:$R2200)=0,"",SUM(StuData!$K2200:$R2200))</f>
        <v/>
      </c>
      <c r="T2200" s="92"/>
      <c r="U2200" s="89"/>
      <c r="V2200" s="23"/>
      <c r="W2200" s="23"/>
    </row>
    <row r="2201" ht="15.75" customHeight="1">
      <c r="A2201" s="23"/>
      <c r="B2201" s="89" t="str">
        <f t="shared" si="1"/>
        <v/>
      </c>
      <c r="C2201" s="89" t="str">
        <f>IF('Student Record'!A2199="","",'Student Record'!A2199)</f>
        <v/>
      </c>
      <c r="D2201" s="89" t="str">
        <f>IF('Student Record'!B2199="","",'Student Record'!B2199)</f>
        <v/>
      </c>
      <c r="E2201" s="89" t="str">
        <f>IF('Student Record'!C2199="","",'Student Record'!C2199)</f>
        <v/>
      </c>
      <c r="F2201" s="90" t="str">
        <f>IF('Student Record'!E2199="","",'Student Record'!E2199)</f>
        <v/>
      </c>
      <c r="G2201" s="90" t="str">
        <f>IF('Student Record'!G2199="","",'Student Record'!G2199)</f>
        <v/>
      </c>
      <c r="H2201" s="89" t="str">
        <f>IF('Student Record'!I2199="","",'Student Record'!I2199)</f>
        <v/>
      </c>
      <c r="I2201" s="91" t="str">
        <f>IF('Student Record'!J2199="","",'Student Record'!J2199)</f>
        <v/>
      </c>
      <c r="J2201" s="89" t="str">
        <f>IF('Student Record'!O2199="","",'Student Record'!O2199)</f>
        <v/>
      </c>
      <c r="K2201" s="89" t="str">
        <f>IF(StuData!$F2201="","",IF(AND(StuData!$C2201&gt;8,StuData!$C2201&lt;11,StuData!$J2201="GEN"),200,IF(AND(StuData!$C2201&gt;=11,StuData!$J2201="GEN"),300,IF(AND(StuData!$C2201&gt;8,StuData!$C2201&lt;11,StuData!$J2201&lt;&gt;"GEN"),100,IF(AND(StuData!$C2201&gt;=11,StuData!$J2201&lt;&gt;"GEN"),150,"")))))</f>
        <v/>
      </c>
      <c r="L2201" s="89" t="str">
        <f>IF(StuData!$F2201="","",IF(AND(StuData!$C2201&gt;8,StuData!$C2201&lt;11),50,""))</f>
        <v/>
      </c>
      <c r="M2201" s="89" t="str">
        <f>IF(StuData!$F2201="","",IF(AND(StuData!$C2201&gt;=11,'School Fees'!$L$3="Yes"),100,""))</f>
        <v/>
      </c>
      <c r="N2201" s="89" t="str">
        <f>IF(StuData!$F2201="","",IF(AND(StuData!$C2201&gt;8,StuData!$H2201="F"),5,IF(StuData!$C2201&lt;9,"",10)))</f>
        <v/>
      </c>
      <c r="O2201" s="89" t="str">
        <f>IF(StuData!$F2201="","",IF(StuData!$C2201&gt;8,5,""))</f>
        <v/>
      </c>
      <c r="P2201" s="89" t="str">
        <f>IF(StuData!$C2201=9,'School Fees'!$K$6,IF(StuData!$C2201=10,'School Fees'!$K$7,IF(StuData!$C2201=11,'School Fees'!$K$8,IF(StuData!$C2201=12,'School Fees'!$K$9,""))))</f>
        <v/>
      </c>
      <c r="Q2201" s="89"/>
      <c r="R2201" s="89"/>
      <c r="S2201" s="89" t="str">
        <f>IF(SUM(StuData!$K2201:$R2201)=0,"",SUM(StuData!$K2201:$R2201))</f>
        <v/>
      </c>
      <c r="T2201" s="92"/>
      <c r="U2201" s="89"/>
      <c r="V2201" s="23"/>
      <c r="W2201" s="23"/>
    </row>
    <row r="2202" ht="15.75" customHeight="1">
      <c r="A2202" s="23"/>
      <c r="B2202" s="89" t="str">
        <f t="shared" si="1"/>
        <v/>
      </c>
      <c r="C2202" s="89" t="str">
        <f>IF('Student Record'!A2200="","",'Student Record'!A2200)</f>
        <v/>
      </c>
      <c r="D2202" s="89" t="str">
        <f>IF('Student Record'!B2200="","",'Student Record'!B2200)</f>
        <v/>
      </c>
      <c r="E2202" s="89" t="str">
        <f>IF('Student Record'!C2200="","",'Student Record'!C2200)</f>
        <v/>
      </c>
      <c r="F2202" s="90" t="str">
        <f>IF('Student Record'!E2200="","",'Student Record'!E2200)</f>
        <v/>
      </c>
      <c r="G2202" s="90" t="str">
        <f>IF('Student Record'!G2200="","",'Student Record'!G2200)</f>
        <v/>
      </c>
      <c r="H2202" s="89" t="str">
        <f>IF('Student Record'!I2200="","",'Student Record'!I2200)</f>
        <v/>
      </c>
      <c r="I2202" s="91" t="str">
        <f>IF('Student Record'!J2200="","",'Student Record'!J2200)</f>
        <v/>
      </c>
      <c r="J2202" s="89" t="str">
        <f>IF('Student Record'!O2200="","",'Student Record'!O2200)</f>
        <v/>
      </c>
      <c r="K2202" s="89" t="str">
        <f>IF(StuData!$F2202="","",IF(AND(StuData!$C2202&gt;8,StuData!$C2202&lt;11,StuData!$J2202="GEN"),200,IF(AND(StuData!$C2202&gt;=11,StuData!$J2202="GEN"),300,IF(AND(StuData!$C2202&gt;8,StuData!$C2202&lt;11,StuData!$J2202&lt;&gt;"GEN"),100,IF(AND(StuData!$C2202&gt;=11,StuData!$J2202&lt;&gt;"GEN"),150,"")))))</f>
        <v/>
      </c>
      <c r="L2202" s="89" t="str">
        <f>IF(StuData!$F2202="","",IF(AND(StuData!$C2202&gt;8,StuData!$C2202&lt;11),50,""))</f>
        <v/>
      </c>
      <c r="M2202" s="89" t="str">
        <f>IF(StuData!$F2202="","",IF(AND(StuData!$C2202&gt;=11,'School Fees'!$L$3="Yes"),100,""))</f>
        <v/>
      </c>
      <c r="N2202" s="89" t="str">
        <f>IF(StuData!$F2202="","",IF(AND(StuData!$C2202&gt;8,StuData!$H2202="F"),5,IF(StuData!$C2202&lt;9,"",10)))</f>
        <v/>
      </c>
      <c r="O2202" s="89" t="str">
        <f>IF(StuData!$F2202="","",IF(StuData!$C2202&gt;8,5,""))</f>
        <v/>
      </c>
      <c r="P2202" s="89" t="str">
        <f>IF(StuData!$C2202=9,'School Fees'!$K$6,IF(StuData!$C2202=10,'School Fees'!$K$7,IF(StuData!$C2202=11,'School Fees'!$K$8,IF(StuData!$C2202=12,'School Fees'!$K$9,""))))</f>
        <v/>
      </c>
      <c r="Q2202" s="89"/>
      <c r="R2202" s="89"/>
      <c r="S2202" s="89" t="str">
        <f>IF(SUM(StuData!$K2202:$R2202)=0,"",SUM(StuData!$K2202:$R2202))</f>
        <v/>
      </c>
      <c r="T2202" s="92"/>
      <c r="U2202" s="89"/>
      <c r="V2202" s="23"/>
      <c r="W2202" s="23"/>
    </row>
    <row r="2203" ht="15.75" customHeight="1">
      <c r="A2203" s="23"/>
      <c r="B2203" s="89" t="str">
        <f t="shared" si="1"/>
        <v/>
      </c>
      <c r="C2203" s="89" t="str">
        <f>IF('Student Record'!A2201="","",'Student Record'!A2201)</f>
        <v/>
      </c>
      <c r="D2203" s="89" t="str">
        <f>IF('Student Record'!B2201="","",'Student Record'!B2201)</f>
        <v/>
      </c>
      <c r="E2203" s="89" t="str">
        <f>IF('Student Record'!C2201="","",'Student Record'!C2201)</f>
        <v/>
      </c>
      <c r="F2203" s="90" t="str">
        <f>IF('Student Record'!E2201="","",'Student Record'!E2201)</f>
        <v/>
      </c>
      <c r="G2203" s="90" t="str">
        <f>IF('Student Record'!G2201="","",'Student Record'!G2201)</f>
        <v/>
      </c>
      <c r="H2203" s="89" t="str">
        <f>IF('Student Record'!I2201="","",'Student Record'!I2201)</f>
        <v/>
      </c>
      <c r="I2203" s="91" t="str">
        <f>IF('Student Record'!J2201="","",'Student Record'!J2201)</f>
        <v/>
      </c>
      <c r="J2203" s="89" t="str">
        <f>IF('Student Record'!O2201="","",'Student Record'!O2201)</f>
        <v/>
      </c>
      <c r="K2203" s="89" t="str">
        <f>IF(StuData!$F2203="","",IF(AND(StuData!$C2203&gt;8,StuData!$C2203&lt;11,StuData!$J2203="GEN"),200,IF(AND(StuData!$C2203&gt;=11,StuData!$J2203="GEN"),300,IF(AND(StuData!$C2203&gt;8,StuData!$C2203&lt;11,StuData!$J2203&lt;&gt;"GEN"),100,IF(AND(StuData!$C2203&gt;=11,StuData!$J2203&lt;&gt;"GEN"),150,"")))))</f>
        <v/>
      </c>
      <c r="L2203" s="89" t="str">
        <f>IF(StuData!$F2203="","",IF(AND(StuData!$C2203&gt;8,StuData!$C2203&lt;11),50,""))</f>
        <v/>
      </c>
      <c r="M2203" s="89" t="str">
        <f>IF(StuData!$F2203="","",IF(AND(StuData!$C2203&gt;=11,'School Fees'!$L$3="Yes"),100,""))</f>
        <v/>
      </c>
      <c r="N2203" s="89" t="str">
        <f>IF(StuData!$F2203="","",IF(AND(StuData!$C2203&gt;8,StuData!$H2203="F"),5,IF(StuData!$C2203&lt;9,"",10)))</f>
        <v/>
      </c>
      <c r="O2203" s="89" t="str">
        <f>IF(StuData!$F2203="","",IF(StuData!$C2203&gt;8,5,""))</f>
        <v/>
      </c>
      <c r="P2203" s="89" t="str">
        <f>IF(StuData!$C2203=9,'School Fees'!$K$6,IF(StuData!$C2203=10,'School Fees'!$K$7,IF(StuData!$C2203=11,'School Fees'!$K$8,IF(StuData!$C2203=12,'School Fees'!$K$9,""))))</f>
        <v/>
      </c>
      <c r="Q2203" s="89"/>
      <c r="R2203" s="89"/>
      <c r="S2203" s="89" t="str">
        <f>IF(SUM(StuData!$K2203:$R2203)=0,"",SUM(StuData!$K2203:$R2203))</f>
        <v/>
      </c>
      <c r="T2203" s="92"/>
      <c r="U2203" s="89"/>
      <c r="V2203" s="23"/>
      <c r="W2203" s="23"/>
    </row>
    <row r="2204" ht="15.75" customHeight="1">
      <c r="A2204" s="23"/>
      <c r="B2204" s="89" t="str">
        <f t="shared" si="1"/>
        <v/>
      </c>
      <c r="C2204" s="89" t="str">
        <f>IF('Student Record'!A2202="","",'Student Record'!A2202)</f>
        <v/>
      </c>
      <c r="D2204" s="89" t="str">
        <f>IF('Student Record'!B2202="","",'Student Record'!B2202)</f>
        <v/>
      </c>
      <c r="E2204" s="89" t="str">
        <f>IF('Student Record'!C2202="","",'Student Record'!C2202)</f>
        <v/>
      </c>
      <c r="F2204" s="90" t="str">
        <f>IF('Student Record'!E2202="","",'Student Record'!E2202)</f>
        <v/>
      </c>
      <c r="G2204" s="90" t="str">
        <f>IF('Student Record'!G2202="","",'Student Record'!G2202)</f>
        <v/>
      </c>
      <c r="H2204" s="89" t="str">
        <f>IF('Student Record'!I2202="","",'Student Record'!I2202)</f>
        <v/>
      </c>
      <c r="I2204" s="91" t="str">
        <f>IF('Student Record'!J2202="","",'Student Record'!J2202)</f>
        <v/>
      </c>
      <c r="J2204" s="89" t="str">
        <f>IF('Student Record'!O2202="","",'Student Record'!O2202)</f>
        <v/>
      </c>
      <c r="K2204" s="89" t="str">
        <f>IF(StuData!$F2204="","",IF(AND(StuData!$C2204&gt;8,StuData!$C2204&lt;11,StuData!$J2204="GEN"),200,IF(AND(StuData!$C2204&gt;=11,StuData!$J2204="GEN"),300,IF(AND(StuData!$C2204&gt;8,StuData!$C2204&lt;11,StuData!$J2204&lt;&gt;"GEN"),100,IF(AND(StuData!$C2204&gt;=11,StuData!$J2204&lt;&gt;"GEN"),150,"")))))</f>
        <v/>
      </c>
      <c r="L2204" s="89" t="str">
        <f>IF(StuData!$F2204="","",IF(AND(StuData!$C2204&gt;8,StuData!$C2204&lt;11),50,""))</f>
        <v/>
      </c>
      <c r="M2204" s="89" t="str">
        <f>IF(StuData!$F2204="","",IF(AND(StuData!$C2204&gt;=11,'School Fees'!$L$3="Yes"),100,""))</f>
        <v/>
      </c>
      <c r="N2204" s="89" t="str">
        <f>IF(StuData!$F2204="","",IF(AND(StuData!$C2204&gt;8,StuData!$H2204="F"),5,IF(StuData!$C2204&lt;9,"",10)))</f>
        <v/>
      </c>
      <c r="O2204" s="89" t="str">
        <f>IF(StuData!$F2204="","",IF(StuData!$C2204&gt;8,5,""))</f>
        <v/>
      </c>
      <c r="P2204" s="89" t="str">
        <f>IF(StuData!$C2204=9,'School Fees'!$K$6,IF(StuData!$C2204=10,'School Fees'!$K$7,IF(StuData!$C2204=11,'School Fees'!$K$8,IF(StuData!$C2204=12,'School Fees'!$K$9,""))))</f>
        <v/>
      </c>
      <c r="Q2204" s="89"/>
      <c r="R2204" s="89"/>
      <c r="S2204" s="89" t="str">
        <f>IF(SUM(StuData!$K2204:$R2204)=0,"",SUM(StuData!$K2204:$R2204))</f>
        <v/>
      </c>
      <c r="T2204" s="92"/>
      <c r="U2204" s="89"/>
      <c r="V2204" s="23"/>
      <c r="W2204" s="23"/>
    </row>
    <row r="2205" ht="15.75" customHeight="1">
      <c r="A2205" s="23"/>
      <c r="B2205" s="89" t="str">
        <f t="shared" si="1"/>
        <v/>
      </c>
      <c r="C2205" s="89" t="str">
        <f>IF('Student Record'!A2203="","",'Student Record'!A2203)</f>
        <v/>
      </c>
      <c r="D2205" s="89" t="str">
        <f>IF('Student Record'!B2203="","",'Student Record'!B2203)</f>
        <v/>
      </c>
      <c r="E2205" s="89" t="str">
        <f>IF('Student Record'!C2203="","",'Student Record'!C2203)</f>
        <v/>
      </c>
      <c r="F2205" s="90" t="str">
        <f>IF('Student Record'!E2203="","",'Student Record'!E2203)</f>
        <v/>
      </c>
      <c r="G2205" s="90" t="str">
        <f>IF('Student Record'!G2203="","",'Student Record'!G2203)</f>
        <v/>
      </c>
      <c r="H2205" s="89" t="str">
        <f>IF('Student Record'!I2203="","",'Student Record'!I2203)</f>
        <v/>
      </c>
      <c r="I2205" s="91" t="str">
        <f>IF('Student Record'!J2203="","",'Student Record'!J2203)</f>
        <v/>
      </c>
      <c r="J2205" s="89" t="str">
        <f>IF('Student Record'!O2203="","",'Student Record'!O2203)</f>
        <v/>
      </c>
      <c r="K2205" s="89" t="str">
        <f>IF(StuData!$F2205="","",IF(AND(StuData!$C2205&gt;8,StuData!$C2205&lt;11,StuData!$J2205="GEN"),200,IF(AND(StuData!$C2205&gt;=11,StuData!$J2205="GEN"),300,IF(AND(StuData!$C2205&gt;8,StuData!$C2205&lt;11,StuData!$J2205&lt;&gt;"GEN"),100,IF(AND(StuData!$C2205&gt;=11,StuData!$J2205&lt;&gt;"GEN"),150,"")))))</f>
        <v/>
      </c>
      <c r="L2205" s="89" t="str">
        <f>IF(StuData!$F2205="","",IF(AND(StuData!$C2205&gt;8,StuData!$C2205&lt;11),50,""))</f>
        <v/>
      </c>
      <c r="M2205" s="89" t="str">
        <f>IF(StuData!$F2205="","",IF(AND(StuData!$C2205&gt;=11,'School Fees'!$L$3="Yes"),100,""))</f>
        <v/>
      </c>
      <c r="N2205" s="89" t="str">
        <f>IF(StuData!$F2205="","",IF(AND(StuData!$C2205&gt;8,StuData!$H2205="F"),5,IF(StuData!$C2205&lt;9,"",10)))</f>
        <v/>
      </c>
      <c r="O2205" s="89" t="str">
        <f>IF(StuData!$F2205="","",IF(StuData!$C2205&gt;8,5,""))</f>
        <v/>
      </c>
      <c r="P2205" s="89" t="str">
        <f>IF(StuData!$C2205=9,'School Fees'!$K$6,IF(StuData!$C2205=10,'School Fees'!$K$7,IF(StuData!$C2205=11,'School Fees'!$K$8,IF(StuData!$C2205=12,'School Fees'!$K$9,""))))</f>
        <v/>
      </c>
      <c r="Q2205" s="89"/>
      <c r="R2205" s="89"/>
      <c r="S2205" s="89" t="str">
        <f>IF(SUM(StuData!$K2205:$R2205)=0,"",SUM(StuData!$K2205:$R2205))</f>
        <v/>
      </c>
      <c r="T2205" s="92"/>
      <c r="U2205" s="89"/>
      <c r="V2205" s="23"/>
      <c r="W2205" s="23"/>
    </row>
    <row r="2206" ht="15.75" customHeight="1">
      <c r="A2206" s="23"/>
      <c r="B2206" s="89" t="str">
        <f t="shared" si="1"/>
        <v/>
      </c>
      <c r="C2206" s="89" t="str">
        <f>IF('Student Record'!A2204="","",'Student Record'!A2204)</f>
        <v/>
      </c>
      <c r="D2206" s="89" t="str">
        <f>IF('Student Record'!B2204="","",'Student Record'!B2204)</f>
        <v/>
      </c>
      <c r="E2206" s="89" t="str">
        <f>IF('Student Record'!C2204="","",'Student Record'!C2204)</f>
        <v/>
      </c>
      <c r="F2206" s="90" t="str">
        <f>IF('Student Record'!E2204="","",'Student Record'!E2204)</f>
        <v/>
      </c>
      <c r="G2206" s="90" t="str">
        <f>IF('Student Record'!G2204="","",'Student Record'!G2204)</f>
        <v/>
      </c>
      <c r="H2206" s="89" t="str">
        <f>IF('Student Record'!I2204="","",'Student Record'!I2204)</f>
        <v/>
      </c>
      <c r="I2206" s="91" t="str">
        <f>IF('Student Record'!J2204="","",'Student Record'!J2204)</f>
        <v/>
      </c>
      <c r="J2206" s="89" t="str">
        <f>IF('Student Record'!O2204="","",'Student Record'!O2204)</f>
        <v/>
      </c>
      <c r="K2206" s="89" t="str">
        <f>IF(StuData!$F2206="","",IF(AND(StuData!$C2206&gt;8,StuData!$C2206&lt;11,StuData!$J2206="GEN"),200,IF(AND(StuData!$C2206&gt;=11,StuData!$J2206="GEN"),300,IF(AND(StuData!$C2206&gt;8,StuData!$C2206&lt;11,StuData!$J2206&lt;&gt;"GEN"),100,IF(AND(StuData!$C2206&gt;=11,StuData!$J2206&lt;&gt;"GEN"),150,"")))))</f>
        <v/>
      </c>
      <c r="L2206" s="89" t="str">
        <f>IF(StuData!$F2206="","",IF(AND(StuData!$C2206&gt;8,StuData!$C2206&lt;11),50,""))</f>
        <v/>
      </c>
      <c r="M2206" s="89" t="str">
        <f>IF(StuData!$F2206="","",IF(AND(StuData!$C2206&gt;=11,'School Fees'!$L$3="Yes"),100,""))</f>
        <v/>
      </c>
      <c r="N2206" s="89" t="str">
        <f>IF(StuData!$F2206="","",IF(AND(StuData!$C2206&gt;8,StuData!$H2206="F"),5,IF(StuData!$C2206&lt;9,"",10)))</f>
        <v/>
      </c>
      <c r="O2206" s="89" t="str">
        <f>IF(StuData!$F2206="","",IF(StuData!$C2206&gt;8,5,""))</f>
        <v/>
      </c>
      <c r="P2206" s="89" t="str">
        <f>IF(StuData!$C2206=9,'School Fees'!$K$6,IF(StuData!$C2206=10,'School Fees'!$K$7,IF(StuData!$C2206=11,'School Fees'!$K$8,IF(StuData!$C2206=12,'School Fees'!$K$9,""))))</f>
        <v/>
      </c>
      <c r="Q2206" s="89"/>
      <c r="R2206" s="89"/>
      <c r="S2206" s="89" t="str">
        <f>IF(SUM(StuData!$K2206:$R2206)=0,"",SUM(StuData!$K2206:$R2206))</f>
        <v/>
      </c>
      <c r="T2206" s="92"/>
      <c r="U2206" s="89"/>
      <c r="V2206" s="23"/>
      <c r="W2206" s="23"/>
    </row>
    <row r="2207" ht="15.75" customHeight="1">
      <c r="A2207" s="23"/>
      <c r="B2207" s="89" t="str">
        <f t="shared" si="1"/>
        <v/>
      </c>
      <c r="C2207" s="89" t="str">
        <f>IF('Student Record'!A2205="","",'Student Record'!A2205)</f>
        <v/>
      </c>
      <c r="D2207" s="89" t="str">
        <f>IF('Student Record'!B2205="","",'Student Record'!B2205)</f>
        <v/>
      </c>
      <c r="E2207" s="89" t="str">
        <f>IF('Student Record'!C2205="","",'Student Record'!C2205)</f>
        <v/>
      </c>
      <c r="F2207" s="90" t="str">
        <f>IF('Student Record'!E2205="","",'Student Record'!E2205)</f>
        <v/>
      </c>
      <c r="G2207" s="90" t="str">
        <f>IF('Student Record'!G2205="","",'Student Record'!G2205)</f>
        <v/>
      </c>
      <c r="H2207" s="89" t="str">
        <f>IF('Student Record'!I2205="","",'Student Record'!I2205)</f>
        <v/>
      </c>
      <c r="I2207" s="91" t="str">
        <f>IF('Student Record'!J2205="","",'Student Record'!J2205)</f>
        <v/>
      </c>
      <c r="J2207" s="89" t="str">
        <f>IF('Student Record'!O2205="","",'Student Record'!O2205)</f>
        <v/>
      </c>
      <c r="K2207" s="89" t="str">
        <f>IF(StuData!$F2207="","",IF(AND(StuData!$C2207&gt;8,StuData!$C2207&lt;11,StuData!$J2207="GEN"),200,IF(AND(StuData!$C2207&gt;=11,StuData!$J2207="GEN"),300,IF(AND(StuData!$C2207&gt;8,StuData!$C2207&lt;11,StuData!$J2207&lt;&gt;"GEN"),100,IF(AND(StuData!$C2207&gt;=11,StuData!$J2207&lt;&gt;"GEN"),150,"")))))</f>
        <v/>
      </c>
      <c r="L2207" s="89" t="str">
        <f>IF(StuData!$F2207="","",IF(AND(StuData!$C2207&gt;8,StuData!$C2207&lt;11),50,""))</f>
        <v/>
      </c>
      <c r="M2207" s="89" t="str">
        <f>IF(StuData!$F2207="","",IF(AND(StuData!$C2207&gt;=11,'School Fees'!$L$3="Yes"),100,""))</f>
        <v/>
      </c>
      <c r="N2207" s="89" t="str">
        <f>IF(StuData!$F2207="","",IF(AND(StuData!$C2207&gt;8,StuData!$H2207="F"),5,IF(StuData!$C2207&lt;9,"",10)))</f>
        <v/>
      </c>
      <c r="O2207" s="89" t="str">
        <f>IF(StuData!$F2207="","",IF(StuData!$C2207&gt;8,5,""))</f>
        <v/>
      </c>
      <c r="P2207" s="89" t="str">
        <f>IF(StuData!$C2207=9,'School Fees'!$K$6,IF(StuData!$C2207=10,'School Fees'!$K$7,IF(StuData!$C2207=11,'School Fees'!$K$8,IF(StuData!$C2207=12,'School Fees'!$K$9,""))))</f>
        <v/>
      </c>
      <c r="Q2207" s="89"/>
      <c r="R2207" s="89"/>
      <c r="S2207" s="89" t="str">
        <f>IF(SUM(StuData!$K2207:$R2207)=0,"",SUM(StuData!$K2207:$R2207))</f>
        <v/>
      </c>
      <c r="T2207" s="92"/>
      <c r="U2207" s="89"/>
      <c r="V2207" s="23"/>
      <c r="W2207" s="23"/>
    </row>
    <row r="2208" ht="15.75" customHeight="1">
      <c r="A2208" s="23"/>
      <c r="B2208" s="89" t="str">
        <f t="shared" si="1"/>
        <v/>
      </c>
      <c r="C2208" s="89" t="str">
        <f>IF('Student Record'!A2206="","",'Student Record'!A2206)</f>
        <v/>
      </c>
      <c r="D2208" s="89" t="str">
        <f>IF('Student Record'!B2206="","",'Student Record'!B2206)</f>
        <v/>
      </c>
      <c r="E2208" s="89" t="str">
        <f>IF('Student Record'!C2206="","",'Student Record'!C2206)</f>
        <v/>
      </c>
      <c r="F2208" s="90" t="str">
        <f>IF('Student Record'!E2206="","",'Student Record'!E2206)</f>
        <v/>
      </c>
      <c r="G2208" s="90" t="str">
        <f>IF('Student Record'!G2206="","",'Student Record'!G2206)</f>
        <v/>
      </c>
      <c r="H2208" s="89" t="str">
        <f>IF('Student Record'!I2206="","",'Student Record'!I2206)</f>
        <v/>
      </c>
      <c r="I2208" s="91" t="str">
        <f>IF('Student Record'!J2206="","",'Student Record'!J2206)</f>
        <v/>
      </c>
      <c r="J2208" s="89" t="str">
        <f>IF('Student Record'!O2206="","",'Student Record'!O2206)</f>
        <v/>
      </c>
      <c r="K2208" s="89" t="str">
        <f>IF(StuData!$F2208="","",IF(AND(StuData!$C2208&gt;8,StuData!$C2208&lt;11,StuData!$J2208="GEN"),200,IF(AND(StuData!$C2208&gt;=11,StuData!$J2208="GEN"),300,IF(AND(StuData!$C2208&gt;8,StuData!$C2208&lt;11,StuData!$J2208&lt;&gt;"GEN"),100,IF(AND(StuData!$C2208&gt;=11,StuData!$J2208&lt;&gt;"GEN"),150,"")))))</f>
        <v/>
      </c>
      <c r="L2208" s="89" t="str">
        <f>IF(StuData!$F2208="","",IF(AND(StuData!$C2208&gt;8,StuData!$C2208&lt;11),50,""))</f>
        <v/>
      </c>
      <c r="M2208" s="89" t="str">
        <f>IF(StuData!$F2208="","",IF(AND(StuData!$C2208&gt;=11,'School Fees'!$L$3="Yes"),100,""))</f>
        <v/>
      </c>
      <c r="N2208" s="89" t="str">
        <f>IF(StuData!$F2208="","",IF(AND(StuData!$C2208&gt;8,StuData!$H2208="F"),5,IF(StuData!$C2208&lt;9,"",10)))</f>
        <v/>
      </c>
      <c r="O2208" s="89" t="str">
        <f>IF(StuData!$F2208="","",IF(StuData!$C2208&gt;8,5,""))</f>
        <v/>
      </c>
      <c r="P2208" s="89" t="str">
        <f>IF(StuData!$C2208=9,'School Fees'!$K$6,IF(StuData!$C2208=10,'School Fees'!$K$7,IF(StuData!$C2208=11,'School Fees'!$K$8,IF(StuData!$C2208=12,'School Fees'!$K$9,""))))</f>
        <v/>
      </c>
      <c r="Q2208" s="89"/>
      <c r="R2208" s="89"/>
      <c r="S2208" s="89" t="str">
        <f>IF(SUM(StuData!$K2208:$R2208)=0,"",SUM(StuData!$K2208:$R2208))</f>
        <v/>
      </c>
      <c r="T2208" s="92"/>
      <c r="U2208" s="89"/>
      <c r="V2208" s="23"/>
      <c r="W2208" s="23"/>
    </row>
    <row r="2209" ht="15.75" customHeight="1">
      <c r="A2209" s="23"/>
      <c r="B2209" s="89" t="str">
        <f t="shared" si="1"/>
        <v/>
      </c>
      <c r="C2209" s="89" t="str">
        <f>IF('Student Record'!A2207="","",'Student Record'!A2207)</f>
        <v/>
      </c>
      <c r="D2209" s="89" t="str">
        <f>IF('Student Record'!B2207="","",'Student Record'!B2207)</f>
        <v/>
      </c>
      <c r="E2209" s="89" t="str">
        <f>IF('Student Record'!C2207="","",'Student Record'!C2207)</f>
        <v/>
      </c>
      <c r="F2209" s="90" t="str">
        <f>IF('Student Record'!E2207="","",'Student Record'!E2207)</f>
        <v/>
      </c>
      <c r="G2209" s="90" t="str">
        <f>IF('Student Record'!G2207="","",'Student Record'!G2207)</f>
        <v/>
      </c>
      <c r="H2209" s="89" t="str">
        <f>IF('Student Record'!I2207="","",'Student Record'!I2207)</f>
        <v/>
      </c>
      <c r="I2209" s="91" t="str">
        <f>IF('Student Record'!J2207="","",'Student Record'!J2207)</f>
        <v/>
      </c>
      <c r="J2209" s="89" t="str">
        <f>IF('Student Record'!O2207="","",'Student Record'!O2207)</f>
        <v/>
      </c>
      <c r="K2209" s="89" t="str">
        <f>IF(StuData!$F2209="","",IF(AND(StuData!$C2209&gt;8,StuData!$C2209&lt;11,StuData!$J2209="GEN"),200,IF(AND(StuData!$C2209&gt;=11,StuData!$J2209="GEN"),300,IF(AND(StuData!$C2209&gt;8,StuData!$C2209&lt;11,StuData!$J2209&lt;&gt;"GEN"),100,IF(AND(StuData!$C2209&gt;=11,StuData!$J2209&lt;&gt;"GEN"),150,"")))))</f>
        <v/>
      </c>
      <c r="L2209" s="89" t="str">
        <f>IF(StuData!$F2209="","",IF(AND(StuData!$C2209&gt;8,StuData!$C2209&lt;11),50,""))</f>
        <v/>
      </c>
      <c r="M2209" s="89" t="str">
        <f>IF(StuData!$F2209="","",IF(AND(StuData!$C2209&gt;=11,'School Fees'!$L$3="Yes"),100,""))</f>
        <v/>
      </c>
      <c r="N2209" s="89" t="str">
        <f>IF(StuData!$F2209="","",IF(AND(StuData!$C2209&gt;8,StuData!$H2209="F"),5,IF(StuData!$C2209&lt;9,"",10)))</f>
        <v/>
      </c>
      <c r="O2209" s="89" t="str">
        <f>IF(StuData!$F2209="","",IF(StuData!$C2209&gt;8,5,""))</f>
        <v/>
      </c>
      <c r="P2209" s="89" t="str">
        <f>IF(StuData!$C2209=9,'School Fees'!$K$6,IF(StuData!$C2209=10,'School Fees'!$K$7,IF(StuData!$C2209=11,'School Fees'!$K$8,IF(StuData!$C2209=12,'School Fees'!$K$9,""))))</f>
        <v/>
      </c>
      <c r="Q2209" s="89"/>
      <c r="R2209" s="89"/>
      <c r="S2209" s="89" t="str">
        <f>IF(SUM(StuData!$K2209:$R2209)=0,"",SUM(StuData!$K2209:$R2209))</f>
        <v/>
      </c>
      <c r="T2209" s="92"/>
      <c r="U2209" s="89"/>
      <c r="V2209" s="23"/>
      <c r="W2209" s="23"/>
    </row>
    <row r="2210" ht="15.75" customHeight="1">
      <c r="A2210" s="23"/>
      <c r="B2210" s="89" t="str">
        <f t="shared" si="1"/>
        <v/>
      </c>
      <c r="C2210" s="89" t="str">
        <f>IF('Student Record'!A2208="","",'Student Record'!A2208)</f>
        <v/>
      </c>
      <c r="D2210" s="89" t="str">
        <f>IF('Student Record'!B2208="","",'Student Record'!B2208)</f>
        <v/>
      </c>
      <c r="E2210" s="89" t="str">
        <f>IF('Student Record'!C2208="","",'Student Record'!C2208)</f>
        <v/>
      </c>
      <c r="F2210" s="90" t="str">
        <f>IF('Student Record'!E2208="","",'Student Record'!E2208)</f>
        <v/>
      </c>
      <c r="G2210" s="90" t="str">
        <f>IF('Student Record'!G2208="","",'Student Record'!G2208)</f>
        <v/>
      </c>
      <c r="H2210" s="89" t="str">
        <f>IF('Student Record'!I2208="","",'Student Record'!I2208)</f>
        <v/>
      </c>
      <c r="I2210" s="91" t="str">
        <f>IF('Student Record'!J2208="","",'Student Record'!J2208)</f>
        <v/>
      </c>
      <c r="J2210" s="89" t="str">
        <f>IF('Student Record'!O2208="","",'Student Record'!O2208)</f>
        <v/>
      </c>
      <c r="K2210" s="89" t="str">
        <f>IF(StuData!$F2210="","",IF(AND(StuData!$C2210&gt;8,StuData!$C2210&lt;11,StuData!$J2210="GEN"),200,IF(AND(StuData!$C2210&gt;=11,StuData!$J2210="GEN"),300,IF(AND(StuData!$C2210&gt;8,StuData!$C2210&lt;11,StuData!$J2210&lt;&gt;"GEN"),100,IF(AND(StuData!$C2210&gt;=11,StuData!$J2210&lt;&gt;"GEN"),150,"")))))</f>
        <v/>
      </c>
      <c r="L2210" s="89" t="str">
        <f>IF(StuData!$F2210="","",IF(AND(StuData!$C2210&gt;8,StuData!$C2210&lt;11),50,""))</f>
        <v/>
      </c>
      <c r="M2210" s="89" t="str">
        <f>IF(StuData!$F2210="","",IF(AND(StuData!$C2210&gt;=11,'School Fees'!$L$3="Yes"),100,""))</f>
        <v/>
      </c>
      <c r="N2210" s="89" t="str">
        <f>IF(StuData!$F2210="","",IF(AND(StuData!$C2210&gt;8,StuData!$H2210="F"),5,IF(StuData!$C2210&lt;9,"",10)))</f>
        <v/>
      </c>
      <c r="O2210" s="89" t="str">
        <f>IF(StuData!$F2210="","",IF(StuData!$C2210&gt;8,5,""))</f>
        <v/>
      </c>
      <c r="P2210" s="89" t="str">
        <f>IF(StuData!$C2210=9,'School Fees'!$K$6,IF(StuData!$C2210=10,'School Fees'!$K$7,IF(StuData!$C2210=11,'School Fees'!$K$8,IF(StuData!$C2210=12,'School Fees'!$K$9,""))))</f>
        <v/>
      </c>
      <c r="Q2210" s="89"/>
      <c r="R2210" s="89"/>
      <c r="S2210" s="89" t="str">
        <f>IF(SUM(StuData!$K2210:$R2210)=0,"",SUM(StuData!$K2210:$R2210))</f>
        <v/>
      </c>
      <c r="T2210" s="92"/>
      <c r="U2210" s="89"/>
      <c r="V2210" s="23"/>
      <c r="W2210" s="23"/>
    </row>
    <row r="2211" ht="15.75" customHeight="1">
      <c r="A2211" s="23"/>
      <c r="B2211" s="89" t="str">
        <f t="shared" si="1"/>
        <v/>
      </c>
      <c r="C2211" s="89" t="str">
        <f>IF('Student Record'!A2209="","",'Student Record'!A2209)</f>
        <v/>
      </c>
      <c r="D2211" s="89" t="str">
        <f>IF('Student Record'!B2209="","",'Student Record'!B2209)</f>
        <v/>
      </c>
      <c r="E2211" s="89" t="str">
        <f>IF('Student Record'!C2209="","",'Student Record'!C2209)</f>
        <v/>
      </c>
      <c r="F2211" s="90" t="str">
        <f>IF('Student Record'!E2209="","",'Student Record'!E2209)</f>
        <v/>
      </c>
      <c r="G2211" s="90" t="str">
        <f>IF('Student Record'!G2209="","",'Student Record'!G2209)</f>
        <v/>
      </c>
      <c r="H2211" s="89" t="str">
        <f>IF('Student Record'!I2209="","",'Student Record'!I2209)</f>
        <v/>
      </c>
      <c r="I2211" s="91" t="str">
        <f>IF('Student Record'!J2209="","",'Student Record'!J2209)</f>
        <v/>
      </c>
      <c r="J2211" s="89" t="str">
        <f>IF('Student Record'!O2209="","",'Student Record'!O2209)</f>
        <v/>
      </c>
      <c r="K2211" s="89" t="str">
        <f>IF(StuData!$F2211="","",IF(AND(StuData!$C2211&gt;8,StuData!$C2211&lt;11,StuData!$J2211="GEN"),200,IF(AND(StuData!$C2211&gt;=11,StuData!$J2211="GEN"),300,IF(AND(StuData!$C2211&gt;8,StuData!$C2211&lt;11,StuData!$J2211&lt;&gt;"GEN"),100,IF(AND(StuData!$C2211&gt;=11,StuData!$J2211&lt;&gt;"GEN"),150,"")))))</f>
        <v/>
      </c>
      <c r="L2211" s="89" t="str">
        <f>IF(StuData!$F2211="","",IF(AND(StuData!$C2211&gt;8,StuData!$C2211&lt;11),50,""))</f>
        <v/>
      </c>
      <c r="M2211" s="89" t="str">
        <f>IF(StuData!$F2211="","",IF(AND(StuData!$C2211&gt;=11,'School Fees'!$L$3="Yes"),100,""))</f>
        <v/>
      </c>
      <c r="N2211" s="89" t="str">
        <f>IF(StuData!$F2211="","",IF(AND(StuData!$C2211&gt;8,StuData!$H2211="F"),5,IF(StuData!$C2211&lt;9,"",10)))</f>
        <v/>
      </c>
      <c r="O2211" s="89" t="str">
        <f>IF(StuData!$F2211="","",IF(StuData!$C2211&gt;8,5,""))</f>
        <v/>
      </c>
      <c r="P2211" s="89" t="str">
        <f>IF(StuData!$C2211=9,'School Fees'!$K$6,IF(StuData!$C2211=10,'School Fees'!$K$7,IF(StuData!$C2211=11,'School Fees'!$K$8,IF(StuData!$C2211=12,'School Fees'!$K$9,""))))</f>
        <v/>
      </c>
      <c r="Q2211" s="89"/>
      <c r="R2211" s="89"/>
      <c r="S2211" s="89" t="str">
        <f>IF(SUM(StuData!$K2211:$R2211)=0,"",SUM(StuData!$K2211:$R2211))</f>
        <v/>
      </c>
      <c r="T2211" s="92"/>
      <c r="U2211" s="89"/>
      <c r="V2211" s="23"/>
      <c r="W2211" s="23"/>
    </row>
    <row r="2212" ht="15.75" customHeight="1">
      <c r="A2212" s="23"/>
      <c r="B2212" s="89" t="str">
        <f t="shared" si="1"/>
        <v/>
      </c>
      <c r="C2212" s="89" t="str">
        <f>IF('Student Record'!A2210="","",'Student Record'!A2210)</f>
        <v/>
      </c>
      <c r="D2212" s="89" t="str">
        <f>IF('Student Record'!B2210="","",'Student Record'!B2210)</f>
        <v/>
      </c>
      <c r="E2212" s="89" t="str">
        <f>IF('Student Record'!C2210="","",'Student Record'!C2210)</f>
        <v/>
      </c>
      <c r="F2212" s="90" t="str">
        <f>IF('Student Record'!E2210="","",'Student Record'!E2210)</f>
        <v/>
      </c>
      <c r="G2212" s="90" t="str">
        <f>IF('Student Record'!G2210="","",'Student Record'!G2210)</f>
        <v/>
      </c>
      <c r="H2212" s="89" t="str">
        <f>IF('Student Record'!I2210="","",'Student Record'!I2210)</f>
        <v/>
      </c>
      <c r="I2212" s="91" t="str">
        <f>IF('Student Record'!J2210="","",'Student Record'!J2210)</f>
        <v/>
      </c>
      <c r="J2212" s="89" t="str">
        <f>IF('Student Record'!O2210="","",'Student Record'!O2210)</f>
        <v/>
      </c>
      <c r="K2212" s="89" t="str">
        <f>IF(StuData!$F2212="","",IF(AND(StuData!$C2212&gt;8,StuData!$C2212&lt;11,StuData!$J2212="GEN"),200,IF(AND(StuData!$C2212&gt;=11,StuData!$J2212="GEN"),300,IF(AND(StuData!$C2212&gt;8,StuData!$C2212&lt;11,StuData!$J2212&lt;&gt;"GEN"),100,IF(AND(StuData!$C2212&gt;=11,StuData!$J2212&lt;&gt;"GEN"),150,"")))))</f>
        <v/>
      </c>
      <c r="L2212" s="89" t="str">
        <f>IF(StuData!$F2212="","",IF(AND(StuData!$C2212&gt;8,StuData!$C2212&lt;11),50,""))</f>
        <v/>
      </c>
      <c r="M2212" s="89" t="str">
        <f>IF(StuData!$F2212="","",IF(AND(StuData!$C2212&gt;=11,'School Fees'!$L$3="Yes"),100,""))</f>
        <v/>
      </c>
      <c r="N2212" s="89" t="str">
        <f>IF(StuData!$F2212="","",IF(AND(StuData!$C2212&gt;8,StuData!$H2212="F"),5,IF(StuData!$C2212&lt;9,"",10)))</f>
        <v/>
      </c>
      <c r="O2212" s="89" t="str">
        <f>IF(StuData!$F2212="","",IF(StuData!$C2212&gt;8,5,""))</f>
        <v/>
      </c>
      <c r="P2212" s="89" t="str">
        <f>IF(StuData!$C2212=9,'School Fees'!$K$6,IF(StuData!$C2212=10,'School Fees'!$K$7,IF(StuData!$C2212=11,'School Fees'!$K$8,IF(StuData!$C2212=12,'School Fees'!$K$9,""))))</f>
        <v/>
      </c>
      <c r="Q2212" s="89"/>
      <c r="R2212" s="89"/>
      <c r="S2212" s="89" t="str">
        <f>IF(SUM(StuData!$K2212:$R2212)=0,"",SUM(StuData!$K2212:$R2212))</f>
        <v/>
      </c>
      <c r="T2212" s="92"/>
      <c r="U2212" s="89"/>
      <c r="V2212" s="23"/>
      <c r="W2212" s="23"/>
    </row>
    <row r="2213" ht="15.75" customHeight="1">
      <c r="A2213" s="23"/>
      <c r="B2213" s="89" t="str">
        <f t="shared" si="1"/>
        <v/>
      </c>
      <c r="C2213" s="89" t="str">
        <f>IF('Student Record'!A2211="","",'Student Record'!A2211)</f>
        <v/>
      </c>
      <c r="D2213" s="89" t="str">
        <f>IF('Student Record'!B2211="","",'Student Record'!B2211)</f>
        <v/>
      </c>
      <c r="E2213" s="89" t="str">
        <f>IF('Student Record'!C2211="","",'Student Record'!C2211)</f>
        <v/>
      </c>
      <c r="F2213" s="90" t="str">
        <f>IF('Student Record'!E2211="","",'Student Record'!E2211)</f>
        <v/>
      </c>
      <c r="G2213" s="90" t="str">
        <f>IF('Student Record'!G2211="","",'Student Record'!G2211)</f>
        <v/>
      </c>
      <c r="H2213" s="89" t="str">
        <f>IF('Student Record'!I2211="","",'Student Record'!I2211)</f>
        <v/>
      </c>
      <c r="I2213" s="91" t="str">
        <f>IF('Student Record'!J2211="","",'Student Record'!J2211)</f>
        <v/>
      </c>
      <c r="J2213" s="89" t="str">
        <f>IF('Student Record'!O2211="","",'Student Record'!O2211)</f>
        <v/>
      </c>
      <c r="K2213" s="89" t="str">
        <f>IF(StuData!$F2213="","",IF(AND(StuData!$C2213&gt;8,StuData!$C2213&lt;11,StuData!$J2213="GEN"),200,IF(AND(StuData!$C2213&gt;=11,StuData!$J2213="GEN"),300,IF(AND(StuData!$C2213&gt;8,StuData!$C2213&lt;11,StuData!$J2213&lt;&gt;"GEN"),100,IF(AND(StuData!$C2213&gt;=11,StuData!$J2213&lt;&gt;"GEN"),150,"")))))</f>
        <v/>
      </c>
      <c r="L2213" s="89" t="str">
        <f>IF(StuData!$F2213="","",IF(AND(StuData!$C2213&gt;8,StuData!$C2213&lt;11),50,""))</f>
        <v/>
      </c>
      <c r="M2213" s="89" t="str">
        <f>IF(StuData!$F2213="","",IF(AND(StuData!$C2213&gt;=11,'School Fees'!$L$3="Yes"),100,""))</f>
        <v/>
      </c>
      <c r="N2213" s="89" t="str">
        <f>IF(StuData!$F2213="","",IF(AND(StuData!$C2213&gt;8,StuData!$H2213="F"),5,IF(StuData!$C2213&lt;9,"",10)))</f>
        <v/>
      </c>
      <c r="O2213" s="89" t="str">
        <f>IF(StuData!$F2213="","",IF(StuData!$C2213&gt;8,5,""))</f>
        <v/>
      </c>
      <c r="P2213" s="89" t="str">
        <f>IF(StuData!$C2213=9,'School Fees'!$K$6,IF(StuData!$C2213=10,'School Fees'!$K$7,IF(StuData!$C2213=11,'School Fees'!$K$8,IF(StuData!$C2213=12,'School Fees'!$K$9,""))))</f>
        <v/>
      </c>
      <c r="Q2213" s="89"/>
      <c r="R2213" s="89"/>
      <c r="S2213" s="89" t="str">
        <f>IF(SUM(StuData!$K2213:$R2213)=0,"",SUM(StuData!$K2213:$R2213))</f>
        <v/>
      </c>
      <c r="T2213" s="92"/>
      <c r="U2213" s="89"/>
      <c r="V2213" s="23"/>
      <c r="W2213" s="23"/>
    </row>
    <row r="2214" ht="15.75" customHeight="1">
      <c r="A2214" s="23"/>
      <c r="B2214" s="89" t="str">
        <f t="shared" si="1"/>
        <v/>
      </c>
      <c r="C2214" s="89" t="str">
        <f>IF('Student Record'!A2212="","",'Student Record'!A2212)</f>
        <v/>
      </c>
      <c r="D2214" s="89" t="str">
        <f>IF('Student Record'!B2212="","",'Student Record'!B2212)</f>
        <v/>
      </c>
      <c r="E2214" s="89" t="str">
        <f>IF('Student Record'!C2212="","",'Student Record'!C2212)</f>
        <v/>
      </c>
      <c r="F2214" s="90" t="str">
        <f>IF('Student Record'!E2212="","",'Student Record'!E2212)</f>
        <v/>
      </c>
      <c r="G2214" s="90" t="str">
        <f>IF('Student Record'!G2212="","",'Student Record'!G2212)</f>
        <v/>
      </c>
      <c r="H2214" s="89" t="str">
        <f>IF('Student Record'!I2212="","",'Student Record'!I2212)</f>
        <v/>
      </c>
      <c r="I2214" s="91" t="str">
        <f>IF('Student Record'!J2212="","",'Student Record'!J2212)</f>
        <v/>
      </c>
      <c r="J2214" s="89" t="str">
        <f>IF('Student Record'!O2212="","",'Student Record'!O2212)</f>
        <v/>
      </c>
      <c r="K2214" s="89" t="str">
        <f>IF(StuData!$F2214="","",IF(AND(StuData!$C2214&gt;8,StuData!$C2214&lt;11,StuData!$J2214="GEN"),200,IF(AND(StuData!$C2214&gt;=11,StuData!$J2214="GEN"),300,IF(AND(StuData!$C2214&gt;8,StuData!$C2214&lt;11,StuData!$J2214&lt;&gt;"GEN"),100,IF(AND(StuData!$C2214&gt;=11,StuData!$J2214&lt;&gt;"GEN"),150,"")))))</f>
        <v/>
      </c>
      <c r="L2214" s="89" t="str">
        <f>IF(StuData!$F2214="","",IF(AND(StuData!$C2214&gt;8,StuData!$C2214&lt;11),50,""))</f>
        <v/>
      </c>
      <c r="M2214" s="89" t="str">
        <f>IF(StuData!$F2214="","",IF(AND(StuData!$C2214&gt;=11,'School Fees'!$L$3="Yes"),100,""))</f>
        <v/>
      </c>
      <c r="N2214" s="89" t="str">
        <f>IF(StuData!$F2214="","",IF(AND(StuData!$C2214&gt;8,StuData!$H2214="F"),5,IF(StuData!$C2214&lt;9,"",10)))</f>
        <v/>
      </c>
      <c r="O2214" s="89" t="str">
        <f>IF(StuData!$F2214="","",IF(StuData!$C2214&gt;8,5,""))</f>
        <v/>
      </c>
      <c r="P2214" s="89" t="str">
        <f>IF(StuData!$C2214=9,'School Fees'!$K$6,IF(StuData!$C2214=10,'School Fees'!$K$7,IF(StuData!$C2214=11,'School Fees'!$K$8,IF(StuData!$C2214=12,'School Fees'!$K$9,""))))</f>
        <v/>
      </c>
      <c r="Q2214" s="89"/>
      <c r="R2214" s="89"/>
      <c r="S2214" s="89" t="str">
        <f>IF(SUM(StuData!$K2214:$R2214)=0,"",SUM(StuData!$K2214:$R2214))</f>
        <v/>
      </c>
      <c r="T2214" s="92"/>
      <c r="U2214" s="89"/>
      <c r="V2214" s="23"/>
      <c r="W2214" s="23"/>
    </row>
    <row r="2215" ht="15.75" customHeight="1">
      <c r="A2215" s="23"/>
      <c r="B2215" s="89" t="str">
        <f t="shared" si="1"/>
        <v/>
      </c>
      <c r="C2215" s="89" t="str">
        <f>IF('Student Record'!A2213="","",'Student Record'!A2213)</f>
        <v/>
      </c>
      <c r="D2215" s="89" t="str">
        <f>IF('Student Record'!B2213="","",'Student Record'!B2213)</f>
        <v/>
      </c>
      <c r="E2215" s="89" t="str">
        <f>IF('Student Record'!C2213="","",'Student Record'!C2213)</f>
        <v/>
      </c>
      <c r="F2215" s="90" t="str">
        <f>IF('Student Record'!E2213="","",'Student Record'!E2213)</f>
        <v/>
      </c>
      <c r="G2215" s="90" t="str">
        <f>IF('Student Record'!G2213="","",'Student Record'!G2213)</f>
        <v/>
      </c>
      <c r="H2215" s="89" t="str">
        <f>IF('Student Record'!I2213="","",'Student Record'!I2213)</f>
        <v/>
      </c>
      <c r="I2215" s="91" t="str">
        <f>IF('Student Record'!J2213="","",'Student Record'!J2213)</f>
        <v/>
      </c>
      <c r="J2215" s="89" t="str">
        <f>IF('Student Record'!O2213="","",'Student Record'!O2213)</f>
        <v/>
      </c>
      <c r="K2215" s="89" t="str">
        <f>IF(StuData!$F2215="","",IF(AND(StuData!$C2215&gt;8,StuData!$C2215&lt;11,StuData!$J2215="GEN"),200,IF(AND(StuData!$C2215&gt;=11,StuData!$J2215="GEN"),300,IF(AND(StuData!$C2215&gt;8,StuData!$C2215&lt;11,StuData!$J2215&lt;&gt;"GEN"),100,IF(AND(StuData!$C2215&gt;=11,StuData!$J2215&lt;&gt;"GEN"),150,"")))))</f>
        <v/>
      </c>
      <c r="L2215" s="89" t="str">
        <f>IF(StuData!$F2215="","",IF(AND(StuData!$C2215&gt;8,StuData!$C2215&lt;11),50,""))</f>
        <v/>
      </c>
      <c r="M2215" s="89" t="str">
        <f>IF(StuData!$F2215="","",IF(AND(StuData!$C2215&gt;=11,'School Fees'!$L$3="Yes"),100,""))</f>
        <v/>
      </c>
      <c r="N2215" s="89" t="str">
        <f>IF(StuData!$F2215="","",IF(AND(StuData!$C2215&gt;8,StuData!$H2215="F"),5,IF(StuData!$C2215&lt;9,"",10)))</f>
        <v/>
      </c>
      <c r="O2215" s="89" t="str">
        <f>IF(StuData!$F2215="","",IF(StuData!$C2215&gt;8,5,""))</f>
        <v/>
      </c>
      <c r="P2215" s="89" t="str">
        <f>IF(StuData!$C2215=9,'School Fees'!$K$6,IF(StuData!$C2215=10,'School Fees'!$K$7,IF(StuData!$C2215=11,'School Fees'!$K$8,IF(StuData!$C2215=12,'School Fees'!$K$9,""))))</f>
        <v/>
      </c>
      <c r="Q2215" s="89"/>
      <c r="R2215" s="89"/>
      <c r="S2215" s="89" t="str">
        <f>IF(SUM(StuData!$K2215:$R2215)=0,"",SUM(StuData!$K2215:$R2215))</f>
        <v/>
      </c>
      <c r="T2215" s="92"/>
      <c r="U2215" s="89"/>
      <c r="V2215" s="23"/>
      <c r="W2215" s="23"/>
    </row>
    <row r="2216" ht="15.75" customHeight="1">
      <c r="A2216" s="23"/>
      <c r="B2216" s="89" t="str">
        <f t="shared" si="1"/>
        <v/>
      </c>
      <c r="C2216" s="89" t="str">
        <f>IF('Student Record'!A2214="","",'Student Record'!A2214)</f>
        <v/>
      </c>
      <c r="D2216" s="89" t="str">
        <f>IF('Student Record'!B2214="","",'Student Record'!B2214)</f>
        <v/>
      </c>
      <c r="E2216" s="89" t="str">
        <f>IF('Student Record'!C2214="","",'Student Record'!C2214)</f>
        <v/>
      </c>
      <c r="F2216" s="90" t="str">
        <f>IF('Student Record'!E2214="","",'Student Record'!E2214)</f>
        <v/>
      </c>
      <c r="G2216" s="90" t="str">
        <f>IF('Student Record'!G2214="","",'Student Record'!G2214)</f>
        <v/>
      </c>
      <c r="H2216" s="89" t="str">
        <f>IF('Student Record'!I2214="","",'Student Record'!I2214)</f>
        <v/>
      </c>
      <c r="I2216" s="91" t="str">
        <f>IF('Student Record'!J2214="","",'Student Record'!J2214)</f>
        <v/>
      </c>
      <c r="J2216" s="89" t="str">
        <f>IF('Student Record'!O2214="","",'Student Record'!O2214)</f>
        <v/>
      </c>
      <c r="K2216" s="89" t="str">
        <f>IF(StuData!$F2216="","",IF(AND(StuData!$C2216&gt;8,StuData!$C2216&lt;11,StuData!$J2216="GEN"),200,IF(AND(StuData!$C2216&gt;=11,StuData!$J2216="GEN"),300,IF(AND(StuData!$C2216&gt;8,StuData!$C2216&lt;11,StuData!$J2216&lt;&gt;"GEN"),100,IF(AND(StuData!$C2216&gt;=11,StuData!$J2216&lt;&gt;"GEN"),150,"")))))</f>
        <v/>
      </c>
      <c r="L2216" s="89" t="str">
        <f>IF(StuData!$F2216="","",IF(AND(StuData!$C2216&gt;8,StuData!$C2216&lt;11),50,""))</f>
        <v/>
      </c>
      <c r="M2216" s="89" t="str">
        <f>IF(StuData!$F2216="","",IF(AND(StuData!$C2216&gt;=11,'School Fees'!$L$3="Yes"),100,""))</f>
        <v/>
      </c>
      <c r="N2216" s="89" t="str">
        <f>IF(StuData!$F2216="","",IF(AND(StuData!$C2216&gt;8,StuData!$H2216="F"),5,IF(StuData!$C2216&lt;9,"",10)))</f>
        <v/>
      </c>
      <c r="O2216" s="89" t="str">
        <f>IF(StuData!$F2216="","",IF(StuData!$C2216&gt;8,5,""))</f>
        <v/>
      </c>
      <c r="P2216" s="89" t="str">
        <f>IF(StuData!$C2216=9,'School Fees'!$K$6,IF(StuData!$C2216=10,'School Fees'!$K$7,IF(StuData!$C2216=11,'School Fees'!$K$8,IF(StuData!$C2216=12,'School Fees'!$K$9,""))))</f>
        <v/>
      </c>
      <c r="Q2216" s="89"/>
      <c r="R2216" s="89"/>
      <c r="S2216" s="89" t="str">
        <f>IF(SUM(StuData!$K2216:$R2216)=0,"",SUM(StuData!$K2216:$R2216))</f>
        <v/>
      </c>
      <c r="T2216" s="92"/>
      <c r="U2216" s="89"/>
      <c r="V2216" s="23"/>
      <c r="W2216" s="23"/>
    </row>
    <row r="2217" ht="15.75" customHeight="1">
      <c r="A2217" s="23"/>
      <c r="B2217" s="89" t="str">
        <f t="shared" si="1"/>
        <v/>
      </c>
      <c r="C2217" s="89" t="str">
        <f>IF('Student Record'!A2215="","",'Student Record'!A2215)</f>
        <v/>
      </c>
      <c r="D2217" s="89" t="str">
        <f>IF('Student Record'!B2215="","",'Student Record'!B2215)</f>
        <v/>
      </c>
      <c r="E2217" s="89" t="str">
        <f>IF('Student Record'!C2215="","",'Student Record'!C2215)</f>
        <v/>
      </c>
      <c r="F2217" s="90" t="str">
        <f>IF('Student Record'!E2215="","",'Student Record'!E2215)</f>
        <v/>
      </c>
      <c r="G2217" s="90" t="str">
        <f>IF('Student Record'!G2215="","",'Student Record'!G2215)</f>
        <v/>
      </c>
      <c r="H2217" s="89" t="str">
        <f>IF('Student Record'!I2215="","",'Student Record'!I2215)</f>
        <v/>
      </c>
      <c r="I2217" s="91" t="str">
        <f>IF('Student Record'!J2215="","",'Student Record'!J2215)</f>
        <v/>
      </c>
      <c r="J2217" s="89" t="str">
        <f>IF('Student Record'!O2215="","",'Student Record'!O2215)</f>
        <v/>
      </c>
      <c r="K2217" s="89" t="str">
        <f>IF(StuData!$F2217="","",IF(AND(StuData!$C2217&gt;8,StuData!$C2217&lt;11,StuData!$J2217="GEN"),200,IF(AND(StuData!$C2217&gt;=11,StuData!$J2217="GEN"),300,IF(AND(StuData!$C2217&gt;8,StuData!$C2217&lt;11,StuData!$J2217&lt;&gt;"GEN"),100,IF(AND(StuData!$C2217&gt;=11,StuData!$J2217&lt;&gt;"GEN"),150,"")))))</f>
        <v/>
      </c>
      <c r="L2217" s="89" t="str">
        <f>IF(StuData!$F2217="","",IF(AND(StuData!$C2217&gt;8,StuData!$C2217&lt;11),50,""))</f>
        <v/>
      </c>
      <c r="M2217" s="89" t="str">
        <f>IF(StuData!$F2217="","",IF(AND(StuData!$C2217&gt;=11,'School Fees'!$L$3="Yes"),100,""))</f>
        <v/>
      </c>
      <c r="N2217" s="89" t="str">
        <f>IF(StuData!$F2217="","",IF(AND(StuData!$C2217&gt;8,StuData!$H2217="F"),5,IF(StuData!$C2217&lt;9,"",10)))</f>
        <v/>
      </c>
      <c r="O2217" s="89" t="str">
        <f>IF(StuData!$F2217="","",IF(StuData!$C2217&gt;8,5,""))</f>
        <v/>
      </c>
      <c r="P2217" s="89" t="str">
        <f>IF(StuData!$C2217=9,'School Fees'!$K$6,IF(StuData!$C2217=10,'School Fees'!$K$7,IF(StuData!$C2217=11,'School Fees'!$K$8,IF(StuData!$C2217=12,'School Fees'!$K$9,""))))</f>
        <v/>
      </c>
      <c r="Q2217" s="89"/>
      <c r="R2217" s="89"/>
      <c r="S2217" s="89" t="str">
        <f>IF(SUM(StuData!$K2217:$R2217)=0,"",SUM(StuData!$K2217:$R2217))</f>
        <v/>
      </c>
      <c r="T2217" s="92"/>
      <c r="U2217" s="89"/>
      <c r="V2217" s="23"/>
      <c r="W2217" s="23"/>
    </row>
    <row r="2218" ht="15.75" customHeight="1">
      <c r="A2218" s="23"/>
      <c r="B2218" s="89" t="str">
        <f t="shared" si="1"/>
        <v/>
      </c>
      <c r="C2218" s="89" t="str">
        <f>IF('Student Record'!A2216="","",'Student Record'!A2216)</f>
        <v/>
      </c>
      <c r="D2218" s="89" t="str">
        <f>IF('Student Record'!B2216="","",'Student Record'!B2216)</f>
        <v/>
      </c>
      <c r="E2218" s="89" t="str">
        <f>IF('Student Record'!C2216="","",'Student Record'!C2216)</f>
        <v/>
      </c>
      <c r="F2218" s="90" t="str">
        <f>IF('Student Record'!E2216="","",'Student Record'!E2216)</f>
        <v/>
      </c>
      <c r="G2218" s="90" t="str">
        <f>IF('Student Record'!G2216="","",'Student Record'!G2216)</f>
        <v/>
      </c>
      <c r="H2218" s="89" t="str">
        <f>IF('Student Record'!I2216="","",'Student Record'!I2216)</f>
        <v/>
      </c>
      <c r="I2218" s="91" t="str">
        <f>IF('Student Record'!J2216="","",'Student Record'!J2216)</f>
        <v/>
      </c>
      <c r="J2218" s="89" t="str">
        <f>IF('Student Record'!O2216="","",'Student Record'!O2216)</f>
        <v/>
      </c>
      <c r="K2218" s="89" t="str">
        <f>IF(StuData!$F2218="","",IF(AND(StuData!$C2218&gt;8,StuData!$C2218&lt;11,StuData!$J2218="GEN"),200,IF(AND(StuData!$C2218&gt;=11,StuData!$J2218="GEN"),300,IF(AND(StuData!$C2218&gt;8,StuData!$C2218&lt;11,StuData!$J2218&lt;&gt;"GEN"),100,IF(AND(StuData!$C2218&gt;=11,StuData!$J2218&lt;&gt;"GEN"),150,"")))))</f>
        <v/>
      </c>
      <c r="L2218" s="89" t="str">
        <f>IF(StuData!$F2218="","",IF(AND(StuData!$C2218&gt;8,StuData!$C2218&lt;11),50,""))</f>
        <v/>
      </c>
      <c r="M2218" s="89" t="str">
        <f>IF(StuData!$F2218="","",IF(AND(StuData!$C2218&gt;=11,'School Fees'!$L$3="Yes"),100,""))</f>
        <v/>
      </c>
      <c r="N2218" s="89" t="str">
        <f>IF(StuData!$F2218="","",IF(AND(StuData!$C2218&gt;8,StuData!$H2218="F"),5,IF(StuData!$C2218&lt;9,"",10)))</f>
        <v/>
      </c>
      <c r="O2218" s="89" t="str">
        <f>IF(StuData!$F2218="","",IF(StuData!$C2218&gt;8,5,""))</f>
        <v/>
      </c>
      <c r="P2218" s="89" t="str">
        <f>IF(StuData!$C2218=9,'School Fees'!$K$6,IF(StuData!$C2218=10,'School Fees'!$K$7,IF(StuData!$C2218=11,'School Fees'!$K$8,IF(StuData!$C2218=12,'School Fees'!$K$9,""))))</f>
        <v/>
      </c>
      <c r="Q2218" s="89"/>
      <c r="R2218" s="89"/>
      <c r="S2218" s="89" t="str">
        <f>IF(SUM(StuData!$K2218:$R2218)=0,"",SUM(StuData!$K2218:$R2218))</f>
        <v/>
      </c>
      <c r="T2218" s="92"/>
      <c r="U2218" s="89"/>
      <c r="V2218" s="23"/>
      <c r="W2218" s="23"/>
    </row>
    <row r="2219" ht="15.75" customHeight="1">
      <c r="A2219" s="23"/>
      <c r="B2219" s="89" t="str">
        <f t="shared" si="1"/>
        <v/>
      </c>
      <c r="C2219" s="89" t="str">
        <f>IF('Student Record'!A2217="","",'Student Record'!A2217)</f>
        <v/>
      </c>
      <c r="D2219" s="89" t="str">
        <f>IF('Student Record'!B2217="","",'Student Record'!B2217)</f>
        <v/>
      </c>
      <c r="E2219" s="89" t="str">
        <f>IF('Student Record'!C2217="","",'Student Record'!C2217)</f>
        <v/>
      </c>
      <c r="F2219" s="90" t="str">
        <f>IF('Student Record'!E2217="","",'Student Record'!E2217)</f>
        <v/>
      </c>
      <c r="G2219" s="90" t="str">
        <f>IF('Student Record'!G2217="","",'Student Record'!G2217)</f>
        <v/>
      </c>
      <c r="H2219" s="89" t="str">
        <f>IF('Student Record'!I2217="","",'Student Record'!I2217)</f>
        <v/>
      </c>
      <c r="I2219" s="91" t="str">
        <f>IF('Student Record'!J2217="","",'Student Record'!J2217)</f>
        <v/>
      </c>
      <c r="J2219" s="89" t="str">
        <f>IF('Student Record'!O2217="","",'Student Record'!O2217)</f>
        <v/>
      </c>
      <c r="K2219" s="89" t="str">
        <f>IF(StuData!$F2219="","",IF(AND(StuData!$C2219&gt;8,StuData!$C2219&lt;11,StuData!$J2219="GEN"),200,IF(AND(StuData!$C2219&gt;=11,StuData!$J2219="GEN"),300,IF(AND(StuData!$C2219&gt;8,StuData!$C2219&lt;11,StuData!$J2219&lt;&gt;"GEN"),100,IF(AND(StuData!$C2219&gt;=11,StuData!$J2219&lt;&gt;"GEN"),150,"")))))</f>
        <v/>
      </c>
      <c r="L2219" s="89" t="str">
        <f>IF(StuData!$F2219="","",IF(AND(StuData!$C2219&gt;8,StuData!$C2219&lt;11),50,""))</f>
        <v/>
      </c>
      <c r="M2219" s="89" t="str">
        <f>IF(StuData!$F2219="","",IF(AND(StuData!$C2219&gt;=11,'School Fees'!$L$3="Yes"),100,""))</f>
        <v/>
      </c>
      <c r="N2219" s="89" t="str">
        <f>IF(StuData!$F2219="","",IF(AND(StuData!$C2219&gt;8,StuData!$H2219="F"),5,IF(StuData!$C2219&lt;9,"",10)))</f>
        <v/>
      </c>
      <c r="O2219" s="89" t="str">
        <f>IF(StuData!$F2219="","",IF(StuData!$C2219&gt;8,5,""))</f>
        <v/>
      </c>
      <c r="P2219" s="89" t="str">
        <f>IF(StuData!$C2219=9,'School Fees'!$K$6,IF(StuData!$C2219=10,'School Fees'!$K$7,IF(StuData!$C2219=11,'School Fees'!$K$8,IF(StuData!$C2219=12,'School Fees'!$K$9,""))))</f>
        <v/>
      </c>
      <c r="Q2219" s="89"/>
      <c r="R2219" s="89"/>
      <c r="S2219" s="89" t="str">
        <f>IF(SUM(StuData!$K2219:$R2219)=0,"",SUM(StuData!$K2219:$R2219))</f>
        <v/>
      </c>
      <c r="T2219" s="92"/>
      <c r="U2219" s="89"/>
      <c r="V2219" s="23"/>
      <c r="W2219" s="23"/>
    </row>
    <row r="2220" ht="15.75" customHeight="1">
      <c r="A2220" s="23"/>
      <c r="B2220" s="89" t="str">
        <f t="shared" si="1"/>
        <v/>
      </c>
      <c r="C2220" s="89" t="str">
        <f>IF('Student Record'!A2218="","",'Student Record'!A2218)</f>
        <v/>
      </c>
      <c r="D2220" s="89" t="str">
        <f>IF('Student Record'!B2218="","",'Student Record'!B2218)</f>
        <v/>
      </c>
      <c r="E2220" s="89" t="str">
        <f>IF('Student Record'!C2218="","",'Student Record'!C2218)</f>
        <v/>
      </c>
      <c r="F2220" s="90" t="str">
        <f>IF('Student Record'!E2218="","",'Student Record'!E2218)</f>
        <v/>
      </c>
      <c r="G2220" s="90" t="str">
        <f>IF('Student Record'!G2218="","",'Student Record'!G2218)</f>
        <v/>
      </c>
      <c r="H2220" s="89" t="str">
        <f>IF('Student Record'!I2218="","",'Student Record'!I2218)</f>
        <v/>
      </c>
      <c r="I2220" s="91" t="str">
        <f>IF('Student Record'!J2218="","",'Student Record'!J2218)</f>
        <v/>
      </c>
      <c r="J2220" s="89" t="str">
        <f>IF('Student Record'!O2218="","",'Student Record'!O2218)</f>
        <v/>
      </c>
      <c r="K2220" s="89" t="str">
        <f>IF(StuData!$F2220="","",IF(AND(StuData!$C2220&gt;8,StuData!$C2220&lt;11,StuData!$J2220="GEN"),200,IF(AND(StuData!$C2220&gt;=11,StuData!$J2220="GEN"),300,IF(AND(StuData!$C2220&gt;8,StuData!$C2220&lt;11,StuData!$J2220&lt;&gt;"GEN"),100,IF(AND(StuData!$C2220&gt;=11,StuData!$J2220&lt;&gt;"GEN"),150,"")))))</f>
        <v/>
      </c>
      <c r="L2220" s="89" t="str">
        <f>IF(StuData!$F2220="","",IF(AND(StuData!$C2220&gt;8,StuData!$C2220&lt;11),50,""))</f>
        <v/>
      </c>
      <c r="M2220" s="89" t="str">
        <f>IF(StuData!$F2220="","",IF(AND(StuData!$C2220&gt;=11,'School Fees'!$L$3="Yes"),100,""))</f>
        <v/>
      </c>
      <c r="N2220" s="89" t="str">
        <f>IF(StuData!$F2220="","",IF(AND(StuData!$C2220&gt;8,StuData!$H2220="F"),5,IF(StuData!$C2220&lt;9,"",10)))</f>
        <v/>
      </c>
      <c r="O2220" s="89" t="str">
        <f>IF(StuData!$F2220="","",IF(StuData!$C2220&gt;8,5,""))</f>
        <v/>
      </c>
      <c r="P2220" s="89" t="str">
        <f>IF(StuData!$C2220=9,'School Fees'!$K$6,IF(StuData!$C2220=10,'School Fees'!$K$7,IF(StuData!$C2220=11,'School Fees'!$K$8,IF(StuData!$C2220=12,'School Fees'!$K$9,""))))</f>
        <v/>
      </c>
      <c r="Q2220" s="89"/>
      <c r="R2220" s="89"/>
      <c r="S2220" s="89" t="str">
        <f>IF(SUM(StuData!$K2220:$R2220)=0,"",SUM(StuData!$K2220:$R2220))</f>
        <v/>
      </c>
      <c r="T2220" s="92"/>
      <c r="U2220" s="89"/>
      <c r="V2220" s="23"/>
      <c r="W2220" s="23"/>
    </row>
    <row r="2221" ht="15.75" customHeight="1">
      <c r="A2221" s="23"/>
      <c r="B2221" s="89" t="str">
        <f t="shared" si="1"/>
        <v/>
      </c>
      <c r="C2221" s="89" t="str">
        <f>IF('Student Record'!A2219="","",'Student Record'!A2219)</f>
        <v/>
      </c>
      <c r="D2221" s="89" t="str">
        <f>IF('Student Record'!B2219="","",'Student Record'!B2219)</f>
        <v/>
      </c>
      <c r="E2221" s="89" t="str">
        <f>IF('Student Record'!C2219="","",'Student Record'!C2219)</f>
        <v/>
      </c>
      <c r="F2221" s="90" t="str">
        <f>IF('Student Record'!E2219="","",'Student Record'!E2219)</f>
        <v/>
      </c>
      <c r="G2221" s="90" t="str">
        <f>IF('Student Record'!G2219="","",'Student Record'!G2219)</f>
        <v/>
      </c>
      <c r="H2221" s="89" t="str">
        <f>IF('Student Record'!I2219="","",'Student Record'!I2219)</f>
        <v/>
      </c>
      <c r="I2221" s="91" t="str">
        <f>IF('Student Record'!J2219="","",'Student Record'!J2219)</f>
        <v/>
      </c>
      <c r="J2221" s="89" t="str">
        <f>IF('Student Record'!O2219="","",'Student Record'!O2219)</f>
        <v/>
      </c>
      <c r="K2221" s="89" t="str">
        <f>IF(StuData!$F2221="","",IF(AND(StuData!$C2221&gt;8,StuData!$C2221&lt;11,StuData!$J2221="GEN"),200,IF(AND(StuData!$C2221&gt;=11,StuData!$J2221="GEN"),300,IF(AND(StuData!$C2221&gt;8,StuData!$C2221&lt;11,StuData!$J2221&lt;&gt;"GEN"),100,IF(AND(StuData!$C2221&gt;=11,StuData!$J2221&lt;&gt;"GEN"),150,"")))))</f>
        <v/>
      </c>
      <c r="L2221" s="89" t="str">
        <f>IF(StuData!$F2221="","",IF(AND(StuData!$C2221&gt;8,StuData!$C2221&lt;11),50,""))</f>
        <v/>
      </c>
      <c r="M2221" s="89" t="str">
        <f>IF(StuData!$F2221="","",IF(AND(StuData!$C2221&gt;=11,'School Fees'!$L$3="Yes"),100,""))</f>
        <v/>
      </c>
      <c r="N2221" s="89" t="str">
        <f>IF(StuData!$F2221="","",IF(AND(StuData!$C2221&gt;8,StuData!$H2221="F"),5,IF(StuData!$C2221&lt;9,"",10)))</f>
        <v/>
      </c>
      <c r="O2221" s="89" t="str">
        <f>IF(StuData!$F2221="","",IF(StuData!$C2221&gt;8,5,""))</f>
        <v/>
      </c>
      <c r="P2221" s="89" t="str">
        <f>IF(StuData!$C2221=9,'School Fees'!$K$6,IF(StuData!$C2221=10,'School Fees'!$K$7,IF(StuData!$C2221=11,'School Fees'!$K$8,IF(StuData!$C2221=12,'School Fees'!$K$9,""))))</f>
        <v/>
      </c>
      <c r="Q2221" s="89"/>
      <c r="R2221" s="89"/>
      <c r="S2221" s="89" t="str">
        <f>IF(SUM(StuData!$K2221:$R2221)=0,"",SUM(StuData!$K2221:$R2221))</f>
        <v/>
      </c>
      <c r="T2221" s="92"/>
      <c r="U2221" s="89"/>
      <c r="V2221" s="23"/>
      <c r="W2221" s="23"/>
    </row>
    <row r="2222" ht="15.75" customHeight="1">
      <c r="A2222" s="23"/>
      <c r="B2222" s="89" t="str">
        <f t="shared" si="1"/>
        <v/>
      </c>
      <c r="C2222" s="89" t="str">
        <f>IF('Student Record'!A2220="","",'Student Record'!A2220)</f>
        <v/>
      </c>
      <c r="D2222" s="89" t="str">
        <f>IF('Student Record'!B2220="","",'Student Record'!B2220)</f>
        <v/>
      </c>
      <c r="E2222" s="89" t="str">
        <f>IF('Student Record'!C2220="","",'Student Record'!C2220)</f>
        <v/>
      </c>
      <c r="F2222" s="90" t="str">
        <f>IF('Student Record'!E2220="","",'Student Record'!E2220)</f>
        <v/>
      </c>
      <c r="G2222" s="90" t="str">
        <f>IF('Student Record'!G2220="","",'Student Record'!G2220)</f>
        <v/>
      </c>
      <c r="H2222" s="89" t="str">
        <f>IF('Student Record'!I2220="","",'Student Record'!I2220)</f>
        <v/>
      </c>
      <c r="I2222" s="91" t="str">
        <f>IF('Student Record'!J2220="","",'Student Record'!J2220)</f>
        <v/>
      </c>
      <c r="J2222" s="89" t="str">
        <f>IF('Student Record'!O2220="","",'Student Record'!O2220)</f>
        <v/>
      </c>
      <c r="K2222" s="89" t="str">
        <f>IF(StuData!$F2222="","",IF(AND(StuData!$C2222&gt;8,StuData!$C2222&lt;11,StuData!$J2222="GEN"),200,IF(AND(StuData!$C2222&gt;=11,StuData!$J2222="GEN"),300,IF(AND(StuData!$C2222&gt;8,StuData!$C2222&lt;11,StuData!$J2222&lt;&gt;"GEN"),100,IF(AND(StuData!$C2222&gt;=11,StuData!$J2222&lt;&gt;"GEN"),150,"")))))</f>
        <v/>
      </c>
      <c r="L2222" s="89" t="str">
        <f>IF(StuData!$F2222="","",IF(AND(StuData!$C2222&gt;8,StuData!$C2222&lt;11),50,""))</f>
        <v/>
      </c>
      <c r="M2222" s="89" t="str">
        <f>IF(StuData!$F2222="","",IF(AND(StuData!$C2222&gt;=11,'School Fees'!$L$3="Yes"),100,""))</f>
        <v/>
      </c>
      <c r="N2222" s="89" t="str">
        <f>IF(StuData!$F2222="","",IF(AND(StuData!$C2222&gt;8,StuData!$H2222="F"),5,IF(StuData!$C2222&lt;9,"",10)))</f>
        <v/>
      </c>
      <c r="O2222" s="89" t="str">
        <f>IF(StuData!$F2222="","",IF(StuData!$C2222&gt;8,5,""))</f>
        <v/>
      </c>
      <c r="P2222" s="89" t="str">
        <f>IF(StuData!$C2222=9,'School Fees'!$K$6,IF(StuData!$C2222=10,'School Fees'!$K$7,IF(StuData!$C2222=11,'School Fees'!$K$8,IF(StuData!$C2222=12,'School Fees'!$K$9,""))))</f>
        <v/>
      </c>
      <c r="Q2222" s="89"/>
      <c r="R2222" s="89"/>
      <c r="S2222" s="89" t="str">
        <f>IF(SUM(StuData!$K2222:$R2222)=0,"",SUM(StuData!$K2222:$R2222))</f>
        <v/>
      </c>
      <c r="T2222" s="92"/>
      <c r="U2222" s="89"/>
      <c r="V2222" s="23"/>
      <c r="W2222" s="23"/>
    </row>
    <row r="2223" ht="15.75" customHeight="1">
      <c r="A2223" s="23"/>
      <c r="B2223" s="89" t="str">
        <f t="shared" si="1"/>
        <v/>
      </c>
      <c r="C2223" s="89" t="str">
        <f>IF('Student Record'!A2221="","",'Student Record'!A2221)</f>
        <v/>
      </c>
      <c r="D2223" s="89" t="str">
        <f>IF('Student Record'!B2221="","",'Student Record'!B2221)</f>
        <v/>
      </c>
      <c r="E2223" s="89" t="str">
        <f>IF('Student Record'!C2221="","",'Student Record'!C2221)</f>
        <v/>
      </c>
      <c r="F2223" s="90" t="str">
        <f>IF('Student Record'!E2221="","",'Student Record'!E2221)</f>
        <v/>
      </c>
      <c r="G2223" s="90" t="str">
        <f>IF('Student Record'!G2221="","",'Student Record'!G2221)</f>
        <v/>
      </c>
      <c r="H2223" s="89" t="str">
        <f>IF('Student Record'!I2221="","",'Student Record'!I2221)</f>
        <v/>
      </c>
      <c r="I2223" s="91" t="str">
        <f>IF('Student Record'!J2221="","",'Student Record'!J2221)</f>
        <v/>
      </c>
      <c r="J2223" s="89" t="str">
        <f>IF('Student Record'!O2221="","",'Student Record'!O2221)</f>
        <v/>
      </c>
      <c r="K2223" s="89" t="str">
        <f>IF(StuData!$F2223="","",IF(AND(StuData!$C2223&gt;8,StuData!$C2223&lt;11,StuData!$J2223="GEN"),200,IF(AND(StuData!$C2223&gt;=11,StuData!$J2223="GEN"),300,IF(AND(StuData!$C2223&gt;8,StuData!$C2223&lt;11,StuData!$J2223&lt;&gt;"GEN"),100,IF(AND(StuData!$C2223&gt;=11,StuData!$J2223&lt;&gt;"GEN"),150,"")))))</f>
        <v/>
      </c>
      <c r="L2223" s="89" t="str">
        <f>IF(StuData!$F2223="","",IF(AND(StuData!$C2223&gt;8,StuData!$C2223&lt;11),50,""))</f>
        <v/>
      </c>
      <c r="M2223" s="89" t="str">
        <f>IF(StuData!$F2223="","",IF(AND(StuData!$C2223&gt;=11,'School Fees'!$L$3="Yes"),100,""))</f>
        <v/>
      </c>
      <c r="N2223" s="89" t="str">
        <f>IF(StuData!$F2223="","",IF(AND(StuData!$C2223&gt;8,StuData!$H2223="F"),5,IF(StuData!$C2223&lt;9,"",10)))</f>
        <v/>
      </c>
      <c r="O2223" s="89" t="str">
        <f>IF(StuData!$F2223="","",IF(StuData!$C2223&gt;8,5,""))</f>
        <v/>
      </c>
      <c r="P2223" s="89" t="str">
        <f>IF(StuData!$C2223=9,'School Fees'!$K$6,IF(StuData!$C2223=10,'School Fees'!$K$7,IF(StuData!$C2223=11,'School Fees'!$K$8,IF(StuData!$C2223=12,'School Fees'!$K$9,""))))</f>
        <v/>
      </c>
      <c r="Q2223" s="89"/>
      <c r="R2223" s="89"/>
      <c r="S2223" s="89" t="str">
        <f>IF(SUM(StuData!$K2223:$R2223)=0,"",SUM(StuData!$K2223:$R2223))</f>
        <v/>
      </c>
      <c r="T2223" s="92"/>
      <c r="U2223" s="89"/>
      <c r="V2223" s="23"/>
      <c r="W2223" s="23"/>
    </row>
    <row r="2224" ht="15.75" customHeight="1">
      <c r="A2224" s="23"/>
      <c r="B2224" s="89" t="str">
        <f t="shared" si="1"/>
        <v/>
      </c>
      <c r="C2224" s="89" t="str">
        <f>IF('Student Record'!A2222="","",'Student Record'!A2222)</f>
        <v/>
      </c>
      <c r="D2224" s="89" t="str">
        <f>IF('Student Record'!B2222="","",'Student Record'!B2222)</f>
        <v/>
      </c>
      <c r="E2224" s="89" t="str">
        <f>IF('Student Record'!C2222="","",'Student Record'!C2222)</f>
        <v/>
      </c>
      <c r="F2224" s="90" t="str">
        <f>IF('Student Record'!E2222="","",'Student Record'!E2222)</f>
        <v/>
      </c>
      <c r="G2224" s="90" t="str">
        <f>IF('Student Record'!G2222="","",'Student Record'!G2222)</f>
        <v/>
      </c>
      <c r="H2224" s="89" t="str">
        <f>IF('Student Record'!I2222="","",'Student Record'!I2222)</f>
        <v/>
      </c>
      <c r="I2224" s="91" t="str">
        <f>IF('Student Record'!J2222="","",'Student Record'!J2222)</f>
        <v/>
      </c>
      <c r="J2224" s="89" t="str">
        <f>IF('Student Record'!O2222="","",'Student Record'!O2222)</f>
        <v/>
      </c>
      <c r="K2224" s="89" t="str">
        <f>IF(StuData!$F2224="","",IF(AND(StuData!$C2224&gt;8,StuData!$C2224&lt;11,StuData!$J2224="GEN"),200,IF(AND(StuData!$C2224&gt;=11,StuData!$J2224="GEN"),300,IF(AND(StuData!$C2224&gt;8,StuData!$C2224&lt;11,StuData!$J2224&lt;&gt;"GEN"),100,IF(AND(StuData!$C2224&gt;=11,StuData!$J2224&lt;&gt;"GEN"),150,"")))))</f>
        <v/>
      </c>
      <c r="L2224" s="89" t="str">
        <f>IF(StuData!$F2224="","",IF(AND(StuData!$C2224&gt;8,StuData!$C2224&lt;11),50,""))</f>
        <v/>
      </c>
      <c r="M2224" s="89" t="str">
        <f>IF(StuData!$F2224="","",IF(AND(StuData!$C2224&gt;=11,'School Fees'!$L$3="Yes"),100,""))</f>
        <v/>
      </c>
      <c r="N2224" s="89" t="str">
        <f>IF(StuData!$F2224="","",IF(AND(StuData!$C2224&gt;8,StuData!$H2224="F"),5,IF(StuData!$C2224&lt;9,"",10)))</f>
        <v/>
      </c>
      <c r="O2224" s="89" t="str">
        <f>IF(StuData!$F2224="","",IF(StuData!$C2224&gt;8,5,""))</f>
        <v/>
      </c>
      <c r="P2224" s="89" t="str">
        <f>IF(StuData!$C2224=9,'School Fees'!$K$6,IF(StuData!$C2224=10,'School Fees'!$K$7,IF(StuData!$C2224=11,'School Fees'!$K$8,IF(StuData!$C2224=12,'School Fees'!$K$9,""))))</f>
        <v/>
      </c>
      <c r="Q2224" s="89"/>
      <c r="R2224" s="89"/>
      <c r="S2224" s="89" t="str">
        <f>IF(SUM(StuData!$K2224:$R2224)=0,"",SUM(StuData!$K2224:$R2224))</f>
        <v/>
      </c>
      <c r="T2224" s="92"/>
      <c r="U2224" s="89"/>
      <c r="V2224" s="23"/>
      <c r="W2224" s="23"/>
    </row>
    <row r="2225" ht="15.75" customHeight="1">
      <c r="A2225" s="23"/>
      <c r="B2225" s="89" t="str">
        <f t="shared" si="1"/>
        <v/>
      </c>
      <c r="C2225" s="89" t="str">
        <f>IF('Student Record'!A2223="","",'Student Record'!A2223)</f>
        <v/>
      </c>
      <c r="D2225" s="89" t="str">
        <f>IF('Student Record'!B2223="","",'Student Record'!B2223)</f>
        <v/>
      </c>
      <c r="E2225" s="89" t="str">
        <f>IF('Student Record'!C2223="","",'Student Record'!C2223)</f>
        <v/>
      </c>
      <c r="F2225" s="90" t="str">
        <f>IF('Student Record'!E2223="","",'Student Record'!E2223)</f>
        <v/>
      </c>
      <c r="G2225" s="90" t="str">
        <f>IF('Student Record'!G2223="","",'Student Record'!G2223)</f>
        <v/>
      </c>
      <c r="H2225" s="89" t="str">
        <f>IF('Student Record'!I2223="","",'Student Record'!I2223)</f>
        <v/>
      </c>
      <c r="I2225" s="91" t="str">
        <f>IF('Student Record'!J2223="","",'Student Record'!J2223)</f>
        <v/>
      </c>
      <c r="J2225" s="89" t="str">
        <f>IF('Student Record'!O2223="","",'Student Record'!O2223)</f>
        <v/>
      </c>
      <c r="K2225" s="89" t="str">
        <f>IF(StuData!$F2225="","",IF(AND(StuData!$C2225&gt;8,StuData!$C2225&lt;11,StuData!$J2225="GEN"),200,IF(AND(StuData!$C2225&gt;=11,StuData!$J2225="GEN"),300,IF(AND(StuData!$C2225&gt;8,StuData!$C2225&lt;11,StuData!$J2225&lt;&gt;"GEN"),100,IF(AND(StuData!$C2225&gt;=11,StuData!$J2225&lt;&gt;"GEN"),150,"")))))</f>
        <v/>
      </c>
      <c r="L2225" s="89" t="str">
        <f>IF(StuData!$F2225="","",IF(AND(StuData!$C2225&gt;8,StuData!$C2225&lt;11),50,""))</f>
        <v/>
      </c>
      <c r="M2225" s="89" t="str">
        <f>IF(StuData!$F2225="","",IF(AND(StuData!$C2225&gt;=11,'School Fees'!$L$3="Yes"),100,""))</f>
        <v/>
      </c>
      <c r="N2225" s="89" t="str">
        <f>IF(StuData!$F2225="","",IF(AND(StuData!$C2225&gt;8,StuData!$H2225="F"),5,IF(StuData!$C2225&lt;9,"",10)))</f>
        <v/>
      </c>
      <c r="O2225" s="89" t="str">
        <f>IF(StuData!$F2225="","",IF(StuData!$C2225&gt;8,5,""))</f>
        <v/>
      </c>
      <c r="P2225" s="89" t="str">
        <f>IF(StuData!$C2225=9,'School Fees'!$K$6,IF(StuData!$C2225=10,'School Fees'!$K$7,IF(StuData!$C2225=11,'School Fees'!$K$8,IF(StuData!$C2225=12,'School Fees'!$K$9,""))))</f>
        <v/>
      </c>
      <c r="Q2225" s="89"/>
      <c r="R2225" s="89"/>
      <c r="S2225" s="89" t="str">
        <f>IF(SUM(StuData!$K2225:$R2225)=0,"",SUM(StuData!$K2225:$R2225))</f>
        <v/>
      </c>
      <c r="T2225" s="92"/>
      <c r="U2225" s="89"/>
      <c r="V2225" s="23"/>
      <c r="W2225" s="23"/>
    </row>
    <row r="2226" ht="15.75" customHeight="1">
      <c r="A2226" s="23"/>
      <c r="B2226" s="89" t="str">
        <f t="shared" si="1"/>
        <v/>
      </c>
      <c r="C2226" s="89" t="str">
        <f>IF('Student Record'!A2224="","",'Student Record'!A2224)</f>
        <v/>
      </c>
      <c r="D2226" s="89" t="str">
        <f>IF('Student Record'!B2224="","",'Student Record'!B2224)</f>
        <v/>
      </c>
      <c r="E2226" s="89" t="str">
        <f>IF('Student Record'!C2224="","",'Student Record'!C2224)</f>
        <v/>
      </c>
      <c r="F2226" s="90" t="str">
        <f>IF('Student Record'!E2224="","",'Student Record'!E2224)</f>
        <v/>
      </c>
      <c r="G2226" s="90" t="str">
        <f>IF('Student Record'!G2224="","",'Student Record'!G2224)</f>
        <v/>
      </c>
      <c r="H2226" s="89" t="str">
        <f>IF('Student Record'!I2224="","",'Student Record'!I2224)</f>
        <v/>
      </c>
      <c r="I2226" s="91" t="str">
        <f>IF('Student Record'!J2224="","",'Student Record'!J2224)</f>
        <v/>
      </c>
      <c r="J2226" s="89" t="str">
        <f>IF('Student Record'!O2224="","",'Student Record'!O2224)</f>
        <v/>
      </c>
      <c r="K2226" s="89" t="str">
        <f>IF(StuData!$F2226="","",IF(AND(StuData!$C2226&gt;8,StuData!$C2226&lt;11,StuData!$J2226="GEN"),200,IF(AND(StuData!$C2226&gt;=11,StuData!$J2226="GEN"),300,IF(AND(StuData!$C2226&gt;8,StuData!$C2226&lt;11,StuData!$J2226&lt;&gt;"GEN"),100,IF(AND(StuData!$C2226&gt;=11,StuData!$J2226&lt;&gt;"GEN"),150,"")))))</f>
        <v/>
      </c>
      <c r="L2226" s="89" t="str">
        <f>IF(StuData!$F2226="","",IF(AND(StuData!$C2226&gt;8,StuData!$C2226&lt;11),50,""))</f>
        <v/>
      </c>
      <c r="M2226" s="89" t="str">
        <f>IF(StuData!$F2226="","",IF(AND(StuData!$C2226&gt;=11,'School Fees'!$L$3="Yes"),100,""))</f>
        <v/>
      </c>
      <c r="N2226" s="89" t="str">
        <f>IF(StuData!$F2226="","",IF(AND(StuData!$C2226&gt;8,StuData!$H2226="F"),5,IF(StuData!$C2226&lt;9,"",10)))</f>
        <v/>
      </c>
      <c r="O2226" s="89" t="str">
        <f>IF(StuData!$F2226="","",IF(StuData!$C2226&gt;8,5,""))</f>
        <v/>
      </c>
      <c r="P2226" s="89" t="str">
        <f>IF(StuData!$C2226=9,'School Fees'!$K$6,IF(StuData!$C2226=10,'School Fees'!$K$7,IF(StuData!$C2226=11,'School Fees'!$K$8,IF(StuData!$C2226=12,'School Fees'!$K$9,""))))</f>
        <v/>
      </c>
      <c r="Q2226" s="89"/>
      <c r="R2226" s="89"/>
      <c r="S2226" s="89" t="str">
        <f>IF(SUM(StuData!$K2226:$R2226)=0,"",SUM(StuData!$K2226:$R2226))</f>
        <v/>
      </c>
      <c r="T2226" s="92"/>
      <c r="U2226" s="89"/>
      <c r="V2226" s="23"/>
      <c r="W2226" s="23"/>
    </row>
    <row r="2227" ht="15.75" customHeight="1">
      <c r="A2227" s="23"/>
      <c r="B2227" s="89" t="str">
        <f t="shared" si="1"/>
        <v/>
      </c>
      <c r="C2227" s="89" t="str">
        <f>IF('Student Record'!A2225="","",'Student Record'!A2225)</f>
        <v/>
      </c>
      <c r="D2227" s="89" t="str">
        <f>IF('Student Record'!B2225="","",'Student Record'!B2225)</f>
        <v/>
      </c>
      <c r="E2227" s="89" t="str">
        <f>IF('Student Record'!C2225="","",'Student Record'!C2225)</f>
        <v/>
      </c>
      <c r="F2227" s="90" t="str">
        <f>IF('Student Record'!E2225="","",'Student Record'!E2225)</f>
        <v/>
      </c>
      <c r="G2227" s="90" t="str">
        <f>IF('Student Record'!G2225="","",'Student Record'!G2225)</f>
        <v/>
      </c>
      <c r="H2227" s="89" t="str">
        <f>IF('Student Record'!I2225="","",'Student Record'!I2225)</f>
        <v/>
      </c>
      <c r="I2227" s="91" t="str">
        <f>IF('Student Record'!J2225="","",'Student Record'!J2225)</f>
        <v/>
      </c>
      <c r="J2227" s="89" t="str">
        <f>IF('Student Record'!O2225="","",'Student Record'!O2225)</f>
        <v/>
      </c>
      <c r="K2227" s="89" t="str">
        <f>IF(StuData!$F2227="","",IF(AND(StuData!$C2227&gt;8,StuData!$C2227&lt;11,StuData!$J2227="GEN"),200,IF(AND(StuData!$C2227&gt;=11,StuData!$J2227="GEN"),300,IF(AND(StuData!$C2227&gt;8,StuData!$C2227&lt;11,StuData!$J2227&lt;&gt;"GEN"),100,IF(AND(StuData!$C2227&gt;=11,StuData!$J2227&lt;&gt;"GEN"),150,"")))))</f>
        <v/>
      </c>
      <c r="L2227" s="89" t="str">
        <f>IF(StuData!$F2227="","",IF(AND(StuData!$C2227&gt;8,StuData!$C2227&lt;11),50,""))</f>
        <v/>
      </c>
      <c r="M2227" s="89" t="str">
        <f>IF(StuData!$F2227="","",IF(AND(StuData!$C2227&gt;=11,'School Fees'!$L$3="Yes"),100,""))</f>
        <v/>
      </c>
      <c r="N2227" s="89" t="str">
        <f>IF(StuData!$F2227="","",IF(AND(StuData!$C2227&gt;8,StuData!$H2227="F"),5,IF(StuData!$C2227&lt;9,"",10)))</f>
        <v/>
      </c>
      <c r="O2227" s="89" t="str">
        <f>IF(StuData!$F2227="","",IF(StuData!$C2227&gt;8,5,""))</f>
        <v/>
      </c>
      <c r="P2227" s="89" t="str">
        <f>IF(StuData!$C2227=9,'School Fees'!$K$6,IF(StuData!$C2227=10,'School Fees'!$K$7,IF(StuData!$C2227=11,'School Fees'!$K$8,IF(StuData!$C2227=12,'School Fees'!$K$9,""))))</f>
        <v/>
      </c>
      <c r="Q2227" s="89"/>
      <c r="R2227" s="89"/>
      <c r="S2227" s="89" t="str">
        <f>IF(SUM(StuData!$K2227:$R2227)=0,"",SUM(StuData!$K2227:$R2227))</f>
        <v/>
      </c>
      <c r="T2227" s="92"/>
      <c r="U2227" s="89"/>
      <c r="V2227" s="23"/>
      <c r="W2227" s="23"/>
    </row>
    <row r="2228" ht="15.75" customHeight="1">
      <c r="A2228" s="23"/>
      <c r="B2228" s="89" t="str">
        <f t="shared" si="1"/>
        <v/>
      </c>
      <c r="C2228" s="89" t="str">
        <f>IF('Student Record'!A2226="","",'Student Record'!A2226)</f>
        <v/>
      </c>
      <c r="D2228" s="89" t="str">
        <f>IF('Student Record'!B2226="","",'Student Record'!B2226)</f>
        <v/>
      </c>
      <c r="E2228" s="89" t="str">
        <f>IF('Student Record'!C2226="","",'Student Record'!C2226)</f>
        <v/>
      </c>
      <c r="F2228" s="90" t="str">
        <f>IF('Student Record'!E2226="","",'Student Record'!E2226)</f>
        <v/>
      </c>
      <c r="G2228" s="90" t="str">
        <f>IF('Student Record'!G2226="","",'Student Record'!G2226)</f>
        <v/>
      </c>
      <c r="H2228" s="89" t="str">
        <f>IF('Student Record'!I2226="","",'Student Record'!I2226)</f>
        <v/>
      </c>
      <c r="I2228" s="91" t="str">
        <f>IF('Student Record'!J2226="","",'Student Record'!J2226)</f>
        <v/>
      </c>
      <c r="J2228" s="89" t="str">
        <f>IF('Student Record'!O2226="","",'Student Record'!O2226)</f>
        <v/>
      </c>
      <c r="K2228" s="89" t="str">
        <f>IF(StuData!$F2228="","",IF(AND(StuData!$C2228&gt;8,StuData!$C2228&lt;11,StuData!$J2228="GEN"),200,IF(AND(StuData!$C2228&gt;=11,StuData!$J2228="GEN"),300,IF(AND(StuData!$C2228&gt;8,StuData!$C2228&lt;11,StuData!$J2228&lt;&gt;"GEN"),100,IF(AND(StuData!$C2228&gt;=11,StuData!$J2228&lt;&gt;"GEN"),150,"")))))</f>
        <v/>
      </c>
      <c r="L2228" s="89" t="str">
        <f>IF(StuData!$F2228="","",IF(AND(StuData!$C2228&gt;8,StuData!$C2228&lt;11),50,""))</f>
        <v/>
      </c>
      <c r="M2228" s="89" t="str">
        <f>IF(StuData!$F2228="","",IF(AND(StuData!$C2228&gt;=11,'School Fees'!$L$3="Yes"),100,""))</f>
        <v/>
      </c>
      <c r="N2228" s="89" t="str">
        <f>IF(StuData!$F2228="","",IF(AND(StuData!$C2228&gt;8,StuData!$H2228="F"),5,IF(StuData!$C2228&lt;9,"",10)))</f>
        <v/>
      </c>
      <c r="O2228" s="89" t="str">
        <f>IF(StuData!$F2228="","",IF(StuData!$C2228&gt;8,5,""))</f>
        <v/>
      </c>
      <c r="P2228" s="89" t="str">
        <f>IF(StuData!$C2228=9,'School Fees'!$K$6,IF(StuData!$C2228=10,'School Fees'!$K$7,IF(StuData!$C2228=11,'School Fees'!$K$8,IF(StuData!$C2228=12,'School Fees'!$K$9,""))))</f>
        <v/>
      </c>
      <c r="Q2228" s="89"/>
      <c r="R2228" s="89"/>
      <c r="S2228" s="89" t="str">
        <f>IF(SUM(StuData!$K2228:$R2228)=0,"",SUM(StuData!$K2228:$R2228))</f>
        <v/>
      </c>
      <c r="T2228" s="92"/>
      <c r="U2228" s="89"/>
      <c r="V2228" s="23"/>
      <c r="W2228" s="23"/>
    </row>
    <row r="2229" ht="15.75" customHeight="1">
      <c r="A2229" s="23"/>
      <c r="B2229" s="89" t="str">
        <f t="shared" si="1"/>
        <v/>
      </c>
      <c r="C2229" s="89" t="str">
        <f>IF('Student Record'!A2227="","",'Student Record'!A2227)</f>
        <v/>
      </c>
      <c r="D2229" s="89" t="str">
        <f>IF('Student Record'!B2227="","",'Student Record'!B2227)</f>
        <v/>
      </c>
      <c r="E2229" s="89" t="str">
        <f>IF('Student Record'!C2227="","",'Student Record'!C2227)</f>
        <v/>
      </c>
      <c r="F2229" s="90" t="str">
        <f>IF('Student Record'!E2227="","",'Student Record'!E2227)</f>
        <v/>
      </c>
      <c r="G2229" s="90" t="str">
        <f>IF('Student Record'!G2227="","",'Student Record'!G2227)</f>
        <v/>
      </c>
      <c r="H2229" s="89" t="str">
        <f>IF('Student Record'!I2227="","",'Student Record'!I2227)</f>
        <v/>
      </c>
      <c r="I2229" s="91" t="str">
        <f>IF('Student Record'!J2227="","",'Student Record'!J2227)</f>
        <v/>
      </c>
      <c r="J2229" s="89" t="str">
        <f>IF('Student Record'!O2227="","",'Student Record'!O2227)</f>
        <v/>
      </c>
      <c r="K2229" s="89" t="str">
        <f>IF(StuData!$F2229="","",IF(AND(StuData!$C2229&gt;8,StuData!$C2229&lt;11,StuData!$J2229="GEN"),200,IF(AND(StuData!$C2229&gt;=11,StuData!$J2229="GEN"),300,IF(AND(StuData!$C2229&gt;8,StuData!$C2229&lt;11,StuData!$J2229&lt;&gt;"GEN"),100,IF(AND(StuData!$C2229&gt;=11,StuData!$J2229&lt;&gt;"GEN"),150,"")))))</f>
        <v/>
      </c>
      <c r="L2229" s="89" t="str">
        <f>IF(StuData!$F2229="","",IF(AND(StuData!$C2229&gt;8,StuData!$C2229&lt;11),50,""))</f>
        <v/>
      </c>
      <c r="M2229" s="89" t="str">
        <f>IF(StuData!$F2229="","",IF(AND(StuData!$C2229&gt;=11,'School Fees'!$L$3="Yes"),100,""))</f>
        <v/>
      </c>
      <c r="N2229" s="89" t="str">
        <f>IF(StuData!$F2229="","",IF(AND(StuData!$C2229&gt;8,StuData!$H2229="F"),5,IF(StuData!$C2229&lt;9,"",10)))</f>
        <v/>
      </c>
      <c r="O2229" s="89" t="str">
        <f>IF(StuData!$F2229="","",IF(StuData!$C2229&gt;8,5,""))</f>
        <v/>
      </c>
      <c r="P2229" s="89" t="str">
        <f>IF(StuData!$C2229=9,'School Fees'!$K$6,IF(StuData!$C2229=10,'School Fees'!$K$7,IF(StuData!$C2229=11,'School Fees'!$K$8,IF(StuData!$C2229=12,'School Fees'!$K$9,""))))</f>
        <v/>
      </c>
      <c r="Q2229" s="89"/>
      <c r="R2229" s="89"/>
      <c r="S2229" s="89" t="str">
        <f>IF(SUM(StuData!$K2229:$R2229)=0,"",SUM(StuData!$K2229:$R2229))</f>
        <v/>
      </c>
      <c r="T2229" s="92"/>
      <c r="U2229" s="89"/>
      <c r="V2229" s="23"/>
      <c r="W2229" s="23"/>
    </row>
    <row r="2230" ht="15.75" customHeight="1">
      <c r="A2230" s="23"/>
      <c r="B2230" s="89" t="str">
        <f t="shared" si="1"/>
        <v/>
      </c>
      <c r="C2230" s="89" t="str">
        <f>IF('Student Record'!A2228="","",'Student Record'!A2228)</f>
        <v/>
      </c>
      <c r="D2230" s="89" t="str">
        <f>IF('Student Record'!B2228="","",'Student Record'!B2228)</f>
        <v/>
      </c>
      <c r="E2230" s="89" t="str">
        <f>IF('Student Record'!C2228="","",'Student Record'!C2228)</f>
        <v/>
      </c>
      <c r="F2230" s="90" t="str">
        <f>IF('Student Record'!E2228="","",'Student Record'!E2228)</f>
        <v/>
      </c>
      <c r="G2230" s="90" t="str">
        <f>IF('Student Record'!G2228="","",'Student Record'!G2228)</f>
        <v/>
      </c>
      <c r="H2230" s="89" t="str">
        <f>IF('Student Record'!I2228="","",'Student Record'!I2228)</f>
        <v/>
      </c>
      <c r="I2230" s="91" t="str">
        <f>IF('Student Record'!J2228="","",'Student Record'!J2228)</f>
        <v/>
      </c>
      <c r="J2230" s="89" t="str">
        <f>IF('Student Record'!O2228="","",'Student Record'!O2228)</f>
        <v/>
      </c>
      <c r="K2230" s="89" t="str">
        <f>IF(StuData!$F2230="","",IF(AND(StuData!$C2230&gt;8,StuData!$C2230&lt;11,StuData!$J2230="GEN"),200,IF(AND(StuData!$C2230&gt;=11,StuData!$J2230="GEN"),300,IF(AND(StuData!$C2230&gt;8,StuData!$C2230&lt;11,StuData!$J2230&lt;&gt;"GEN"),100,IF(AND(StuData!$C2230&gt;=11,StuData!$J2230&lt;&gt;"GEN"),150,"")))))</f>
        <v/>
      </c>
      <c r="L2230" s="89" t="str">
        <f>IF(StuData!$F2230="","",IF(AND(StuData!$C2230&gt;8,StuData!$C2230&lt;11),50,""))</f>
        <v/>
      </c>
      <c r="M2230" s="89" t="str">
        <f>IF(StuData!$F2230="","",IF(AND(StuData!$C2230&gt;=11,'School Fees'!$L$3="Yes"),100,""))</f>
        <v/>
      </c>
      <c r="N2230" s="89" t="str">
        <f>IF(StuData!$F2230="","",IF(AND(StuData!$C2230&gt;8,StuData!$H2230="F"),5,IF(StuData!$C2230&lt;9,"",10)))</f>
        <v/>
      </c>
      <c r="O2230" s="89" t="str">
        <f>IF(StuData!$F2230="","",IF(StuData!$C2230&gt;8,5,""))</f>
        <v/>
      </c>
      <c r="P2230" s="89" t="str">
        <f>IF(StuData!$C2230=9,'School Fees'!$K$6,IF(StuData!$C2230=10,'School Fees'!$K$7,IF(StuData!$C2230=11,'School Fees'!$K$8,IF(StuData!$C2230=12,'School Fees'!$K$9,""))))</f>
        <v/>
      </c>
      <c r="Q2230" s="89"/>
      <c r="R2230" s="89"/>
      <c r="S2230" s="89" t="str">
        <f>IF(SUM(StuData!$K2230:$R2230)=0,"",SUM(StuData!$K2230:$R2230))</f>
        <v/>
      </c>
      <c r="T2230" s="92"/>
      <c r="U2230" s="89"/>
      <c r="V2230" s="23"/>
      <c r="W2230" s="23"/>
    </row>
    <row r="2231" ht="15.75" customHeight="1">
      <c r="A2231" s="23"/>
      <c r="B2231" s="89" t="str">
        <f t="shared" si="1"/>
        <v/>
      </c>
      <c r="C2231" s="89" t="str">
        <f>IF('Student Record'!A2229="","",'Student Record'!A2229)</f>
        <v/>
      </c>
      <c r="D2231" s="89" t="str">
        <f>IF('Student Record'!B2229="","",'Student Record'!B2229)</f>
        <v/>
      </c>
      <c r="E2231" s="89" t="str">
        <f>IF('Student Record'!C2229="","",'Student Record'!C2229)</f>
        <v/>
      </c>
      <c r="F2231" s="90" t="str">
        <f>IF('Student Record'!E2229="","",'Student Record'!E2229)</f>
        <v/>
      </c>
      <c r="G2231" s="90" t="str">
        <f>IF('Student Record'!G2229="","",'Student Record'!G2229)</f>
        <v/>
      </c>
      <c r="H2231" s="89" t="str">
        <f>IF('Student Record'!I2229="","",'Student Record'!I2229)</f>
        <v/>
      </c>
      <c r="I2231" s="91" t="str">
        <f>IF('Student Record'!J2229="","",'Student Record'!J2229)</f>
        <v/>
      </c>
      <c r="J2231" s="89" t="str">
        <f>IF('Student Record'!O2229="","",'Student Record'!O2229)</f>
        <v/>
      </c>
      <c r="K2231" s="89" t="str">
        <f>IF(StuData!$F2231="","",IF(AND(StuData!$C2231&gt;8,StuData!$C2231&lt;11,StuData!$J2231="GEN"),200,IF(AND(StuData!$C2231&gt;=11,StuData!$J2231="GEN"),300,IF(AND(StuData!$C2231&gt;8,StuData!$C2231&lt;11,StuData!$J2231&lt;&gt;"GEN"),100,IF(AND(StuData!$C2231&gt;=11,StuData!$J2231&lt;&gt;"GEN"),150,"")))))</f>
        <v/>
      </c>
      <c r="L2231" s="89" t="str">
        <f>IF(StuData!$F2231="","",IF(AND(StuData!$C2231&gt;8,StuData!$C2231&lt;11),50,""))</f>
        <v/>
      </c>
      <c r="M2231" s="89" t="str">
        <f>IF(StuData!$F2231="","",IF(AND(StuData!$C2231&gt;=11,'School Fees'!$L$3="Yes"),100,""))</f>
        <v/>
      </c>
      <c r="N2231" s="89" t="str">
        <f>IF(StuData!$F2231="","",IF(AND(StuData!$C2231&gt;8,StuData!$H2231="F"),5,IF(StuData!$C2231&lt;9,"",10)))</f>
        <v/>
      </c>
      <c r="O2231" s="89" t="str">
        <f>IF(StuData!$F2231="","",IF(StuData!$C2231&gt;8,5,""))</f>
        <v/>
      </c>
      <c r="P2231" s="89" t="str">
        <f>IF(StuData!$C2231=9,'School Fees'!$K$6,IF(StuData!$C2231=10,'School Fees'!$K$7,IF(StuData!$C2231=11,'School Fees'!$K$8,IF(StuData!$C2231=12,'School Fees'!$K$9,""))))</f>
        <v/>
      </c>
      <c r="Q2231" s="89"/>
      <c r="R2231" s="89"/>
      <c r="S2231" s="89" t="str">
        <f>IF(SUM(StuData!$K2231:$R2231)=0,"",SUM(StuData!$K2231:$R2231))</f>
        <v/>
      </c>
      <c r="T2231" s="92"/>
      <c r="U2231" s="89"/>
      <c r="V2231" s="23"/>
      <c r="W2231" s="23"/>
    </row>
    <row r="2232" ht="15.75" customHeight="1">
      <c r="A2232" s="23"/>
      <c r="B2232" s="89" t="str">
        <f t="shared" si="1"/>
        <v/>
      </c>
      <c r="C2232" s="89" t="str">
        <f>IF('Student Record'!A2230="","",'Student Record'!A2230)</f>
        <v/>
      </c>
      <c r="D2232" s="89" t="str">
        <f>IF('Student Record'!B2230="","",'Student Record'!B2230)</f>
        <v/>
      </c>
      <c r="E2232" s="89" t="str">
        <f>IF('Student Record'!C2230="","",'Student Record'!C2230)</f>
        <v/>
      </c>
      <c r="F2232" s="90" t="str">
        <f>IF('Student Record'!E2230="","",'Student Record'!E2230)</f>
        <v/>
      </c>
      <c r="G2232" s="90" t="str">
        <f>IF('Student Record'!G2230="","",'Student Record'!G2230)</f>
        <v/>
      </c>
      <c r="H2232" s="89" t="str">
        <f>IF('Student Record'!I2230="","",'Student Record'!I2230)</f>
        <v/>
      </c>
      <c r="I2232" s="91" t="str">
        <f>IF('Student Record'!J2230="","",'Student Record'!J2230)</f>
        <v/>
      </c>
      <c r="J2232" s="89" t="str">
        <f>IF('Student Record'!O2230="","",'Student Record'!O2230)</f>
        <v/>
      </c>
      <c r="K2232" s="89" t="str">
        <f>IF(StuData!$F2232="","",IF(AND(StuData!$C2232&gt;8,StuData!$C2232&lt;11,StuData!$J2232="GEN"),200,IF(AND(StuData!$C2232&gt;=11,StuData!$J2232="GEN"),300,IF(AND(StuData!$C2232&gt;8,StuData!$C2232&lt;11,StuData!$J2232&lt;&gt;"GEN"),100,IF(AND(StuData!$C2232&gt;=11,StuData!$J2232&lt;&gt;"GEN"),150,"")))))</f>
        <v/>
      </c>
      <c r="L2232" s="89" t="str">
        <f>IF(StuData!$F2232="","",IF(AND(StuData!$C2232&gt;8,StuData!$C2232&lt;11),50,""))</f>
        <v/>
      </c>
      <c r="M2232" s="89" t="str">
        <f>IF(StuData!$F2232="","",IF(AND(StuData!$C2232&gt;=11,'School Fees'!$L$3="Yes"),100,""))</f>
        <v/>
      </c>
      <c r="N2232" s="89" t="str">
        <f>IF(StuData!$F2232="","",IF(AND(StuData!$C2232&gt;8,StuData!$H2232="F"),5,IF(StuData!$C2232&lt;9,"",10)))</f>
        <v/>
      </c>
      <c r="O2232" s="89" t="str">
        <f>IF(StuData!$F2232="","",IF(StuData!$C2232&gt;8,5,""))</f>
        <v/>
      </c>
      <c r="P2232" s="89" t="str">
        <f>IF(StuData!$C2232=9,'School Fees'!$K$6,IF(StuData!$C2232=10,'School Fees'!$K$7,IF(StuData!$C2232=11,'School Fees'!$K$8,IF(StuData!$C2232=12,'School Fees'!$K$9,""))))</f>
        <v/>
      </c>
      <c r="Q2232" s="89"/>
      <c r="R2232" s="89"/>
      <c r="S2232" s="89" t="str">
        <f>IF(SUM(StuData!$K2232:$R2232)=0,"",SUM(StuData!$K2232:$R2232))</f>
        <v/>
      </c>
      <c r="T2232" s="92"/>
      <c r="U2232" s="89"/>
      <c r="V2232" s="23"/>
      <c r="W2232" s="23"/>
    </row>
    <row r="2233" ht="15.75" customHeight="1">
      <c r="A2233" s="23"/>
      <c r="B2233" s="89" t="str">
        <f t="shared" si="1"/>
        <v/>
      </c>
      <c r="C2233" s="89" t="str">
        <f>IF('Student Record'!A2231="","",'Student Record'!A2231)</f>
        <v/>
      </c>
      <c r="D2233" s="89" t="str">
        <f>IF('Student Record'!B2231="","",'Student Record'!B2231)</f>
        <v/>
      </c>
      <c r="E2233" s="89" t="str">
        <f>IF('Student Record'!C2231="","",'Student Record'!C2231)</f>
        <v/>
      </c>
      <c r="F2233" s="90" t="str">
        <f>IF('Student Record'!E2231="","",'Student Record'!E2231)</f>
        <v/>
      </c>
      <c r="G2233" s="90" t="str">
        <f>IF('Student Record'!G2231="","",'Student Record'!G2231)</f>
        <v/>
      </c>
      <c r="H2233" s="89" t="str">
        <f>IF('Student Record'!I2231="","",'Student Record'!I2231)</f>
        <v/>
      </c>
      <c r="I2233" s="91" t="str">
        <f>IF('Student Record'!J2231="","",'Student Record'!J2231)</f>
        <v/>
      </c>
      <c r="J2233" s="89" t="str">
        <f>IF('Student Record'!O2231="","",'Student Record'!O2231)</f>
        <v/>
      </c>
      <c r="K2233" s="89" t="str">
        <f>IF(StuData!$F2233="","",IF(AND(StuData!$C2233&gt;8,StuData!$C2233&lt;11,StuData!$J2233="GEN"),200,IF(AND(StuData!$C2233&gt;=11,StuData!$J2233="GEN"),300,IF(AND(StuData!$C2233&gt;8,StuData!$C2233&lt;11,StuData!$J2233&lt;&gt;"GEN"),100,IF(AND(StuData!$C2233&gt;=11,StuData!$J2233&lt;&gt;"GEN"),150,"")))))</f>
        <v/>
      </c>
      <c r="L2233" s="89" t="str">
        <f>IF(StuData!$F2233="","",IF(AND(StuData!$C2233&gt;8,StuData!$C2233&lt;11),50,""))</f>
        <v/>
      </c>
      <c r="M2233" s="89" t="str">
        <f>IF(StuData!$F2233="","",IF(AND(StuData!$C2233&gt;=11,'School Fees'!$L$3="Yes"),100,""))</f>
        <v/>
      </c>
      <c r="N2233" s="89" t="str">
        <f>IF(StuData!$F2233="","",IF(AND(StuData!$C2233&gt;8,StuData!$H2233="F"),5,IF(StuData!$C2233&lt;9,"",10)))</f>
        <v/>
      </c>
      <c r="O2233" s="89" t="str">
        <f>IF(StuData!$F2233="","",IF(StuData!$C2233&gt;8,5,""))</f>
        <v/>
      </c>
      <c r="P2233" s="89" t="str">
        <f>IF(StuData!$C2233=9,'School Fees'!$K$6,IF(StuData!$C2233=10,'School Fees'!$K$7,IF(StuData!$C2233=11,'School Fees'!$K$8,IF(StuData!$C2233=12,'School Fees'!$K$9,""))))</f>
        <v/>
      </c>
      <c r="Q2233" s="89"/>
      <c r="R2233" s="89"/>
      <c r="S2233" s="89" t="str">
        <f>IF(SUM(StuData!$K2233:$R2233)=0,"",SUM(StuData!$K2233:$R2233))</f>
        <v/>
      </c>
      <c r="T2233" s="92"/>
      <c r="U2233" s="89"/>
      <c r="V2233" s="23"/>
      <c r="W2233" s="23"/>
    </row>
    <row r="2234" ht="15.75" customHeight="1">
      <c r="A2234" s="23"/>
      <c r="B2234" s="89" t="str">
        <f t="shared" si="1"/>
        <v/>
      </c>
      <c r="C2234" s="89" t="str">
        <f>IF('Student Record'!A2232="","",'Student Record'!A2232)</f>
        <v/>
      </c>
      <c r="D2234" s="89" t="str">
        <f>IF('Student Record'!B2232="","",'Student Record'!B2232)</f>
        <v/>
      </c>
      <c r="E2234" s="89" t="str">
        <f>IF('Student Record'!C2232="","",'Student Record'!C2232)</f>
        <v/>
      </c>
      <c r="F2234" s="90" t="str">
        <f>IF('Student Record'!E2232="","",'Student Record'!E2232)</f>
        <v/>
      </c>
      <c r="G2234" s="90" t="str">
        <f>IF('Student Record'!G2232="","",'Student Record'!G2232)</f>
        <v/>
      </c>
      <c r="H2234" s="89" t="str">
        <f>IF('Student Record'!I2232="","",'Student Record'!I2232)</f>
        <v/>
      </c>
      <c r="I2234" s="91" t="str">
        <f>IF('Student Record'!J2232="","",'Student Record'!J2232)</f>
        <v/>
      </c>
      <c r="J2234" s="89" t="str">
        <f>IF('Student Record'!O2232="","",'Student Record'!O2232)</f>
        <v/>
      </c>
      <c r="K2234" s="89" t="str">
        <f>IF(StuData!$F2234="","",IF(AND(StuData!$C2234&gt;8,StuData!$C2234&lt;11,StuData!$J2234="GEN"),200,IF(AND(StuData!$C2234&gt;=11,StuData!$J2234="GEN"),300,IF(AND(StuData!$C2234&gt;8,StuData!$C2234&lt;11,StuData!$J2234&lt;&gt;"GEN"),100,IF(AND(StuData!$C2234&gt;=11,StuData!$J2234&lt;&gt;"GEN"),150,"")))))</f>
        <v/>
      </c>
      <c r="L2234" s="89" t="str">
        <f>IF(StuData!$F2234="","",IF(AND(StuData!$C2234&gt;8,StuData!$C2234&lt;11),50,""))</f>
        <v/>
      </c>
      <c r="M2234" s="89" t="str">
        <f>IF(StuData!$F2234="","",IF(AND(StuData!$C2234&gt;=11,'School Fees'!$L$3="Yes"),100,""))</f>
        <v/>
      </c>
      <c r="N2234" s="89" t="str">
        <f>IF(StuData!$F2234="","",IF(AND(StuData!$C2234&gt;8,StuData!$H2234="F"),5,IF(StuData!$C2234&lt;9,"",10)))</f>
        <v/>
      </c>
      <c r="O2234" s="89" t="str">
        <f>IF(StuData!$F2234="","",IF(StuData!$C2234&gt;8,5,""))</f>
        <v/>
      </c>
      <c r="P2234" s="89" t="str">
        <f>IF(StuData!$C2234=9,'School Fees'!$K$6,IF(StuData!$C2234=10,'School Fees'!$K$7,IF(StuData!$C2234=11,'School Fees'!$K$8,IF(StuData!$C2234=12,'School Fees'!$K$9,""))))</f>
        <v/>
      </c>
      <c r="Q2234" s="89"/>
      <c r="R2234" s="89"/>
      <c r="S2234" s="89" t="str">
        <f>IF(SUM(StuData!$K2234:$R2234)=0,"",SUM(StuData!$K2234:$R2234))</f>
        <v/>
      </c>
      <c r="T2234" s="92"/>
      <c r="U2234" s="89"/>
      <c r="V2234" s="23"/>
      <c r="W2234" s="23"/>
    </row>
    <row r="2235" ht="15.75" customHeight="1">
      <c r="A2235" s="23"/>
      <c r="B2235" s="89" t="str">
        <f t="shared" si="1"/>
        <v/>
      </c>
      <c r="C2235" s="89" t="str">
        <f>IF('Student Record'!A2233="","",'Student Record'!A2233)</f>
        <v/>
      </c>
      <c r="D2235" s="89" t="str">
        <f>IF('Student Record'!B2233="","",'Student Record'!B2233)</f>
        <v/>
      </c>
      <c r="E2235" s="89" t="str">
        <f>IF('Student Record'!C2233="","",'Student Record'!C2233)</f>
        <v/>
      </c>
      <c r="F2235" s="90" t="str">
        <f>IF('Student Record'!E2233="","",'Student Record'!E2233)</f>
        <v/>
      </c>
      <c r="G2235" s="90" t="str">
        <f>IF('Student Record'!G2233="","",'Student Record'!G2233)</f>
        <v/>
      </c>
      <c r="H2235" s="89" t="str">
        <f>IF('Student Record'!I2233="","",'Student Record'!I2233)</f>
        <v/>
      </c>
      <c r="I2235" s="91" t="str">
        <f>IF('Student Record'!J2233="","",'Student Record'!J2233)</f>
        <v/>
      </c>
      <c r="J2235" s="89" t="str">
        <f>IF('Student Record'!O2233="","",'Student Record'!O2233)</f>
        <v/>
      </c>
      <c r="K2235" s="89" t="str">
        <f>IF(StuData!$F2235="","",IF(AND(StuData!$C2235&gt;8,StuData!$C2235&lt;11,StuData!$J2235="GEN"),200,IF(AND(StuData!$C2235&gt;=11,StuData!$J2235="GEN"),300,IF(AND(StuData!$C2235&gt;8,StuData!$C2235&lt;11,StuData!$J2235&lt;&gt;"GEN"),100,IF(AND(StuData!$C2235&gt;=11,StuData!$J2235&lt;&gt;"GEN"),150,"")))))</f>
        <v/>
      </c>
      <c r="L2235" s="89" t="str">
        <f>IF(StuData!$F2235="","",IF(AND(StuData!$C2235&gt;8,StuData!$C2235&lt;11),50,""))</f>
        <v/>
      </c>
      <c r="M2235" s="89" t="str">
        <f>IF(StuData!$F2235="","",IF(AND(StuData!$C2235&gt;=11,'School Fees'!$L$3="Yes"),100,""))</f>
        <v/>
      </c>
      <c r="N2235" s="89" t="str">
        <f>IF(StuData!$F2235="","",IF(AND(StuData!$C2235&gt;8,StuData!$H2235="F"),5,IF(StuData!$C2235&lt;9,"",10)))</f>
        <v/>
      </c>
      <c r="O2235" s="89" t="str">
        <f>IF(StuData!$F2235="","",IF(StuData!$C2235&gt;8,5,""))</f>
        <v/>
      </c>
      <c r="P2235" s="89" t="str">
        <f>IF(StuData!$C2235=9,'School Fees'!$K$6,IF(StuData!$C2235=10,'School Fees'!$K$7,IF(StuData!$C2235=11,'School Fees'!$K$8,IF(StuData!$C2235=12,'School Fees'!$K$9,""))))</f>
        <v/>
      </c>
      <c r="Q2235" s="89"/>
      <c r="R2235" s="89"/>
      <c r="S2235" s="89" t="str">
        <f>IF(SUM(StuData!$K2235:$R2235)=0,"",SUM(StuData!$K2235:$R2235))</f>
        <v/>
      </c>
      <c r="T2235" s="92"/>
      <c r="U2235" s="89"/>
      <c r="V2235" s="23"/>
      <c r="W2235" s="23"/>
    </row>
    <row r="2236" ht="15.75" customHeight="1">
      <c r="A2236" s="23"/>
      <c r="B2236" s="89" t="str">
        <f t="shared" si="1"/>
        <v/>
      </c>
      <c r="C2236" s="89" t="str">
        <f>IF('Student Record'!A2234="","",'Student Record'!A2234)</f>
        <v/>
      </c>
      <c r="D2236" s="89" t="str">
        <f>IF('Student Record'!B2234="","",'Student Record'!B2234)</f>
        <v/>
      </c>
      <c r="E2236" s="89" t="str">
        <f>IF('Student Record'!C2234="","",'Student Record'!C2234)</f>
        <v/>
      </c>
      <c r="F2236" s="90" t="str">
        <f>IF('Student Record'!E2234="","",'Student Record'!E2234)</f>
        <v/>
      </c>
      <c r="G2236" s="90" t="str">
        <f>IF('Student Record'!G2234="","",'Student Record'!G2234)</f>
        <v/>
      </c>
      <c r="H2236" s="89" t="str">
        <f>IF('Student Record'!I2234="","",'Student Record'!I2234)</f>
        <v/>
      </c>
      <c r="I2236" s="91" t="str">
        <f>IF('Student Record'!J2234="","",'Student Record'!J2234)</f>
        <v/>
      </c>
      <c r="J2236" s="89" t="str">
        <f>IF('Student Record'!O2234="","",'Student Record'!O2234)</f>
        <v/>
      </c>
      <c r="K2236" s="89" t="str">
        <f>IF(StuData!$F2236="","",IF(AND(StuData!$C2236&gt;8,StuData!$C2236&lt;11,StuData!$J2236="GEN"),200,IF(AND(StuData!$C2236&gt;=11,StuData!$J2236="GEN"),300,IF(AND(StuData!$C2236&gt;8,StuData!$C2236&lt;11,StuData!$J2236&lt;&gt;"GEN"),100,IF(AND(StuData!$C2236&gt;=11,StuData!$J2236&lt;&gt;"GEN"),150,"")))))</f>
        <v/>
      </c>
      <c r="L2236" s="89" t="str">
        <f>IF(StuData!$F2236="","",IF(AND(StuData!$C2236&gt;8,StuData!$C2236&lt;11),50,""))</f>
        <v/>
      </c>
      <c r="M2236" s="89" t="str">
        <f>IF(StuData!$F2236="","",IF(AND(StuData!$C2236&gt;=11,'School Fees'!$L$3="Yes"),100,""))</f>
        <v/>
      </c>
      <c r="N2236" s="89" t="str">
        <f>IF(StuData!$F2236="","",IF(AND(StuData!$C2236&gt;8,StuData!$H2236="F"),5,IF(StuData!$C2236&lt;9,"",10)))</f>
        <v/>
      </c>
      <c r="O2236" s="89" t="str">
        <f>IF(StuData!$F2236="","",IF(StuData!$C2236&gt;8,5,""))</f>
        <v/>
      </c>
      <c r="P2236" s="89" t="str">
        <f>IF(StuData!$C2236=9,'School Fees'!$K$6,IF(StuData!$C2236=10,'School Fees'!$K$7,IF(StuData!$C2236=11,'School Fees'!$K$8,IF(StuData!$C2236=12,'School Fees'!$K$9,""))))</f>
        <v/>
      </c>
      <c r="Q2236" s="89"/>
      <c r="R2236" s="89"/>
      <c r="S2236" s="89" t="str">
        <f>IF(SUM(StuData!$K2236:$R2236)=0,"",SUM(StuData!$K2236:$R2236))</f>
        <v/>
      </c>
      <c r="T2236" s="92"/>
      <c r="U2236" s="89"/>
      <c r="V2236" s="23"/>
      <c r="W2236" s="23"/>
    </row>
    <row r="2237" ht="15.75" customHeight="1">
      <c r="A2237" s="23"/>
      <c r="B2237" s="89" t="str">
        <f t="shared" si="1"/>
        <v/>
      </c>
      <c r="C2237" s="89" t="str">
        <f>IF('Student Record'!A2235="","",'Student Record'!A2235)</f>
        <v/>
      </c>
      <c r="D2237" s="89" t="str">
        <f>IF('Student Record'!B2235="","",'Student Record'!B2235)</f>
        <v/>
      </c>
      <c r="E2237" s="89" t="str">
        <f>IF('Student Record'!C2235="","",'Student Record'!C2235)</f>
        <v/>
      </c>
      <c r="F2237" s="90" t="str">
        <f>IF('Student Record'!E2235="","",'Student Record'!E2235)</f>
        <v/>
      </c>
      <c r="G2237" s="90" t="str">
        <f>IF('Student Record'!G2235="","",'Student Record'!G2235)</f>
        <v/>
      </c>
      <c r="H2237" s="89" t="str">
        <f>IF('Student Record'!I2235="","",'Student Record'!I2235)</f>
        <v/>
      </c>
      <c r="I2237" s="91" t="str">
        <f>IF('Student Record'!J2235="","",'Student Record'!J2235)</f>
        <v/>
      </c>
      <c r="J2237" s="89" t="str">
        <f>IF('Student Record'!O2235="","",'Student Record'!O2235)</f>
        <v/>
      </c>
      <c r="K2237" s="89" t="str">
        <f>IF(StuData!$F2237="","",IF(AND(StuData!$C2237&gt;8,StuData!$C2237&lt;11,StuData!$J2237="GEN"),200,IF(AND(StuData!$C2237&gt;=11,StuData!$J2237="GEN"),300,IF(AND(StuData!$C2237&gt;8,StuData!$C2237&lt;11,StuData!$J2237&lt;&gt;"GEN"),100,IF(AND(StuData!$C2237&gt;=11,StuData!$J2237&lt;&gt;"GEN"),150,"")))))</f>
        <v/>
      </c>
      <c r="L2237" s="89" t="str">
        <f>IF(StuData!$F2237="","",IF(AND(StuData!$C2237&gt;8,StuData!$C2237&lt;11),50,""))</f>
        <v/>
      </c>
      <c r="M2237" s="89" t="str">
        <f>IF(StuData!$F2237="","",IF(AND(StuData!$C2237&gt;=11,'School Fees'!$L$3="Yes"),100,""))</f>
        <v/>
      </c>
      <c r="N2237" s="89" t="str">
        <f>IF(StuData!$F2237="","",IF(AND(StuData!$C2237&gt;8,StuData!$H2237="F"),5,IF(StuData!$C2237&lt;9,"",10)))</f>
        <v/>
      </c>
      <c r="O2237" s="89" t="str">
        <f>IF(StuData!$F2237="","",IF(StuData!$C2237&gt;8,5,""))</f>
        <v/>
      </c>
      <c r="P2237" s="89" t="str">
        <f>IF(StuData!$C2237=9,'School Fees'!$K$6,IF(StuData!$C2237=10,'School Fees'!$K$7,IF(StuData!$C2237=11,'School Fees'!$K$8,IF(StuData!$C2237=12,'School Fees'!$K$9,""))))</f>
        <v/>
      </c>
      <c r="Q2237" s="89"/>
      <c r="R2237" s="89"/>
      <c r="S2237" s="89" t="str">
        <f>IF(SUM(StuData!$K2237:$R2237)=0,"",SUM(StuData!$K2237:$R2237))</f>
        <v/>
      </c>
      <c r="T2237" s="92"/>
      <c r="U2237" s="89"/>
      <c r="V2237" s="23"/>
      <c r="W2237" s="23"/>
    </row>
    <row r="2238" ht="15.75" customHeight="1">
      <c r="A2238" s="23"/>
      <c r="B2238" s="89" t="str">
        <f t="shared" si="1"/>
        <v/>
      </c>
      <c r="C2238" s="89" t="str">
        <f>IF('Student Record'!A2236="","",'Student Record'!A2236)</f>
        <v/>
      </c>
      <c r="D2238" s="89" t="str">
        <f>IF('Student Record'!B2236="","",'Student Record'!B2236)</f>
        <v/>
      </c>
      <c r="E2238" s="89" t="str">
        <f>IF('Student Record'!C2236="","",'Student Record'!C2236)</f>
        <v/>
      </c>
      <c r="F2238" s="90" t="str">
        <f>IF('Student Record'!E2236="","",'Student Record'!E2236)</f>
        <v/>
      </c>
      <c r="G2238" s="90" t="str">
        <f>IF('Student Record'!G2236="","",'Student Record'!G2236)</f>
        <v/>
      </c>
      <c r="H2238" s="89" t="str">
        <f>IF('Student Record'!I2236="","",'Student Record'!I2236)</f>
        <v/>
      </c>
      <c r="I2238" s="91" t="str">
        <f>IF('Student Record'!J2236="","",'Student Record'!J2236)</f>
        <v/>
      </c>
      <c r="J2238" s="89" t="str">
        <f>IF('Student Record'!O2236="","",'Student Record'!O2236)</f>
        <v/>
      </c>
      <c r="K2238" s="89" t="str">
        <f>IF(StuData!$F2238="","",IF(AND(StuData!$C2238&gt;8,StuData!$C2238&lt;11,StuData!$J2238="GEN"),200,IF(AND(StuData!$C2238&gt;=11,StuData!$J2238="GEN"),300,IF(AND(StuData!$C2238&gt;8,StuData!$C2238&lt;11,StuData!$J2238&lt;&gt;"GEN"),100,IF(AND(StuData!$C2238&gt;=11,StuData!$J2238&lt;&gt;"GEN"),150,"")))))</f>
        <v/>
      </c>
      <c r="L2238" s="89" t="str">
        <f>IF(StuData!$F2238="","",IF(AND(StuData!$C2238&gt;8,StuData!$C2238&lt;11),50,""))</f>
        <v/>
      </c>
      <c r="M2238" s="89" t="str">
        <f>IF(StuData!$F2238="","",IF(AND(StuData!$C2238&gt;=11,'School Fees'!$L$3="Yes"),100,""))</f>
        <v/>
      </c>
      <c r="N2238" s="89" t="str">
        <f>IF(StuData!$F2238="","",IF(AND(StuData!$C2238&gt;8,StuData!$H2238="F"),5,IF(StuData!$C2238&lt;9,"",10)))</f>
        <v/>
      </c>
      <c r="O2238" s="89" t="str">
        <f>IF(StuData!$F2238="","",IF(StuData!$C2238&gt;8,5,""))</f>
        <v/>
      </c>
      <c r="P2238" s="89" t="str">
        <f>IF(StuData!$C2238=9,'School Fees'!$K$6,IF(StuData!$C2238=10,'School Fees'!$K$7,IF(StuData!$C2238=11,'School Fees'!$K$8,IF(StuData!$C2238=12,'School Fees'!$K$9,""))))</f>
        <v/>
      </c>
      <c r="Q2238" s="89"/>
      <c r="R2238" s="89"/>
      <c r="S2238" s="89" t="str">
        <f>IF(SUM(StuData!$K2238:$R2238)=0,"",SUM(StuData!$K2238:$R2238))</f>
        <v/>
      </c>
      <c r="T2238" s="92"/>
      <c r="U2238" s="89"/>
      <c r="V2238" s="23"/>
      <c r="W2238" s="23"/>
    </row>
    <row r="2239" ht="15.75" customHeight="1">
      <c r="A2239" s="23"/>
      <c r="B2239" s="89" t="str">
        <f t="shared" si="1"/>
        <v/>
      </c>
      <c r="C2239" s="89" t="str">
        <f>IF('Student Record'!A2237="","",'Student Record'!A2237)</f>
        <v/>
      </c>
      <c r="D2239" s="89" t="str">
        <f>IF('Student Record'!B2237="","",'Student Record'!B2237)</f>
        <v/>
      </c>
      <c r="E2239" s="89" t="str">
        <f>IF('Student Record'!C2237="","",'Student Record'!C2237)</f>
        <v/>
      </c>
      <c r="F2239" s="90" t="str">
        <f>IF('Student Record'!E2237="","",'Student Record'!E2237)</f>
        <v/>
      </c>
      <c r="G2239" s="90" t="str">
        <f>IF('Student Record'!G2237="","",'Student Record'!G2237)</f>
        <v/>
      </c>
      <c r="H2239" s="89" t="str">
        <f>IF('Student Record'!I2237="","",'Student Record'!I2237)</f>
        <v/>
      </c>
      <c r="I2239" s="91" t="str">
        <f>IF('Student Record'!J2237="","",'Student Record'!J2237)</f>
        <v/>
      </c>
      <c r="J2239" s="89" t="str">
        <f>IF('Student Record'!O2237="","",'Student Record'!O2237)</f>
        <v/>
      </c>
      <c r="K2239" s="89" t="str">
        <f>IF(StuData!$F2239="","",IF(AND(StuData!$C2239&gt;8,StuData!$C2239&lt;11,StuData!$J2239="GEN"),200,IF(AND(StuData!$C2239&gt;=11,StuData!$J2239="GEN"),300,IF(AND(StuData!$C2239&gt;8,StuData!$C2239&lt;11,StuData!$J2239&lt;&gt;"GEN"),100,IF(AND(StuData!$C2239&gt;=11,StuData!$J2239&lt;&gt;"GEN"),150,"")))))</f>
        <v/>
      </c>
      <c r="L2239" s="89" t="str">
        <f>IF(StuData!$F2239="","",IF(AND(StuData!$C2239&gt;8,StuData!$C2239&lt;11),50,""))</f>
        <v/>
      </c>
      <c r="M2239" s="89" t="str">
        <f>IF(StuData!$F2239="","",IF(AND(StuData!$C2239&gt;=11,'School Fees'!$L$3="Yes"),100,""))</f>
        <v/>
      </c>
      <c r="N2239" s="89" t="str">
        <f>IF(StuData!$F2239="","",IF(AND(StuData!$C2239&gt;8,StuData!$H2239="F"),5,IF(StuData!$C2239&lt;9,"",10)))</f>
        <v/>
      </c>
      <c r="O2239" s="89" t="str">
        <f>IF(StuData!$F2239="","",IF(StuData!$C2239&gt;8,5,""))</f>
        <v/>
      </c>
      <c r="P2239" s="89" t="str">
        <f>IF(StuData!$C2239=9,'School Fees'!$K$6,IF(StuData!$C2239=10,'School Fees'!$K$7,IF(StuData!$C2239=11,'School Fees'!$K$8,IF(StuData!$C2239=12,'School Fees'!$K$9,""))))</f>
        <v/>
      </c>
      <c r="Q2239" s="89"/>
      <c r="R2239" s="89"/>
      <c r="S2239" s="89" t="str">
        <f>IF(SUM(StuData!$K2239:$R2239)=0,"",SUM(StuData!$K2239:$R2239))</f>
        <v/>
      </c>
      <c r="T2239" s="92"/>
      <c r="U2239" s="89"/>
      <c r="V2239" s="23"/>
      <c r="W2239" s="23"/>
    </row>
    <row r="2240" ht="15.75" customHeight="1">
      <c r="A2240" s="23"/>
      <c r="B2240" s="89" t="str">
        <f t="shared" si="1"/>
        <v/>
      </c>
      <c r="C2240" s="89" t="str">
        <f>IF('Student Record'!A2238="","",'Student Record'!A2238)</f>
        <v/>
      </c>
      <c r="D2240" s="89" t="str">
        <f>IF('Student Record'!B2238="","",'Student Record'!B2238)</f>
        <v/>
      </c>
      <c r="E2240" s="89" t="str">
        <f>IF('Student Record'!C2238="","",'Student Record'!C2238)</f>
        <v/>
      </c>
      <c r="F2240" s="90" t="str">
        <f>IF('Student Record'!E2238="","",'Student Record'!E2238)</f>
        <v/>
      </c>
      <c r="G2240" s="90" t="str">
        <f>IF('Student Record'!G2238="","",'Student Record'!G2238)</f>
        <v/>
      </c>
      <c r="H2240" s="89" t="str">
        <f>IF('Student Record'!I2238="","",'Student Record'!I2238)</f>
        <v/>
      </c>
      <c r="I2240" s="91" t="str">
        <f>IF('Student Record'!J2238="","",'Student Record'!J2238)</f>
        <v/>
      </c>
      <c r="J2240" s="89" t="str">
        <f>IF('Student Record'!O2238="","",'Student Record'!O2238)</f>
        <v/>
      </c>
      <c r="K2240" s="89" t="str">
        <f>IF(StuData!$F2240="","",IF(AND(StuData!$C2240&gt;8,StuData!$C2240&lt;11,StuData!$J2240="GEN"),200,IF(AND(StuData!$C2240&gt;=11,StuData!$J2240="GEN"),300,IF(AND(StuData!$C2240&gt;8,StuData!$C2240&lt;11,StuData!$J2240&lt;&gt;"GEN"),100,IF(AND(StuData!$C2240&gt;=11,StuData!$J2240&lt;&gt;"GEN"),150,"")))))</f>
        <v/>
      </c>
      <c r="L2240" s="89" t="str">
        <f>IF(StuData!$F2240="","",IF(AND(StuData!$C2240&gt;8,StuData!$C2240&lt;11),50,""))</f>
        <v/>
      </c>
      <c r="M2240" s="89" t="str">
        <f>IF(StuData!$F2240="","",IF(AND(StuData!$C2240&gt;=11,'School Fees'!$L$3="Yes"),100,""))</f>
        <v/>
      </c>
      <c r="N2240" s="89" t="str">
        <f>IF(StuData!$F2240="","",IF(AND(StuData!$C2240&gt;8,StuData!$H2240="F"),5,IF(StuData!$C2240&lt;9,"",10)))</f>
        <v/>
      </c>
      <c r="O2240" s="89" t="str">
        <f>IF(StuData!$F2240="","",IF(StuData!$C2240&gt;8,5,""))</f>
        <v/>
      </c>
      <c r="P2240" s="89" t="str">
        <f>IF(StuData!$C2240=9,'School Fees'!$K$6,IF(StuData!$C2240=10,'School Fees'!$K$7,IF(StuData!$C2240=11,'School Fees'!$K$8,IF(StuData!$C2240=12,'School Fees'!$K$9,""))))</f>
        <v/>
      </c>
      <c r="Q2240" s="89"/>
      <c r="R2240" s="89"/>
      <c r="S2240" s="89" t="str">
        <f>IF(SUM(StuData!$K2240:$R2240)=0,"",SUM(StuData!$K2240:$R2240))</f>
        <v/>
      </c>
      <c r="T2240" s="92"/>
      <c r="U2240" s="89"/>
      <c r="V2240" s="23"/>
      <c r="W2240" s="23"/>
    </row>
    <row r="2241" ht="15.75" customHeight="1">
      <c r="A2241" s="23"/>
      <c r="B2241" s="89" t="str">
        <f t="shared" si="1"/>
        <v/>
      </c>
      <c r="C2241" s="89" t="str">
        <f>IF('Student Record'!A2239="","",'Student Record'!A2239)</f>
        <v/>
      </c>
      <c r="D2241" s="89" t="str">
        <f>IF('Student Record'!B2239="","",'Student Record'!B2239)</f>
        <v/>
      </c>
      <c r="E2241" s="89" t="str">
        <f>IF('Student Record'!C2239="","",'Student Record'!C2239)</f>
        <v/>
      </c>
      <c r="F2241" s="90" t="str">
        <f>IF('Student Record'!E2239="","",'Student Record'!E2239)</f>
        <v/>
      </c>
      <c r="G2241" s="90" t="str">
        <f>IF('Student Record'!G2239="","",'Student Record'!G2239)</f>
        <v/>
      </c>
      <c r="H2241" s="89" t="str">
        <f>IF('Student Record'!I2239="","",'Student Record'!I2239)</f>
        <v/>
      </c>
      <c r="I2241" s="91" t="str">
        <f>IF('Student Record'!J2239="","",'Student Record'!J2239)</f>
        <v/>
      </c>
      <c r="J2241" s="89" t="str">
        <f>IF('Student Record'!O2239="","",'Student Record'!O2239)</f>
        <v/>
      </c>
      <c r="K2241" s="89" t="str">
        <f>IF(StuData!$F2241="","",IF(AND(StuData!$C2241&gt;8,StuData!$C2241&lt;11,StuData!$J2241="GEN"),200,IF(AND(StuData!$C2241&gt;=11,StuData!$J2241="GEN"),300,IF(AND(StuData!$C2241&gt;8,StuData!$C2241&lt;11,StuData!$J2241&lt;&gt;"GEN"),100,IF(AND(StuData!$C2241&gt;=11,StuData!$J2241&lt;&gt;"GEN"),150,"")))))</f>
        <v/>
      </c>
      <c r="L2241" s="89" t="str">
        <f>IF(StuData!$F2241="","",IF(AND(StuData!$C2241&gt;8,StuData!$C2241&lt;11),50,""))</f>
        <v/>
      </c>
      <c r="M2241" s="89" t="str">
        <f>IF(StuData!$F2241="","",IF(AND(StuData!$C2241&gt;=11,'School Fees'!$L$3="Yes"),100,""))</f>
        <v/>
      </c>
      <c r="N2241" s="89" t="str">
        <f>IF(StuData!$F2241="","",IF(AND(StuData!$C2241&gt;8,StuData!$H2241="F"),5,IF(StuData!$C2241&lt;9,"",10)))</f>
        <v/>
      </c>
      <c r="O2241" s="89" t="str">
        <f>IF(StuData!$F2241="","",IF(StuData!$C2241&gt;8,5,""))</f>
        <v/>
      </c>
      <c r="P2241" s="89" t="str">
        <f>IF(StuData!$C2241=9,'School Fees'!$K$6,IF(StuData!$C2241=10,'School Fees'!$K$7,IF(StuData!$C2241=11,'School Fees'!$K$8,IF(StuData!$C2241=12,'School Fees'!$K$9,""))))</f>
        <v/>
      </c>
      <c r="Q2241" s="89"/>
      <c r="R2241" s="89"/>
      <c r="S2241" s="89" t="str">
        <f>IF(SUM(StuData!$K2241:$R2241)=0,"",SUM(StuData!$K2241:$R2241))</f>
        <v/>
      </c>
      <c r="T2241" s="92"/>
      <c r="U2241" s="89"/>
      <c r="V2241" s="23"/>
      <c r="W2241" s="23"/>
    </row>
    <row r="2242" ht="15.75" customHeight="1">
      <c r="A2242" s="23"/>
      <c r="B2242" s="89" t="str">
        <f t="shared" si="1"/>
        <v/>
      </c>
      <c r="C2242" s="89" t="str">
        <f>IF('Student Record'!A2240="","",'Student Record'!A2240)</f>
        <v/>
      </c>
      <c r="D2242" s="89" t="str">
        <f>IF('Student Record'!B2240="","",'Student Record'!B2240)</f>
        <v/>
      </c>
      <c r="E2242" s="89" t="str">
        <f>IF('Student Record'!C2240="","",'Student Record'!C2240)</f>
        <v/>
      </c>
      <c r="F2242" s="90" t="str">
        <f>IF('Student Record'!E2240="","",'Student Record'!E2240)</f>
        <v/>
      </c>
      <c r="G2242" s="90" t="str">
        <f>IF('Student Record'!G2240="","",'Student Record'!G2240)</f>
        <v/>
      </c>
      <c r="H2242" s="89" t="str">
        <f>IF('Student Record'!I2240="","",'Student Record'!I2240)</f>
        <v/>
      </c>
      <c r="I2242" s="91" t="str">
        <f>IF('Student Record'!J2240="","",'Student Record'!J2240)</f>
        <v/>
      </c>
      <c r="J2242" s="89" t="str">
        <f>IF('Student Record'!O2240="","",'Student Record'!O2240)</f>
        <v/>
      </c>
      <c r="K2242" s="89" t="str">
        <f>IF(StuData!$F2242="","",IF(AND(StuData!$C2242&gt;8,StuData!$C2242&lt;11,StuData!$J2242="GEN"),200,IF(AND(StuData!$C2242&gt;=11,StuData!$J2242="GEN"),300,IF(AND(StuData!$C2242&gt;8,StuData!$C2242&lt;11,StuData!$J2242&lt;&gt;"GEN"),100,IF(AND(StuData!$C2242&gt;=11,StuData!$J2242&lt;&gt;"GEN"),150,"")))))</f>
        <v/>
      </c>
      <c r="L2242" s="89" t="str">
        <f>IF(StuData!$F2242="","",IF(AND(StuData!$C2242&gt;8,StuData!$C2242&lt;11),50,""))</f>
        <v/>
      </c>
      <c r="M2242" s="89" t="str">
        <f>IF(StuData!$F2242="","",IF(AND(StuData!$C2242&gt;=11,'School Fees'!$L$3="Yes"),100,""))</f>
        <v/>
      </c>
      <c r="N2242" s="89" t="str">
        <f>IF(StuData!$F2242="","",IF(AND(StuData!$C2242&gt;8,StuData!$H2242="F"),5,IF(StuData!$C2242&lt;9,"",10)))</f>
        <v/>
      </c>
      <c r="O2242" s="89" t="str">
        <f>IF(StuData!$F2242="","",IF(StuData!$C2242&gt;8,5,""))</f>
        <v/>
      </c>
      <c r="P2242" s="89" t="str">
        <f>IF(StuData!$C2242=9,'School Fees'!$K$6,IF(StuData!$C2242=10,'School Fees'!$K$7,IF(StuData!$C2242=11,'School Fees'!$K$8,IF(StuData!$C2242=12,'School Fees'!$K$9,""))))</f>
        <v/>
      </c>
      <c r="Q2242" s="89"/>
      <c r="R2242" s="89"/>
      <c r="S2242" s="89" t="str">
        <f>IF(SUM(StuData!$K2242:$R2242)=0,"",SUM(StuData!$K2242:$R2242))</f>
        <v/>
      </c>
      <c r="T2242" s="92"/>
      <c r="U2242" s="89"/>
      <c r="V2242" s="23"/>
      <c r="W2242" s="23"/>
    </row>
    <row r="2243" ht="15.75" customHeight="1">
      <c r="A2243" s="23"/>
      <c r="B2243" s="89" t="str">
        <f t="shared" si="1"/>
        <v/>
      </c>
      <c r="C2243" s="89" t="str">
        <f>IF('Student Record'!A2241="","",'Student Record'!A2241)</f>
        <v/>
      </c>
      <c r="D2243" s="89" t="str">
        <f>IF('Student Record'!B2241="","",'Student Record'!B2241)</f>
        <v/>
      </c>
      <c r="E2243" s="89" t="str">
        <f>IF('Student Record'!C2241="","",'Student Record'!C2241)</f>
        <v/>
      </c>
      <c r="F2243" s="90" t="str">
        <f>IF('Student Record'!E2241="","",'Student Record'!E2241)</f>
        <v/>
      </c>
      <c r="G2243" s="90" t="str">
        <f>IF('Student Record'!G2241="","",'Student Record'!G2241)</f>
        <v/>
      </c>
      <c r="H2243" s="89" t="str">
        <f>IF('Student Record'!I2241="","",'Student Record'!I2241)</f>
        <v/>
      </c>
      <c r="I2243" s="91" t="str">
        <f>IF('Student Record'!J2241="","",'Student Record'!J2241)</f>
        <v/>
      </c>
      <c r="J2243" s="89" t="str">
        <f>IF('Student Record'!O2241="","",'Student Record'!O2241)</f>
        <v/>
      </c>
      <c r="K2243" s="89" t="str">
        <f>IF(StuData!$F2243="","",IF(AND(StuData!$C2243&gt;8,StuData!$C2243&lt;11,StuData!$J2243="GEN"),200,IF(AND(StuData!$C2243&gt;=11,StuData!$J2243="GEN"),300,IF(AND(StuData!$C2243&gt;8,StuData!$C2243&lt;11,StuData!$J2243&lt;&gt;"GEN"),100,IF(AND(StuData!$C2243&gt;=11,StuData!$J2243&lt;&gt;"GEN"),150,"")))))</f>
        <v/>
      </c>
      <c r="L2243" s="89" t="str">
        <f>IF(StuData!$F2243="","",IF(AND(StuData!$C2243&gt;8,StuData!$C2243&lt;11),50,""))</f>
        <v/>
      </c>
      <c r="M2243" s="89" t="str">
        <f>IF(StuData!$F2243="","",IF(AND(StuData!$C2243&gt;=11,'School Fees'!$L$3="Yes"),100,""))</f>
        <v/>
      </c>
      <c r="N2243" s="89" t="str">
        <f>IF(StuData!$F2243="","",IF(AND(StuData!$C2243&gt;8,StuData!$H2243="F"),5,IF(StuData!$C2243&lt;9,"",10)))</f>
        <v/>
      </c>
      <c r="O2243" s="89" t="str">
        <f>IF(StuData!$F2243="","",IF(StuData!$C2243&gt;8,5,""))</f>
        <v/>
      </c>
      <c r="P2243" s="89" t="str">
        <f>IF(StuData!$C2243=9,'School Fees'!$K$6,IF(StuData!$C2243=10,'School Fees'!$K$7,IF(StuData!$C2243=11,'School Fees'!$K$8,IF(StuData!$C2243=12,'School Fees'!$K$9,""))))</f>
        <v/>
      </c>
      <c r="Q2243" s="89"/>
      <c r="R2243" s="89"/>
      <c r="S2243" s="89" t="str">
        <f>IF(SUM(StuData!$K2243:$R2243)=0,"",SUM(StuData!$K2243:$R2243))</f>
        <v/>
      </c>
      <c r="T2243" s="92"/>
      <c r="U2243" s="89"/>
      <c r="V2243" s="23"/>
      <c r="W2243" s="23"/>
    </row>
    <row r="2244" ht="15.75" customHeight="1">
      <c r="A2244" s="23"/>
      <c r="B2244" s="89" t="str">
        <f t="shared" si="1"/>
        <v/>
      </c>
      <c r="C2244" s="89" t="str">
        <f>IF('Student Record'!A2242="","",'Student Record'!A2242)</f>
        <v/>
      </c>
      <c r="D2244" s="89" t="str">
        <f>IF('Student Record'!B2242="","",'Student Record'!B2242)</f>
        <v/>
      </c>
      <c r="E2244" s="89" t="str">
        <f>IF('Student Record'!C2242="","",'Student Record'!C2242)</f>
        <v/>
      </c>
      <c r="F2244" s="90" t="str">
        <f>IF('Student Record'!E2242="","",'Student Record'!E2242)</f>
        <v/>
      </c>
      <c r="G2244" s="90" t="str">
        <f>IF('Student Record'!G2242="","",'Student Record'!G2242)</f>
        <v/>
      </c>
      <c r="H2244" s="89" t="str">
        <f>IF('Student Record'!I2242="","",'Student Record'!I2242)</f>
        <v/>
      </c>
      <c r="I2244" s="91" t="str">
        <f>IF('Student Record'!J2242="","",'Student Record'!J2242)</f>
        <v/>
      </c>
      <c r="J2244" s="89" t="str">
        <f>IF('Student Record'!O2242="","",'Student Record'!O2242)</f>
        <v/>
      </c>
      <c r="K2244" s="89" t="str">
        <f>IF(StuData!$F2244="","",IF(AND(StuData!$C2244&gt;8,StuData!$C2244&lt;11,StuData!$J2244="GEN"),200,IF(AND(StuData!$C2244&gt;=11,StuData!$J2244="GEN"),300,IF(AND(StuData!$C2244&gt;8,StuData!$C2244&lt;11,StuData!$J2244&lt;&gt;"GEN"),100,IF(AND(StuData!$C2244&gt;=11,StuData!$J2244&lt;&gt;"GEN"),150,"")))))</f>
        <v/>
      </c>
      <c r="L2244" s="89" t="str">
        <f>IF(StuData!$F2244="","",IF(AND(StuData!$C2244&gt;8,StuData!$C2244&lt;11),50,""))</f>
        <v/>
      </c>
      <c r="M2244" s="89" t="str">
        <f>IF(StuData!$F2244="","",IF(AND(StuData!$C2244&gt;=11,'School Fees'!$L$3="Yes"),100,""))</f>
        <v/>
      </c>
      <c r="N2244" s="89" t="str">
        <f>IF(StuData!$F2244="","",IF(AND(StuData!$C2244&gt;8,StuData!$H2244="F"),5,IF(StuData!$C2244&lt;9,"",10)))</f>
        <v/>
      </c>
      <c r="O2244" s="89" t="str">
        <f>IF(StuData!$F2244="","",IF(StuData!$C2244&gt;8,5,""))</f>
        <v/>
      </c>
      <c r="P2244" s="89" t="str">
        <f>IF(StuData!$C2244=9,'School Fees'!$K$6,IF(StuData!$C2244=10,'School Fees'!$K$7,IF(StuData!$C2244=11,'School Fees'!$K$8,IF(StuData!$C2244=12,'School Fees'!$K$9,""))))</f>
        <v/>
      </c>
      <c r="Q2244" s="89"/>
      <c r="R2244" s="89"/>
      <c r="S2244" s="89" t="str">
        <f>IF(SUM(StuData!$K2244:$R2244)=0,"",SUM(StuData!$K2244:$R2244))</f>
        <v/>
      </c>
      <c r="T2244" s="92"/>
      <c r="U2244" s="89"/>
      <c r="V2244" s="23"/>
      <c r="W2244" s="23"/>
    </row>
    <row r="2245" ht="15.75" customHeight="1">
      <c r="A2245" s="23"/>
      <c r="B2245" s="89" t="str">
        <f t="shared" si="1"/>
        <v/>
      </c>
      <c r="C2245" s="89" t="str">
        <f>IF('Student Record'!A2243="","",'Student Record'!A2243)</f>
        <v/>
      </c>
      <c r="D2245" s="89" t="str">
        <f>IF('Student Record'!B2243="","",'Student Record'!B2243)</f>
        <v/>
      </c>
      <c r="E2245" s="89" t="str">
        <f>IF('Student Record'!C2243="","",'Student Record'!C2243)</f>
        <v/>
      </c>
      <c r="F2245" s="90" t="str">
        <f>IF('Student Record'!E2243="","",'Student Record'!E2243)</f>
        <v/>
      </c>
      <c r="G2245" s="90" t="str">
        <f>IF('Student Record'!G2243="","",'Student Record'!G2243)</f>
        <v/>
      </c>
      <c r="H2245" s="89" t="str">
        <f>IF('Student Record'!I2243="","",'Student Record'!I2243)</f>
        <v/>
      </c>
      <c r="I2245" s="91" t="str">
        <f>IF('Student Record'!J2243="","",'Student Record'!J2243)</f>
        <v/>
      </c>
      <c r="J2245" s="89" t="str">
        <f>IF('Student Record'!O2243="","",'Student Record'!O2243)</f>
        <v/>
      </c>
      <c r="K2245" s="89" t="str">
        <f>IF(StuData!$F2245="","",IF(AND(StuData!$C2245&gt;8,StuData!$C2245&lt;11,StuData!$J2245="GEN"),200,IF(AND(StuData!$C2245&gt;=11,StuData!$J2245="GEN"),300,IF(AND(StuData!$C2245&gt;8,StuData!$C2245&lt;11,StuData!$J2245&lt;&gt;"GEN"),100,IF(AND(StuData!$C2245&gt;=11,StuData!$J2245&lt;&gt;"GEN"),150,"")))))</f>
        <v/>
      </c>
      <c r="L2245" s="89" t="str">
        <f>IF(StuData!$F2245="","",IF(AND(StuData!$C2245&gt;8,StuData!$C2245&lt;11),50,""))</f>
        <v/>
      </c>
      <c r="M2245" s="89" t="str">
        <f>IF(StuData!$F2245="","",IF(AND(StuData!$C2245&gt;=11,'School Fees'!$L$3="Yes"),100,""))</f>
        <v/>
      </c>
      <c r="N2245" s="89" t="str">
        <f>IF(StuData!$F2245="","",IF(AND(StuData!$C2245&gt;8,StuData!$H2245="F"),5,IF(StuData!$C2245&lt;9,"",10)))</f>
        <v/>
      </c>
      <c r="O2245" s="89" t="str">
        <f>IF(StuData!$F2245="","",IF(StuData!$C2245&gt;8,5,""))</f>
        <v/>
      </c>
      <c r="P2245" s="89" t="str">
        <f>IF(StuData!$C2245=9,'School Fees'!$K$6,IF(StuData!$C2245=10,'School Fees'!$K$7,IF(StuData!$C2245=11,'School Fees'!$K$8,IF(StuData!$C2245=12,'School Fees'!$K$9,""))))</f>
        <v/>
      </c>
      <c r="Q2245" s="89"/>
      <c r="R2245" s="89"/>
      <c r="S2245" s="89" t="str">
        <f>IF(SUM(StuData!$K2245:$R2245)=0,"",SUM(StuData!$K2245:$R2245))</f>
        <v/>
      </c>
      <c r="T2245" s="92"/>
      <c r="U2245" s="89"/>
      <c r="V2245" s="23"/>
      <c r="W2245" s="23"/>
    </row>
    <row r="2246" ht="15.75" customHeight="1">
      <c r="A2246" s="23"/>
      <c r="B2246" s="89" t="str">
        <f t="shared" si="1"/>
        <v/>
      </c>
      <c r="C2246" s="89" t="str">
        <f>IF('Student Record'!A2244="","",'Student Record'!A2244)</f>
        <v/>
      </c>
      <c r="D2246" s="89" t="str">
        <f>IF('Student Record'!B2244="","",'Student Record'!B2244)</f>
        <v/>
      </c>
      <c r="E2246" s="89" t="str">
        <f>IF('Student Record'!C2244="","",'Student Record'!C2244)</f>
        <v/>
      </c>
      <c r="F2246" s="90" t="str">
        <f>IF('Student Record'!E2244="","",'Student Record'!E2244)</f>
        <v/>
      </c>
      <c r="G2246" s="90" t="str">
        <f>IF('Student Record'!G2244="","",'Student Record'!G2244)</f>
        <v/>
      </c>
      <c r="H2246" s="89" t="str">
        <f>IF('Student Record'!I2244="","",'Student Record'!I2244)</f>
        <v/>
      </c>
      <c r="I2246" s="91" t="str">
        <f>IF('Student Record'!J2244="","",'Student Record'!J2244)</f>
        <v/>
      </c>
      <c r="J2246" s="89" t="str">
        <f>IF('Student Record'!O2244="","",'Student Record'!O2244)</f>
        <v/>
      </c>
      <c r="K2246" s="89" t="str">
        <f>IF(StuData!$F2246="","",IF(AND(StuData!$C2246&gt;8,StuData!$C2246&lt;11,StuData!$J2246="GEN"),200,IF(AND(StuData!$C2246&gt;=11,StuData!$J2246="GEN"),300,IF(AND(StuData!$C2246&gt;8,StuData!$C2246&lt;11,StuData!$J2246&lt;&gt;"GEN"),100,IF(AND(StuData!$C2246&gt;=11,StuData!$J2246&lt;&gt;"GEN"),150,"")))))</f>
        <v/>
      </c>
      <c r="L2246" s="89" t="str">
        <f>IF(StuData!$F2246="","",IF(AND(StuData!$C2246&gt;8,StuData!$C2246&lt;11),50,""))</f>
        <v/>
      </c>
      <c r="M2246" s="89" t="str">
        <f>IF(StuData!$F2246="","",IF(AND(StuData!$C2246&gt;=11,'School Fees'!$L$3="Yes"),100,""))</f>
        <v/>
      </c>
      <c r="N2246" s="89" t="str">
        <f>IF(StuData!$F2246="","",IF(AND(StuData!$C2246&gt;8,StuData!$H2246="F"),5,IF(StuData!$C2246&lt;9,"",10)))</f>
        <v/>
      </c>
      <c r="O2246" s="89" t="str">
        <f>IF(StuData!$F2246="","",IF(StuData!$C2246&gt;8,5,""))</f>
        <v/>
      </c>
      <c r="P2246" s="89" t="str">
        <f>IF(StuData!$C2246=9,'School Fees'!$K$6,IF(StuData!$C2246=10,'School Fees'!$K$7,IF(StuData!$C2246=11,'School Fees'!$K$8,IF(StuData!$C2246=12,'School Fees'!$K$9,""))))</f>
        <v/>
      </c>
      <c r="Q2246" s="89"/>
      <c r="R2246" s="89"/>
      <c r="S2246" s="89" t="str">
        <f>IF(SUM(StuData!$K2246:$R2246)=0,"",SUM(StuData!$K2246:$R2246))</f>
        <v/>
      </c>
      <c r="T2246" s="92"/>
      <c r="U2246" s="89"/>
      <c r="V2246" s="23"/>
      <c r="W2246" s="23"/>
    </row>
    <row r="2247" ht="15.75" customHeight="1">
      <c r="A2247" s="23"/>
      <c r="B2247" s="89" t="str">
        <f t="shared" si="1"/>
        <v/>
      </c>
      <c r="C2247" s="89" t="str">
        <f>IF('Student Record'!A2245="","",'Student Record'!A2245)</f>
        <v/>
      </c>
      <c r="D2247" s="89" t="str">
        <f>IF('Student Record'!B2245="","",'Student Record'!B2245)</f>
        <v/>
      </c>
      <c r="E2247" s="89" t="str">
        <f>IF('Student Record'!C2245="","",'Student Record'!C2245)</f>
        <v/>
      </c>
      <c r="F2247" s="90" t="str">
        <f>IF('Student Record'!E2245="","",'Student Record'!E2245)</f>
        <v/>
      </c>
      <c r="G2247" s="90" t="str">
        <f>IF('Student Record'!G2245="","",'Student Record'!G2245)</f>
        <v/>
      </c>
      <c r="H2247" s="89" t="str">
        <f>IF('Student Record'!I2245="","",'Student Record'!I2245)</f>
        <v/>
      </c>
      <c r="I2247" s="91" t="str">
        <f>IF('Student Record'!J2245="","",'Student Record'!J2245)</f>
        <v/>
      </c>
      <c r="J2247" s="89" t="str">
        <f>IF('Student Record'!O2245="","",'Student Record'!O2245)</f>
        <v/>
      </c>
      <c r="K2247" s="89" t="str">
        <f>IF(StuData!$F2247="","",IF(AND(StuData!$C2247&gt;8,StuData!$C2247&lt;11,StuData!$J2247="GEN"),200,IF(AND(StuData!$C2247&gt;=11,StuData!$J2247="GEN"),300,IF(AND(StuData!$C2247&gt;8,StuData!$C2247&lt;11,StuData!$J2247&lt;&gt;"GEN"),100,IF(AND(StuData!$C2247&gt;=11,StuData!$J2247&lt;&gt;"GEN"),150,"")))))</f>
        <v/>
      </c>
      <c r="L2247" s="89" t="str">
        <f>IF(StuData!$F2247="","",IF(AND(StuData!$C2247&gt;8,StuData!$C2247&lt;11),50,""))</f>
        <v/>
      </c>
      <c r="M2247" s="89" t="str">
        <f>IF(StuData!$F2247="","",IF(AND(StuData!$C2247&gt;=11,'School Fees'!$L$3="Yes"),100,""))</f>
        <v/>
      </c>
      <c r="N2247" s="89" t="str">
        <f>IF(StuData!$F2247="","",IF(AND(StuData!$C2247&gt;8,StuData!$H2247="F"),5,IF(StuData!$C2247&lt;9,"",10)))</f>
        <v/>
      </c>
      <c r="O2247" s="89" t="str">
        <f>IF(StuData!$F2247="","",IF(StuData!$C2247&gt;8,5,""))</f>
        <v/>
      </c>
      <c r="P2247" s="89" t="str">
        <f>IF(StuData!$C2247=9,'School Fees'!$K$6,IF(StuData!$C2247=10,'School Fees'!$K$7,IF(StuData!$C2247=11,'School Fees'!$K$8,IF(StuData!$C2247=12,'School Fees'!$K$9,""))))</f>
        <v/>
      </c>
      <c r="Q2247" s="89"/>
      <c r="R2247" s="89"/>
      <c r="S2247" s="89" t="str">
        <f>IF(SUM(StuData!$K2247:$R2247)=0,"",SUM(StuData!$K2247:$R2247))</f>
        <v/>
      </c>
      <c r="T2247" s="92"/>
      <c r="U2247" s="89"/>
      <c r="V2247" s="23"/>
      <c r="W2247" s="23"/>
    </row>
    <row r="2248" ht="15.75" customHeight="1">
      <c r="A2248" s="23"/>
      <c r="B2248" s="89" t="str">
        <f t="shared" si="1"/>
        <v/>
      </c>
      <c r="C2248" s="89" t="str">
        <f>IF('Student Record'!A2246="","",'Student Record'!A2246)</f>
        <v/>
      </c>
      <c r="D2248" s="89" t="str">
        <f>IF('Student Record'!B2246="","",'Student Record'!B2246)</f>
        <v/>
      </c>
      <c r="E2248" s="89" t="str">
        <f>IF('Student Record'!C2246="","",'Student Record'!C2246)</f>
        <v/>
      </c>
      <c r="F2248" s="90" t="str">
        <f>IF('Student Record'!E2246="","",'Student Record'!E2246)</f>
        <v/>
      </c>
      <c r="G2248" s="90" t="str">
        <f>IF('Student Record'!G2246="","",'Student Record'!G2246)</f>
        <v/>
      </c>
      <c r="H2248" s="89" t="str">
        <f>IF('Student Record'!I2246="","",'Student Record'!I2246)</f>
        <v/>
      </c>
      <c r="I2248" s="91" t="str">
        <f>IF('Student Record'!J2246="","",'Student Record'!J2246)</f>
        <v/>
      </c>
      <c r="J2248" s="89" t="str">
        <f>IF('Student Record'!O2246="","",'Student Record'!O2246)</f>
        <v/>
      </c>
      <c r="K2248" s="89" t="str">
        <f>IF(StuData!$F2248="","",IF(AND(StuData!$C2248&gt;8,StuData!$C2248&lt;11,StuData!$J2248="GEN"),200,IF(AND(StuData!$C2248&gt;=11,StuData!$J2248="GEN"),300,IF(AND(StuData!$C2248&gt;8,StuData!$C2248&lt;11,StuData!$J2248&lt;&gt;"GEN"),100,IF(AND(StuData!$C2248&gt;=11,StuData!$J2248&lt;&gt;"GEN"),150,"")))))</f>
        <v/>
      </c>
      <c r="L2248" s="89" t="str">
        <f>IF(StuData!$F2248="","",IF(AND(StuData!$C2248&gt;8,StuData!$C2248&lt;11),50,""))</f>
        <v/>
      </c>
      <c r="M2248" s="89" t="str">
        <f>IF(StuData!$F2248="","",IF(AND(StuData!$C2248&gt;=11,'School Fees'!$L$3="Yes"),100,""))</f>
        <v/>
      </c>
      <c r="N2248" s="89" t="str">
        <f>IF(StuData!$F2248="","",IF(AND(StuData!$C2248&gt;8,StuData!$H2248="F"),5,IF(StuData!$C2248&lt;9,"",10)))</f>
        <v/>
      </c>
      <c r="O2248" s="89" t="str">
        <f>IF(StuData!$F2248="","",IF(StuData!$C2248&gt;8,5,""))</f>
        <v/>
      </c>
      <c r="P2248" s="89" t="str">
        <f>IF(StuData!$C2248=9,'School Fees'!$K$6,IF(StuData!$C2248=10,'School Fees'!$K$7,IF(StuData!$C2248=11,'School Fees'!$K$8,IF(StuData!$C2248=12,'School Fees'!$K$9,""))))</f>
        <v/>
      </c>
      <c r="Q2248" s="89"/>
      <c r="R2248" s="89"/>
      <c r="S2248" s="89" t="str">
        <f>IF(SUM(StuData!$K2248:$R2248)=0,"",SUM(StuData!$K2248:$R2248))</f>
        <v/>
      </c>
      <c r="T2248" s="92"/>
      <c r="U2248" s="89"/>
      <c r="V2248" s="23"/>
      <c r="W2248" s="23"/>
    </row>
    <row r="2249" ht="15.75" customHeight="1">
      <c r="A2249" s="23"/>
      <c r="B2249" s="89" t="str">
        <f t="shared" si="1"/>
        <v/>
      </c>
      <c r="C2249" s="89" t="str">
        <f>IF('Student Record'!A2247="","",'Student Record'!A2247)</f>
        <v/>
      </c>
      <c r="D2249" s="89" t="str">
        <f>IF('Student Record'!B2247="","",'Student Record'!B2247)</f>
        <v/>
      </c>
      <c r="E2249" s="89" t="str">
        <f>IF('Student Record'!C2247="","",'Student Record'!C2247)</f>
        <v/>
      </c>
      <c r="F2249" s="90" t="str">
        <f>IF('Student Record'!E2247="","",'Student Record'!E2247)</f>
        <v/>
      </c>
      <c r="G2249" s="90" t="str">
        <f>IF('Student Record'!G2247="","",'Student Record'!G2247)</f>
        <v/>
      </c>
      <c r="H2249" s="89" t="str">
        <f>IF('Student Record'!I2247="","",'Student Record'!I2247)</f>
        <v/>
      </c>
      <c r="I2249" s="91" t="str">
        <f>IF('Student Record'!J2247="","",'Student Record'!J2247)</f>
        <v/>
      </c>
      <c r="J2249" s="89" t="str">
        <f>IF('Student Record'!O2247="","",'Student Record'!O2247)</f>
        <v/>
      </c>
      <c r="K2249" s="89" t="str">
        <f>IF(StuData!$F2249="","",IF(AND(StuData!$C2249&gt;8,StuData!$C2249&lt;11,StuData!$J2249="GEN"),200,IF(AND(StuData!$C2249&gt;=11,StuData!$J2249="GEN"),300,IF(AND(StuData!$C2249&gt;8,StuData!$C2249&lt;11,StuData!$J2249&lt;&gt;"GEN"),100,IF(AND(StuData!$C2249&gt;=11,StuData!$J2249&lt;&gt;"GEN"),150,"")))))</f>
        <v/>
      </c>
      <c r="L2249" s="89" t="str">
        <f>IF(StuData!$F2249="","",IF(AND(StuData!$C2249&gt;8,StuData!$C2249&lt;11),50,""))</f>
        <v/>
      </c>
      <c r="M2249" s="89" t="str">
        <f>IF(StuData!$F2249="","",IF(AND(StuData!$C2249&gt;=11,'School Fees'!$L$3="Yes"),100,""))</f>
        <v/>
      </c>
      <c r="N2249" s="89" t="str">
        <f>IF(StuData!$F2249="","",IF(AND(StuData!$C2249&gt;8,StuData!$H2249="F"),5,IF(StuData!$C2249&lt;9,"",10)))</f>
        <v/>
      </c>
      <c r="O2249" s="89" t="str">
        <f>IF(StuData!$F2249="","",IF(StuData!$C2249&gt;8,5,""))</f>
        <v/>
      </c>
      <c r="P2249" s="89" t="str">
        <f>IF(StuData!$C2249=9,'School Fees'!$K$6,IF(StuData!$C2249=10,'School Fees'!$K$7,IF(StuData!$C2249=11,'School Fees'!$K$8,IF(StuData!$C2249=12,'School Fees'!$K$9,""))))</f>
        <v/>
      </c>
      <c r="Q2249" s="89"/>
      <c r="R2249" s="89"/>
      <c r="S2249" s="89" t="str">
        <f>IF(SUM(StuData!$K2249:$R2249)=0,"",SUM(StuData!$K2249:$R2249))</f>
        <v/>
      </c>
      <c r="T2249" s="92"/>
      <c r="U2249" s="89"/>
      <c r="V2249" s="23"/>
      <c r="W2249" s="23"/>
    </row>
    <row r="2250" ht="15.75" customHeight="1">
      <c r="A2250" s="23"/>
      <c r="B2250" s="89" t="str">
        <f t="shared" si="1"/>
        <v/>
      </c>
      <c r="C2250" s="89" t="str">
        <f>IF('Student Record'!A2248="","",'Student Record'!A2248)</f>
        <v/>
      </c>
      <c r="D2250" s="89" t="str">
        <f>IF('Student Record'!B2248="","",'Student Record'!B2248)</f>
        <v/>
      </c>
      <c r="E2250" s="89" t="str">
        <f>IF('Student Record'!C2248="","",'Student Record'!C2248)</f>
        <v/>
      </c>
      <c r="F2250" s="90" t="str">
        <f>IF('Student Record'!E2248="","",'Student Record'!E2248)</f>
        <v/>
      </c>
      <c r="G2250" s="90" t="str">
        <f>IF('Student Record'!G2248="","",'Student Record'!G2248)</f>
        <v/>
      </c>
      <c r="H2250" s="89" t="str">
        <f>IF('Student Record'!I2248="","",'Student Record'!I2248)</f>
        <v/>
      </c>
      <c r="I2250" s="91" t="str">
        <f>IF('Student Record'!J2248="","",'Student Record'!J2248)</f>
        <v/>
      </c>
      <c r="J2250" s="89" t="str">
        <f>IF('Student Record'!O2248="","",'Student Record'!O2248)</f>
        <v/>
      </c>
      <c r="K2250" s="89" t="str">
        <f>IF(StuData!$F2250="","",IF(AND(StuData!$C2250&gt;8,StuData!$C2250&lt;11,StuData!$J2250="GEN"),200,IF(AND(StuData!$C2250&gt;=11,StuData!$J2250="GEN"),300,IF(AND(StuData!$C2250&gt;8,StuData!$C2250&lt;11,StuData!$J2250&lt;&gt;"GEN"),100,IF(AND(StuData!$C2250&gt;=11,StuData!$J2250&lt;&gt;"GEN"),150,"")))))</f>
        <v/>
      </c>
      <c r="L2250" s="89" t="str">
        <f>IF(StuData!$F2250="","",IF(AND(StuData!$C2250&gt;8,StuData!$C2250&lt;11),50,""))</f>
        <v/>
      </c>
      <c r="M2250" s="89" t="str">
        <f>IF(StuData!$F2250="","",IF(AND(StuData!$C2250&gt;=11,'School Fees'!$L$3="Yes"),100,""))</f>
        <v/>
      </c>
      <c r="N2250" s="89" t="str">
        <f>IF(StuData!$F2250="","",IF(AND(StuData!$C2250&gt;8,StuData!$H2250="F"),5,IF(StuData!$C2250&lt;9,"",10)))</f>
        <v/>
      </c>
      <c r="O2250" s="89" t="str">
        <f>IF(StuData!$F2250="","",IF(StuData!$C2250&gt;8,5,""))</f>
        <v/>
      </c>
      <c r="P2250" s="89" t="str">
        <f>IF(StuData!$C2250=9,'School Fees'!$K$6,IF(StuData!$C2250=10,'School Fees'!$K$7,IF(StuData!$C2250=11,'School Fees'!$K$8,IF(StuData!$C2250=12,'School Fees'!$K$9,""))))</f>
        <v/>
      </c>
      <c r="Q2250" s="89"/>
      <c r="R2250" s="89"/>
      <c r="S2250" s="89" t="str">
        <f>IF(SUM(StuData!$K2250:$R2250)=0,"",SUM(StuData!$K2250:$R2250))</f>
        <v/>
      </c>
      <c r="T2250" s="92"/>
      <c r="U2250" s="89"/>
      <c r="V2250" s="23"/>
      <c r="W2250" s="23"/>
    </row>
    <row r="2251" ht="15.75" customHeight="1">
      <c r="A2251" s="23"/>
      <c r="B2251" s="89" t="str">
        <f t="shared" si="1"/>
        <v/>
      </c>
      <c r="C2251" s="89" t="str">
        <f>IF('Student Record'!A2249="","",'Student Record'!A2249)</f>
        <v/>
      </c>
      <c r="D2251" s="89" t="str">
        <f>IF('Student Record'!B2249="","",'Student Record'!B2249)</f>
        <v/>
      </c>
      <c r="E2251" s="89" t="str">
        <f>IF('Student Record'!C2249="","",'Student Record'!C2249)</f>
        <v/>
      </c>
      <c r="F2251" s="90" t="str">
        <f>IF('Student Record'!E2249="","",'Student Record'!E2249)</f>
        <v/>
      </c>
      <c r="G2251" s="90" t="str">
        <f>IF('Student Record'!G2249="","",'Student Record'!G2249)</f>
        <v/>
      </c>
      <c r="H2251" s="89" t="str">
        <f>IF('Student Record'!I2249="","",'Student Record'!I2249)</f>
        <v/>
      </c>
      <c r="I2251" s="91" t="str">
        <f>IF('Student Record'!J2249="","",'Student Record'!J2249)</f>
        <v/>
      </c>
      <c r="J2251" s="89" t="str">
        <f>IF('Student Record'!O2249="","",'Student Record'!O2249)</f>
        <v/>
      </c>
      <c r="K2251" s="89" t="str">
        <f>IF(StuData!$F2251="","",IF(AND(StuData!$C2251&gt;8,StuData!$C2251&lt;11,StuData!$J2251="GEN"),200,IF(AND(StuData!$C2251&gt;=11,StuData!$J2251="GEN"),300,IF(AND(StuData!$C2251&gt;8,StuData!$C2251&lt;11,StuData!$J2251&lt;&gt;"GEN"),100,IF(AND(StuData!$C2251&gt;=11,StuData!$J2251&lt;&gt;"GEN"),150,"")))))</f>
        <v/>
      </c>
      <c r="L2251" s="89" t="str">
        <f>IF(StuData!$F2251="","",IF(AND(StuData!$C2251&gt;8,StuData!$C2251&lt;11),50,""))</f>
        <v/>
      </c>
      <c r="M2251" s="89" t="str">
        <f>IF(StuData!$F2251="","",IF(AND(StuData!$C2251&gt;=11,'School Fees'!$L$3="Yes"),100,""))</f>
        <v/>
      </c>
      <c r="N2251" s="89" t="str">
        <f>IF(StuData!$F2251="","",IF(AND(StuData!$C2251&gt;8,StuData!$H2251="F"),5,IF(StuData!$C2251&lt;9,"",10)))</f>
        <v/>
      </c>
      <c r="O2251" s="89" t="str">
        <f>IF(StuData!$F2251="","",IF(StuData!$C2251&gt;8,5,""))</f>
        <v/>
      </c>
      <c r="P2251" s="89" t="str">
        <f>IF(StuData!$C2251=9,'School Fees'!$K$6,IF(StuData!$C2251=10,'School Fees'!$K$7,IF(StuData!$C2251=11,'School Fees'!$K$8,IF(StuData!$C2251=12,'School Fees'!$K$9,""))))</f>
        <v/>
      </c>
      <c r="Q2251" s="89"/>
      <c r="R2251" s="89"/>
      <c r="S2251" s="89" t="str">
        <f>IF(SUM(StuData!$K2251:$R2251)=0,"",SUM(StuData!$K2251:$R2251))</f>
        <v/>
      </c>
      <c r="T2251" s="92"/>
      <c r="U2251" s="89"/>
      <c r="V2251" s="23"/>
      <c r="W2251" s="23"/>
    </row>
    <row r="2252" ht="15.75" customHeight="1">
      <c r="A2252" s="23"/>
      <c r="B2252" s="89" t="str">
        <f t="shared" si="1"/>
        <v/>
      </c>
      <c r="C2252" s="89" t="str">
        <f>IF('Student Record'!A2250="","",'Student Record'!A2250)</f>
        <v/>
      </c>
      <c r="D2252" s="89" t="str">
        <f>IF('Student Record'!B2250="","",'Student Record'!B2250)</f>
        <v/>
      </c>
      <c r="E2252" s="89" t="str">
        <f>IF('Student Record'!C2250="","",'Student Record'!C2250)</f>
        <v/>
      </c>
      <c r="F2252" s="90" t="str">
        <f>IF('Student Record'!E2250="","",'Student Record'!E2250)</f>
        <v/>
      </c>
      <c r="G2252" s="90" t="str">
        <f>IF('Student Record'!G2250="","",'Student Record'!G2250)</f>
        <v/>
      </c>
      <c r="H2252" s="89" t="str">
        <f>IF('Student Record'!I2250="","",'Student Record'!I2250)</f>
        <v/>
      </c>
      <c r="I2252" s="91" t="str">
        <f>IF('Student Record'!J2250="","",'Student Record'!J2250)</f>
        <v/>
      </c>
      <c r="J2252" s="89" t="str">
        <f>IF('Student Record'!O2250="","",'Student Record'!O2250)</f>
        <v/>
      </c>
      <c r="K2252" s="89" t="str">
        <f>IF(StuData!$F2252="","",IF(AND(StuData!$C2252&gt;8,StuData!$C2252&lt;11,StuData!$J2252="GEN"),200,IF(AND(StuData!$C2252&gt;=11,StuData!$J2252="GEN"),300,IF(AND(StuData!$C2252&gt;8,StuData!$C2252&lt;11,StuData!$J2252&lt;&gt;"GEN"),100,IF(AND(StuData!$C2252&gt;=11,StuData!$J2252&lt;&gt;"GEN"),150,"")))))</f>
        <v/>
      </c>
      <c r="L2252" s="89" t="str">
        <f>IF(StuData!$F2252="","",IF(AND(StuData!$C2252&gt;8,StuData!$C2252&lt;11),50,""))</f>
        <v/>
      </c>
      <c r="M2252" s="89" t="str">
        <f>IF(StuData!$F2252="","",IF(AND(StuData!$C2252&gt;=11,'School Fees'!$L$3="Yes"),100,""))</f>
        <v/>
      </c>
      <c r="N2252" s="89" t="str">
        <f>IF(StuData!$F2252="","",IF(AND(StuData!$C2252&gt;8,StuData!$H2252="F"),5,IF(StuData!$C2252&lt;9,"",10)))</f>
        <v/>
      </c>
      <c r="O2252" s="89" t="str">
        <f>IF(StuData!$F2252="","",IF(StuData!$C2252&gt;8,5,""))</f>
        <v/>
      </c>
      <c r="P2252" s="89" t="str">
        <f>IF(StuData!$C2252=9,'School Fees'!$K$6,IF(StuData!$C2252=10,'School Fees'!$K$7,IF(StuData!$C2252=11,'School Fees'!$K$8,IF(StuData!$C2252=12,'School Fees'!$K$9,""))))</f>
        <v/>
      </c>
      <c r="Q2252" s="89"/>
      <c r="R2252" s="89"/>
      <c r="S2252" s="89" t="str">
        <f>IF(SUM(StuData!$K2252:$R2252)=0,"",SUM(StuData!$K2252:$R2252))</f>
        <v/>
      </c>
      <c r="T2252" s="92"/>
      <c r="U2252" s="89"/>
      <c r="V2252" s="23"/>
      <c r="W2252" s="23"/>
    </row>
    <row r="2253" ht="15.75" customHeight="1">
      <c r="A2253" s="23"/>
      <c r="B2253" s="89" t="str">
        <f t="shared" si="1"/>
        <v/>
      </c>
      <c r="C2253" s="89" t="str">
        <f>IF('Student Record'!A2251="","",'Student Record'!A2251)</f>
        <v/>
      </c>
      <c r="D2253" s="89" t="str">
        <f>IF('Student Record'!B2251="","",'Student Record'!B2251)</f>
        <v/>
      </c>
      <c r="E2253" s="89" t="str">
        <f>IF('Student Record'!C2251="","",'Student Record'!C2251)</f>
        <v/>
      </c>
      <c r="F2253" s="90" t="str">
        <f>IF('Student Record'!E2251="","",'Student Record'!E2251)</f>
        <v/>
      </c>
      <c r="G2253" s="90" t="str">
        <f>IF('Student Record'!G2251="","",'Student Record'!G2251)</f>
        <v/>
      </c>
      <c r="H2253" s="89" t="str">
        <f>IF('Student Record'!I2251="","",'Student Record'!I2251)</f>
        <v/>
      </c>
      <c r="I2253" s="91" t="str">
        <f>IF('Student Record'!J2251="","",'Student Record'!J2251)</f>
        <v/>
      </c>
      <c r="J2253" s="89" t="str">
        <f>IF('Student Record'!O2251="","",'Student Record'!O2251)</f>
        <v/>
      </c>
      <c r="K2253" s="89" t="str">
        <f>IF(StuData!$F2253="","",IF(AND(StuData!$C2253&gt;8,StuData!$C2253&lt;11,StuData!$J2253="GEN"),200,IF(AND(StuData!$C2253&gt;=11,StuData!$J2253="GEN"),300,IF(AND(StuData!$C2253&gt;8,StuData!$C2253&lt;11,StuData!$J2253&lt;&gt;"GEN"),100,IF(AND(StuData!$C2253&gt;=11,StuData!$J2253&lt;&gt;"GEN"),150,"")))))</f>
        <v/>
      </c>
      <c r="L2253" s="89" t="str">
        <f>IF(StuData!$F2253="","",IF(AND(StuData!$C2253&gt;8,StuData!$C2253&lt;11),50,""))</f>
        <v/>
      </c>
      <c r="M2253" s="89" t="str">
        <f>IF(StuData!$F2253="","",IF(AND(StuData!$C2253&gt;=11,'School Fees'!$L$3="Yes"),100,""))</f>
        <v/>
      </c>
      <c r="N2253" s="89" t="str">
        <f>IF(StuData!$F2253="","",IF(AND(StuData!$C2253&gt;8,StuData!$H2253="F"),5,IF(StuData!$C2253&lt;9,"",10)))</f>
        <v/>
      </c>
      <c r="O2253" s="89" t="str">
        <f>IF(StuData!$F2253="","",IF(StuData!$C2253&gt;8,5,""))</f>
        <v/>
      </c>
      <c r="P2253" s="89" t="str">
        <f>IF(StuData!$C2253=9,'School Fees'!$K$6,IF(StuData!$C2253=10,'School Fees'!$K$7,IF(StuData!$C2253=11,'School Fees'!$K$8,IF(StuData!$C2253=12,'School Fees'!$K$9,""))))</f>
        <v/>
      </c>
      <c r="Q2253" s="89"/>
      <c r="R2253" s="89"/>
      <c r="S2253" s="89" t="str">
        <f>IF(SUM(StuData!$K2253:$R2253)=0,"",SUM(StuData!$K2253:$R2253))</f>
        <v/>
      </c>
      <c r="T2253" s="92"/>
      <c r="U2253" s="89"/>
      <c r="V2253" s="23"/>
      <c r="W2253" s="23"/>
    </row>
    <row r="2254" ht="15.75" customHeight="1">
      <c r="A2254" s="23"/>
      <c r="B2254" s="89" t="str">
        <f t="shared" si="1"/>
        <v/>
      </c>
      <c r="C2254" s="89" t="str">
        <f>IF('Student Record'!A2252="","",'Student Record'!A2252)</f>
        <v/>
      </c>
      <c r="D2254" s="89" t="str">
        <f>IF('Student Record'!B2252="","",'Student Record'!B2252)</f>
        <v/>
      </c>
      <c r="E2254" s="89" t="str">
        <f>IF('Student Record'!C2252="","",'Student Record'!C2252)</f>
        <v/>
      </c>
      <c r="F2254" s="90" t="str">
        <f>IF('Student Record'!E2252="","",'Student Record'!E2252)</f>
        <v/>
      </c>
      <c r="G2254" s="90" t="str">
        <f>IF('Student Record'!G2252="","",'Student Record'!G2252)</f>
        <v/>
      </c>
      <c r="H2254" s="89" t="str">
        <f>IF('Student Record'!I2252="","",'Student Record'!I2252)</f>
        <v/>
      </c>
      <c r="I2254" s="91" t="str">
        <f>IF('Student Record'!J2252="","",'Student Record'!J2252)</f>
        <v/>
      </c>
      <c r="J2254" s="89" t="str">
        <f>IF('Student Record'!O2252="","",'Student Record'!O2252)</f>
        <v/>
      </c>
      <c r="K2254" s="89" t="str">
        <f>IF(StuData!$F2254="","",IF(AND(StuData!$C2254&gt;8,StuData!$C2254&lt;11,StuData!$J2254="GEN"),200,IF(AND(StuData!$C2254&gt;=11,StuData!$J2254="GEN"),300,IF(AND(StuData!$C2254&gt;8,StuData!$C2254&lt;11,StuData!$J2254&lt;&gt;"GEN"),100,IF(AND(StuData!$C2254&gt;=11,StuData!$J2254&lt;&gt;"GEN"),150,"")))))</f>
        <v/>
      </c>
      <c r="L2254" s="89" t="str">
        <f>IF(StuData!$F2254="","",IF(AND(StuData!$C2254&gt;8,StuData!$C2254&lt;11),50,""))</f>
        <v/>
      </c>
      <c r="M2254" s="89" t="str">
        <f>IF(StuData!$F2254="","",IF(AND(StuData!$C2254&gt;=11,'School Fees'!$L$3="Yes"),100,""))</f>
        <v/>
      </c>
      <c r="N2254" s="89" t="str">
        <f>IF(StuData!$F2254="","",IF(AND(StuData!$C2254&gt;8,StuData!$H2254="F"),5,IF(StuData!$C2254&lt;9,"",10)))</f>
        <v/>
      </c>
      <c r="O2254" s="89" t="str">
        <f>IF(StuData!$F2254="","",IF(StuData!$C2254&gt;8,5,""))</f>
        <v/>
      </c>
      <c r="P2254" s="89" t="str">
        <f>IF(StuData!$C2254=9,'School Fees'!$K$6,IF(StuData!$C2254=10,'School Fees'!$K$7,IF(StuData!$C2254=11,'School Fees'!$K$8,IF(StuData!$C2254=12,'School Fees'!$K$9,""))))</f>
        <v/>
      </c>
      <c r="Q2254" s="89"/>
      <c r="R2254" s="89"/>
      <c r="S2254" s="89" t="str">
        <f>IF(SUM(StuData!$K2254:$R2254)=0,"",SUM(StuData!$K2254:$R2254))</f>
        <v/>
      </c>
      <c r="T2254" s="92"/>
      <c r="U2254" s="89"/>
      <c r="V2254" s="23"/>
      <c r="W2254" s="23"/>
    </row>
    <row r="2255" ht="15.75" customHeight="1">
      <c r="A2255" s="23"/>
      <c r="B2255" s="89" t="str">
        <f t="shared" si="1"/>
        <v/>
      </c>
      <c r="C2255" s="89" t="str">
        <f>IF('Student Record'!A2253="","",'Student Record'!A2253)</f>
        <v/>
      </c>
      <c r="D2255" s="89" t="str">
        <f>IF('Student Record'!B2253="","",'Student Record'!B2253)</f>
        <v/>
      </c>
      <c r="E2255" s="89" t="str">
        <f>IF('Student Record'!C2253="","",'Student Record'!C2253)</f>
        <v/>
      </c>
      <c r="F2255" s="90" t="str">
        <f>IF('Student Record'!E2253="","",'Student Record'!E2253)</f>
        <v/>
      </c>
      <c r="G2255" s="90" t="str">
        <f>IF('Student Record'!G2253="","",'Student Record'!G2253)</f>
        <v/>
      </c>
      <c r="H2255" s="89" t="str">
        <f>IF('Student Record'!I2253="","",'Student Record'!I2253)</f>
        <v/>
      </c>
      <c r="I2255" s="91" t="str">
        <f>IF('Student Record'!J2253="","",'Student Record'!J2253)</f>
        <v/>
      </c>
      <c r="J2255" s="89" t="str">
        <f>IF('Student Record'!O2253="","",'Student Record'!O2253)</f>
        <v/>
      </c>
      <c r="K2255" s="89" t="str">
        <f>IF(StuData!$F2255="","",IF(AND(StuData!$C2255&gt;8,StuData!$C2255&lt;11,StuData!$J2255="GEN"),200,IF(AND(StuData!$C2255&gt;=11,StuData!$J2255="GEN"),300,IF(AND(StuData!$C2255&gt;8,StuData!$C2255&lt;11,StuData!$J2255&lt;&gt;"GEN"),100,IF(AND(StuData!$C2255&gt;=11,StuData!$J2255&lt;&gt;"GEN"),150,"")))))</f>
        <v/>
      </c>
      <c r="L2255" s="89" t="str">
        <f>IF(StuData!$F2255="","",IF(AND(StuData!$C2255&gt;8,StuData!$C2255&lt;11),50,""))</f>
        <v/>
      </c>
      <c r="M2255" s="89" t="str">
        <f>IF(StuData!$F2255="","",IF(AND(StuData!$C2255&gt;=11,'School Fees'!$L$3="Yes"),100,""))</f>
        <v/>
      </c>
      <c r="N2255" s="89" t="str">
        <f>IF(StuData!$F2255="","",IF(AND(StuData!$C2255&gt;8,StuData!$H2255="F"),5,IF(StuData!$C2255&lt;9,"",10)))</f>
        <v/>
      </c>
      <c r="O2255" s="89" t="str">
        <f>IF(StuData!$F2255="","",IF(StuData!$C2255&gt;8,5,""))</f>
        <v/>
      </c>
      <c r="P2255" s="89" t="str">
        <f>IF(StuData!$C2255=9,'School Fees'!$K$6,IF(StuData!$C2255=10,'School Fees'!$K$7,IF(StuData!$C2255=11,'School Fees'!$K$8,IF(StuData!$C2255=12,'School Fees'!$K$9,""))))</f>
        <v/>
      </c>
      <c r="Q2255" s="89"/>
      <c r="R2255" s="89"/>
      <c r="S2255" s="89" t="str">
        <f>IF(SUM(StuData!$K2255:$R2255)=0,"",SUM(StuData!$K2255:$R2255))</f>
        <v/>
      </c>
      <c r="T2255" s="92"/>
      <c r="U2255" s="89"/>
      <c r="V2255" s="23"/>
      <c r="W2255" s="23"/>
    </row>
    <row r="2256" ht="15.75" customHeight="1">
      <c r="A2256" s="23"/>
      <c r="B2256" s="89" t="str">
        <f t="shared" si="1"/>
        <v/>
      </c>
      <c r="C2256" s="89" t="str">
        <f>IF('Student Record'!A2254="","",'Student Record'!A2254)</f>
        <v/>
      </c>
      <c r="D2256" s="89" t="str">
        <f>IF('Student Record'!B2254="","",'Student Record'!B2254)</f>
        <v/>
      </c>
      <c r="E2256" s="89" t="str">
        <f>IF('Student Record'!C2254="","",'Student Record'!C2254)</f>
        <v/>
      </c>
      <c r="F2256" s="90" t="str">
        <f>IF('Student Record'!E2254="","",'Student Record'!E2254)</f>
        <v/>
      </c>
      <c r="G2256" s="90" t="str">
        <f>IF('Student Record'!G2254="","",'Student Record'!G2254)</f>
        <v/>
      </c>
      <c r="H2256" s="89" t="str">
        <f>IF('Student Record'!I2254="","",'Student Record'!I2254)</f>
        <v/>
      </c>
      <c r="I2256" s="91" t="str">
        <f>IF('Student Record'!J2254="","",'Student Record'!J2254)</f>
        <v/>
      </c>
      <c r="J2256" s="89" t="str">
        <f>IF('Student Record'!O2254="","",'Student Record'!O2254)</f>
        <v/>
      </c>
      <c r="K2256" s="89" t="str">
        <f>IF(StuData!$F2256="","",IF(AND(StuData!$C2256&gt;8,StuData!$C2256&lt;11,StuData!$J2256="GEN"),200,IF(AND(StuData!$C2256&gt;=11,StuData!$J2256="GEN"),300,IF(AND(StuData!$C2256&gt;8,StuData!$C2256&lt;11,StuData!$J2256&lt;&gt;"GEN"),100,IF(AND(StuData!$C2256&gt;=11,StuData!$J2256&lt;&gt;"GEN"),150,"")))))</f>
        <v/>
      </c>
      <c r="L2256" s="89" t="str">
        <f>IF(StuData!$F2256="","",IF(AND(StuData!$C2256&gt;8,StuData!$C2256&lt;11),50,""))</f>
        <v/>
      </c>
      <c r="M2256" s="89" t="str">
        <f>IF(StuData!$F2256="","",IF(AND(StuData!$C2256&gt;=11,'School Fees'!$L$3="Yes"),100,""))</f>
        <v/>
      </c>
      <c r="N2256" s="89" t="str">
        <f>IF(StuData!$F2256="","",IF(AND(StuData!$C2256&gt;8,StuData!$H2256="F"),5,IF(StuData!$C2256&lt;9,"",10)))</f>
        <v/>
      </c>
      <c r="O2256" s="89" t="str">
        <f>IF(StuData!$F2256="","",IF(StuData!$C2256&gt;8,5,""))</f>
        <v/>
      </c>
      <c r="P2256" s="89" t="str">
        <f>IF(StuData!$C2256=9,'School Fees'!$K$6,IF(StuData!$C2256=10,'School Fees'!$K$7,IF(StuData!$C2256=11,'School Fees'!$K$8,IF(StuData!$C2256=12,'School Fees'!$K$9,""))))</f>
        <v/>
      </c>
      <c r="Q2256" s="89"/>
      <c r="R2256" s="89"/>
      <c r="S2256" s="89" t="str">
        <f>IF(SUM(StuData!$K2256:$R2256)=0,"",SUM(StuData!$K2256:$R2256))</f>
        <v/>
      </c>
      <c r="T2256" s="92"/>
      <c r="U2256" s="89"/>
      <c r="V2256" s="23"/>
      <c r="W2256" s="23"/>
    </row>
    <row r="2257" ht="15.75" customHeight="1">
      <c r="A2257" s="23"/>
      <c r="B2257" s="89" t="str">
        <f t="shared" si="1"/>
        <v/>
      </c>
      <c r="C2257" s="89" t="str">
        <f>IF('Student Record'!A2255="","",'Student Record'!A2255)</f>
        <v/>
      </c>
      <c r="D2257" s="89" t="str">
        <f>IF('Student Record'!B2255="","",'Student Record'!B2255)</f>
        <v/>
      </c>
      <c r="E2257" s="89" t="str">
        <f>IF('Student Record'!C2255="","",'Student Record'!C2255)</f>
        <v/>
      </c>
      <c r="F2257" s="90" t="str">
        <f>IF('Student Record'!E2255="","",'Student Record'!E2255)</f>
        <v/>
      </c>
      <c r="G2257" s="90" t="str">
        <f>IF('Student Record'!G2255="","",'Student Record'!G2255)</f>
        <v/>
      </c>
      <c r="H2257" s="89" t="str">
        <f>IF('Student Record'!I2255="","",'Student Record'!I2255)</f>
        <v/>
      </c>
      <c r="I2257" s="91" t="str">
        <f>IF('Student Record'!J2255="","",'Student Record'!J2255)</f>
        <v/>
      </c>
      <c r="J2257" s="89" t="str">
        <f>IF('Student Record'!O2255="","",'Student Record'!O2255)</f>
        <v/>
      </c>
      <c r="K2257" s="89" t="str">
        <f>IF(StuData!$F2257="","",IF(AND(StuData!$C2257&gt;8,StuData!$C2257&lt;11,StuData!$J2257="GEN"),200,IF(AND(StuData!$C2257&gt;=11,StuData!$J2257="GEN"),300,IF(AND(StuData!$C2257&gt;8,StuData!$C2257&lt;11,StuData!$J2257&lt;&gt;"GEN"),100,IF(AND(StuData!$C2257&gt;=11,StuData!$J2257&lt;&gt;"GEN"),150,"")))))</f>
        <v/>
      </c>
      <c r="L2257" s="89" t="str">
        <f>IF(StuData!$F2257="","",IF(AND(StuData!$C2257&gt;8,StuData!$C2257&lt;11),50,""))</f>
        <v/>
      </c>
      <c r="M2257" s="89" t="str">
        <f>IF(StuData!$F2257="","",IF(AND(StuData!$C2257&gt;=11,'School Fees'!$L$3="Yes"),100,""))</f>
        <v/>
      </c>
      <c r="N2257" s="89" t="str">
        <f>IF(StuData!$F2257="","",IF(AND(StuData!$C2257&gt;8,StuData!$H2257="F"),5,IF(StuData!$C2257&lt;9,"",10)))</f>
        <v/>
      </c>
      <c r="O2257" s="89" t="str">
        <f>IF(StuData!$F2257="","",IF(StuData!$C2257&gt;8,5,""))</f>
        <v/>
      </c>
      <c r="P2257" s="89" t="str">
        <f>IF(StuData!$C2257=9,'School Fees'!$K$6,IF(StuData!$C2257=10,'School Fees'!$K$7,IF(StuData!$C2257=11,'School Fees'!$K$8,IF(StuData!$C2257=12,'School Fees'!$K$9,""))))</f>
        <v/>
      </c>
      <c r="Q2257" s="89"/>
      <c r="R2257" s="89"/>
      <c r="S2257" s="89" t="str">
        <f>IF(SUM(StuData!$K2257:$R2257)=0,"",SUM(StuData!$K2257:$R2257))</f>
        <v/>
      </c>
      <c r="T2257" s="92"/>
      <c r="U2257" s="89"/>
      <c r="V2257" s="23"/>
      <c r="W2257" s="23"/>
    </row>
    <row r="2258" ht="15.75" customHeight="1">
      <c r="A2258" s="23"/>
      <c r="B2258" s="89" t="str">
        <f t="shared" si="1"/>
        <v/>
      </c>
      <c r="C2258" s="89" t="str">
        <f>IF('Student Record'!A2256="","",'Student Record'!A2256)</f>
        <v/>
      </c>
      <c r="D2258" s="89" t="str">
        <f>IF('Student Record'!B2256="","",'Student Record'!B2256)</f>
        <v/>
      </c>
      <c r="E2258" s="89" t="str">
        <f>IF('Student Record'!C2256="","",'Student Record'!C2256)</f>
        <v/>
      </c>
      <c r="F2258" s="90" t="str">
        <f>IF('Student Record'!E2256="","",'Student Record'!E2256)</f>
        <v/>
      </c>
      <c r="G2258" s="90" t="str">
        <f>IF('Student Record'!G2256="","",'Student Record'!G2256)</f>
        <v/>
      </c>
      <c r="H2258" s="89" t="str">
        <f>IF('Student Record'!I2256="","",'Student Record'!I2256)</f>
        <v/>
      </c>
      <c r="I2258" s="91" t="str">
        <f>IF('Student Record'!J2256="","",'Student Record'!J2256)</f>
        <v/>
      </c>
      <c r="J2258" s="89" t="str">
        <f>IF('Student Record'!O2256="","",'Student Record'!O2256)</f>
        <v/>
      </c>
      <c r="K2258" s="89" t="str">
        <f>IF(StuData!$F2258="","",IF(AND(StuData!$C2258&gt;8,StuData!$C2258&lt;11,StuData!$J2258="GEN"),200,IF(AND(StuData!$C2258&gt;=11,StuData!$J2258="GEN"),300,IF(AND(StuData!$C2258&gt;8,StuData!$C2258&lt;11,StuData!$J2258&lt;&gt;"GEN"),100,IF(AND(StuData!$C2258&gt;=11,StuData!$J2258&lt;&gt;"GEN"),150,"")))))</f>
        <v/>
      </c>
      <c r="L2258" s="89" t="str">
        <f>IF(StuData!$F2258="","",IF(AND(StuData!$C2258&gt;8,StuData!$C2258&lt;11),50,""))</f>
        <v/>
      </c>
      <c r="M2258" s="89" t="str">
        <f>IF(StuData!$F2258="","",IF(AND(StuData!$C2258&gt;=11,'School Fees'!$L$3="Yes"),100,""))</f>
        <v/>
      </c>
      <c r="N2258" s="89" t="str">
        <f>IF(StuData!$F2258="","",IF(AND(StuData!$C2258&gt;8,StuData!$H2258="F"),5,IF(StuData!$C2258&lt;9,"",10)))</f>
        <v/>
      </c>
      <c r="O2258" s="89" t="str">
        <f>IF(StuData!$F2258="","",IF(StuData!$C2258&gt;8,5,""))</f>
        <v/>
      </c>
      <c r="P2258" s="89" t="str">
        <f>IF(StuData!$C2258=9,'School Fees'!$K$6,IF(StuData!$C2258=10,'School Fees'!$K$7,IF(StuData!$C2258=11,'School Fees'!$K$8,IF(StuData!$C2258=12,'School Fees'!$K$9,""))))</f>
        <v/>
      </c>
      <c r="Q2258" s="89"/>
      <c r="R2258" s="89"/>
      <c r="S2258" s="89" t="str">
        <f>IF(SUM(StuData!$K2258:$R2258)=0,"",SUM(StuData!$K2258:$R2258))</f>
        <v/>
      </c>
      <c r="T2258" s="92"/>
      <c r="U2258" s="89"/>
      <c r="V2258" s="23"/>
      <c r="W2258" s="23"/>
    </row>
    <row r="2259" ht="15.75" customHeight="1">
      <c r="A2259" s="23"/>
      <c r="B2259" s="89" t="str">
        <f t="shared" si="1"/>
        <v/>
      </c>
      <c r="C2259" s="89" t="str">
        <f>IF('Student Record'!A2257="","",'Student Record'!A2257)</f>
        <v/>
      </c>
      <c r="D2259" s="89" t="str">
        <f>IF('Student Record'!B2257="","",'Student Record'!B2257)</f>
        <v/>
      </c>
      <c r="E2259" s="89" t="str">
        <f>IF('Student Record'!C2257="","",'Student Record'!C2257)</f>
        <v/>
      </c>
      <c r="F2259" s="90" t="str">
        <f>IF('Student Record'!E2257="","",'Student Record'!E2257)</f>
        <v/>
      </c>
      <c r="G2259" s="90" t="str">
        <f>IF('Student Record'!G2257="","",'Student Record'!G2257)</f>
        <v/>
      </c>
      <c r="H2259" s="89" t="str">
        <f>IF('Student Record'!I2257="","",'Student Record'!I2257)</f>
        <v/>
      </c>
      <c r="I2259" s="91" t="str">
        <f>IF('Student Record'!J2257="","",'Student Record'!J2257)</f>
        <v/>
      </c>
      <c r="J2259" s="89" t="str">
        <f>IF('Student Record'!O2257="","",'Student Record'!O2257)</f>
        <v/>
      </c>
      <c r="K2259" s="89" t="str">
        <f>IF(StuData!$F2259="","",IF(AND(StuData!$C2259&gt;8,StuData!$C2259&lt;11,StuData!$J2259="GEN"),200,IF(AND(StuData!$C2259&gt;=11,StuData!$J2259="GEN"),300,IF(AND(StuData!$C2259&gt;8,StuData!$C2259&lt;11,StuData!$J2259&lt;&gt;"GEN"),100,IF(AND(StuData!$C2259&gt;=11,StuData!$J2259&lt;&gt;"GEN"),150,"")))))</f>
        <v/>
      </c>
      <c r="L2259" s="89" t="str">
        <f>IF(StuData!$F2259="","",IF(AND(StuData!$C2259&gt;8,StuData!$C2259&lt;11),50,""))</f>
        <v/>
      </c>
      <c r="M2259" s="89" t="str">
        <f>IF(StuData!$F2259="","",IF(AND(StuData!$C2259&gt;=11,'School Fees'!$L$3="Yes"),100,""))</f>
        <v/>
      </c>
      <c r="N2259" s="89" t="str">
        <f>IF(StuData!$F2259="","",IF(AND(StuData!$C2259&gt;8,StuData!$H2259="F"),5,IF(StuData!$C2259&lt;9,"",10)))</f>
        <v/>
      </c>
      <c r="O2259" s="89" t="str">
        <f>IF(StuData!$F2259="","",IF(StuData!$C2259&gt;8,5,""))</f>
        <v/>
      </c>
      <c r="P2259" s="89" t="str">
        <f>IF(StuData!$C2259=9,'School Fees'!$K$6,IF(StuData!$C2259=10,'School Fees'!$K$7,IF(StuData!$C2259=11,'School Fees'!$K$8,IF(StuData!$C2259=12,'School Fees'!$K$9,""))))</f>
        <v/>
      </c>
      <c r="Q2259" s="89"/>
      <c r="R2259" s="89"/>
      <c r="S2259" s="89" t="str">
        <f>IF(SUM(StuData!$K2259:$R2259)=0,"",SUM(StuData!$K2259:$R2259))</f>
        <v/>
      </c>
      <c r="T2259" s="92"/>
      <c r="U2259" s="89"/>
      <c r="V2259" s="23"/>
      <c r="W2259" s="23"/>
    </row>
    <row r="2260" ht="15.75" customHeight="1">
      <c r="A2260" s="23"/>
      <c r="B2260" s="89" t="str">
        <f t="shared" si="1"/>
        <v/>
      </c>
      <c r="C2260" s="89" t="str">
        <f>IF('Student Record'!A2258="","",'Student Record'!A2258)</f>
        <v/>
      </c>
      <c r="D2260" s="89" t="str">
        <f>IF('Student Record'!B2258="","",'Student Record'!B2258)</f>
        <v/>
      </c>
      <c r="E2260" s="89" t="str">
        <f>IF('Student Record'!C2258="","",'Student Record'!C2258)</f>
        <v/>
      </c>
      <c r="F2260" s="90" t="str">
        <f>IF('Student Record'!E2258="","",'Student Record'!E2258)</f>
        <v/>
      </c>
      <c r="G2260" s="90" t="str">
        <f>IF('Student Record'!G2258="","",'Student Record'!G2258)</f>
        <v/>
      </c>
      <c r="H2260" s="89" t="str">
        <f>IF('Student Record'!I2258="","",'Student Record'!I2258)</f>
        <v/>
      </c>
      <c r="I2260" s="91" t="str">
        <f>IF('Student Record'!J2258="","",'Student Record'!J2258)</f>
        <v/>
      </c>
      <c r="J2260" s="89" t="str">
        <f>IF('Student Record'!O2258="","",'Student Record'!O2258)</f>
        <v/>
      </c>
      <c r="K2260" s="89" t="str">
        <f>IF(StuData!$F2260="","",IF(AND(StuData!$C2260&gt;8,StuData!$C2260&lt;11,StuData!$J2260="GEN"),200,IF(AND(StuData!$C2260&gt;=11,StuData!$J2260="GEN"),300,IF(AND(StuData!$C2260&gt;8,StuData!$C2260&lt;11,StuData!$J2260&lt;&gt;"GEN"),100,IF(AND(StuData!$C2260&gt;=11,StuData!$J2260&lt;&gt;"GEN"),150,"")))))</f>
        <v/>
      </c>
      <c r="L2260" s="89" t="str">
        <f>IF(StuData!$F2260="","",IF(AND(StuData!$C2260&gt;8,StuData!$C2260&lt;11),50,""))</f>
        <v/>
      </c>
      <c r="M2260" s="89" t="str">
        <f>IF(StuData!$F2260="","",IF(AND(StuData!$C2260&gt;=11,'School Fees'!$L$3="Yes"),100,""))</f>
        <v/>
      </c>
      <c r="N2260" s="89" t="str">
        <f>IF(StuData!$F2260="","",IF(AND(StuData!$C2260&gt;8,StuData!$H2260="F"),5,IF(StuData!$C2260&lt;9,"",10)))</f>
        <v/>
      </c>
      <c r="O2260" s="89" t="str">
        <f>IF(StuData!$F2260="","",IF(StuData!$C2260&gt;8,5,""))</f>
        <v/>
      </c>
      <c r="P2260" s="89" t="str">
        <f>IF(StuData!$C2260=9,'School Fees'!$K$6,IF(StuData!$C2260=10,'School Fees'!$K$7,IF(StuData!$C2260=11,'School Fees'!$K$8,IF(StuData!$C2260=12,'School Fees'!$K$9,""))))</f>
        <v/>
      </c>
      <c r="Q2260" s="89"/>
      <c r="R2260" s="89"/>
      <c r="S2260" s="89" t="str">
        <f>IF(SUM(StuData!$K2260:$R2260)=0,"",SUM(StuData!$K2260:$R2260))</f>
        <v/>
      </c>
      <c r="T2260" s="92"/>
      <c r="U2260" s="89"/>
      <c r="V2260" s="23"/>
      <c r="W2260" s="23"/>
    </row>
    <row r="2261" ht="15.75" customHeight="1">
      <c r="A2261" s="23"/>
      <c r="B2261" s="89" t="str">
        <f t="shared" si="1"/>
        <v/>
      </c>
      <c r="C2261" s="89" t="str">
        <f>IF('Student Record'!A2259="","",'Student Record'!A2259)</f>
        <v/>
      </c>
      <c r="D2261" s="89" t="str">
        <f>IF('Student Record'!B2259="","",'Student Record'!B2259)</f>
        <v/>
      </c>
      <c r="E2261" s="89" t="str">
        <f>IF('Student Record'!C2259="","",'Student Record'!C2259)</f>
        <v/>
      </c>
      <c r="F2261" s="90" t="str">
        <f>IF('Student Record'!E2259="","",'Student Record'!E2259)</f>
        <v/>
      </c>
      <c r="G2261" s="90" t="str">
        <f>IF('Student Record'!G2259="","",'Student Record'!G2259)</f>
        <v/>
      </c>
      <c r="H2261" s="89" t="str">
        <f>IF('Student Record'!I2259="","",'Student Record'!I2259)</f>
        <v/>
      </c>
      <c r="I2261" s="91" t="str">
        <f>IF('Student Record'!J2259="","",'Student Record'!J2259)</f>
        <v/>
      </c>
      <c r="J2261" s="89" t="str">
        <f>IF('Student Record'!O2259="","",'Student Record'!O2259)</f>
        <v/>
      </c>
      <c r="K2261" s="89" t="str">
        <f>IF(StuData!$F2261="","",IF(AND(StuData!$C2261&gt;8,StuData!$C2261&lt;11,StuData!$J2261="GEN"),200,IF(AND(StuData!$C2261&gt;=11,StuData!$J2261="GEN"),300,IF(AND(StuData!$C2261&gt;8,StuData!$C2261&lt;11,StuData!$J2261&lt;&gt;"GEN"),100,IF(AND(StuData!$C2261&gt;=11,StuData!$J2261&lt;&gt;"GEN"),150,"")))))</f>
        <v/>
      </c>
      <c r="L2261" s="89" t="str">
        <f>IF(StuData!$F2261="","",IF(AND(StuData!$C2261&gt;8,StuData!$C2261&lt;11),50,""))</f>
        <v/>
      </c>
      <c r="M2261" s="89" t="str">
        <f>IF(StuData!$F2261="","",IF(AND(StuData!$C2261&gt;=11,'School Fees'!$L$3="Yes"),100,""))</f>
        <v/>
      </c>
      <c r="N2261" s="89" t="str">
        <f>IF(StuData!$F2261="","",IF(AND(StuData!$C2261&gt;8,StuData!$H2261="F"),5,IF(StuData!$C2261&lt;9,"",10)))</f>
        <v/>
      </c>
      <c r="O2261" s="89" t="str">
        <f>IF(StuData!$F2261="","",IF(StuData!$C2261&gt;8,5,""))</f>
        <v/>
      </c>
      <c r="P2261" s="89" t="str">
        <f>IF(StuData!$C2261=9,'School Fees'!$K$6,IF(StuData!$C2261=10,'School Fees'!$K$7,IF(StuData!$C2261=11,'School Fees'!$K$8,IF(StuData!$C2261=12,'School Fees'!$K$9,""))))</f>
        <v/>
      </c>
      <c r="Q2261" s="89"/>
      <c r="R2261" s="89"/>
      <c r="S2261" s="89" t="str">
        <f>IF(SUM(StuData!$K2261:$R2261)=0,"",SUM(StuData!$K2261:$R2261))</f>
        <v/>
      </c>
      <c r="T2261" s="92"/>
      <c r="U2261" s="89"/>
      <c r="V2261" s="23"/>
      <c r="W2261" s="23"/>
    </row>
    <row r="2262" ht="15.75" customHeight="1">
      <c r="A2262" s="23"/>
      <c r="B2262" s="89" t="str">
        <f t="shared" si="1"/>
        <v/>
      </c>
      <c r="C2262" s="89" t="str">
        <f>IF('Student Record'!A2260="","",'Student Record'!A2260)</f>
        <v/>
      </c>
      <c r="D2262" s="89" t="str">
        <f>IF('Student Record'!B2260="","",'Student Record'!B2260)</f>
        <v/>
      </c>
      <c r="E2262" s="89" t="str">
        <f>IF('Student Record'!C2260="","",'Student Record'!C2260)</f>
        <v/>
      </c>
      <c r="F2262" s="90" t="str">
        <f>IF('Student Record'!E2260="","",'Student Record'!E2260)</f>
        <v/>
      </c>
      <c r="G2262" s="90" t="str">
        <f>IF('Student Record'!G2260="","",'Student Record'!G2260)</f>
        <v/>
      </c>
      <c r="H2262" s="89" t="str">
        <f>IF('Student Record'!I2260="","",'Student Record'!I2260)</f>
        <v/>
      </c>
      <c r="I2262" s="91" t="str">
        <f>IF('Student Record'!J2260="","",'Student Record'!J2260)</f>
        <v/>
      </c>
      <c r="J2262" s="89" t="str">
        <f>IF('Student Record'!O2260="","",'Student Record'!O2260)</f>
        <v/>
      </c>
      <c r="K2262" s="89" t="str">
        <f>IF(StuData!$F2262="","",IF(AND(StuData!$C2262&gt;8,StuData!$C2262&lt;11,StuData!$J2262="GEN"),200,IF(AND(StuData!$C2262&gt;=11,StuData!$J2262="GEN"),300,IF(AND(StuData!$C2262&gt;8,StuData!$C2262&lt;11,StuData!$J2262&lt;&gt;"GEN"),100,IF(AND(StuData!$C2262&gt;=11,StuData!$J2262&lt;&gt;"GEN"),150,"")))))</f>
        <v/>
      </c>
      <c r="L2262" s="89" t="str">
        <f>IF(StuData!$F2262="","",IF(AND(StuData!$C2262&gt;8,StuData!$C2262&lt;11),50,""))</f>
        <v/>
      </c>
      <c r="M2262" s="89" t="str">
        <f>IF(StuData!$F2262="","",IF(AND(StuData!$C2262&gt;=11,'School Fees'!$L$3="Yes"),100,""))</f>
        <v/>
      </c>
      <c r="N2262" s="89" t="str">
        <f>IF(StuData!$F2262="","",IF(AND(StuData!$C2262&gt;8,StuData!$H2262="F"),5,IF(StuData!$C2262&lt;9,"",10)))</f>
        <v/>
      </c>
      <c r="O2262" s="89" t="str">
        <f>IF(StuData!$F2262="","",IF(StuData!$C2262&gt;8,5,""))</f>
        <v/>
      </c>
      <c r="P2262" s="89" t="str">
        <f>IF(StuData!$C2262=9,'School Fees'!$K$6,IF(StuData!$C2262=10,'School Fees'!$K$7,IF(StuData!$C2262=11,'School Fees'!$K$8,IF(StuData!$C2262=12,'School Fees'!$K$9,""))))</f>
        <v/>
      </c>
      <c r="Q2262" s="89"/>
      <c r="R2262" s="89"/>
      <c r="S2262" s="89" t="str">
        <f>IF(SUM(StuData!$K2262:$R2262)=0,"",SUM(StuData!$K2262:$R2262))</f>
        <v/>
      </c>
      <c r="T2262" s="92"/>
      <c r="U2262" s="89"/>
      <c r="V2262" s="23"/>
      <c r="W2262" s="23"/>
    </row>
    <row r="2263" ht="15.75" customHeight="1">
      <c r="A2263" s="23"/>
      <c r="B2263" s="89" t="str">
        <f t="shared" si="1"/>
        <v/>
      </c>
      <c r="C2263" s="89" t="str">
        <f>IF('Student Record'!A2261="","",'Student Record'!A2261)</f>
        <v/>
      </c>
      <c r="D2263" s="89" t="str">
        <f>IF('Student Record'!B2261="","",'Student Record'!B2261)</f>
        <v/>
      </c>
      <c r="E2263" s="89" t="str">
        <f>IF('Student Record'!C2261="","",'Student Record'!C2261)</f>
        <v/>
      </c>
      <c r="F2263" s="90" t="str">
        <f>IF('Student Record'!E2261="","",'Student Record'!E2261)</f>
        <v/>
      </c>
      <c r="G2263" s="90" t="str">
        <f>IF('Student Record'!G2261="","",'Student Record'!G2261)</f>
        <v/>
      </c>
      <c r="H2263" s="89" t="str">
        <f>IF('Student Record'!I2261="","",'Student Record'!I2261)</f>
        <v/>
      </c>
      <c r="I2263" s="91" t="str">
        <f>IF('Student Record'!J2261="","",'Student Record'!J2261)</f>
        <v/>
      </c>
      <c r="J2263" s="89" t="str">
        <f>IF('Student Record'!O2261="","",'Student Record'!O2261)</f>
        <v/>
      </c>
      <c r="K2263" s="89" t="str">
        <f>IF(StuData!$F2263="","",IF(AND(StuData!$C2263&gt;8,StuData!$C2263&lt;11,StuData!$J2263="GEN"),200,IF(AND(StuData!$C2263&gt;=11,StuData!$J2263="GEN"),300,IF(AND(StuData!$C2263&gt;8,StuData!$C2263&lt;11,StuData!$J2263&lt;&gt;"GEN"),100,IF(AND(StuData!$C2263&gt;=11,StuData!$J2263&lt;&gt;"GEN"),150,"")))))</f>
        <v/>
      </c>
      <c r="L2263" s="89" t="str">
        <f>IF(StuData!$F2263="","",IF(AND(StuData!$C2263&gt;8,StuData!$C2263&lt;11),50,""))</f>
        <v/>
      </c>
      <c r="M2263" s="89" t="str">
        <f>IF(StuData!$F2263="","",IF(AND(StuData!$C2263&gt;=11,'School Fees'!$L$3="Yes"),100,""))</f>
        <v/>
      </c>
      <c r="N2263" s="89" t="str">
        <f>IF(StuData!$F2263="","",IF(AND(StuData!$C2263&gt;8,StuData!$H2263="F"),5,IF(StuData!$C2263&lt;9,"",10)))</f>
        <v/>
      </c>
      <c r="O2263" s="89" t="str">
        <f>IF(StuData!$F2263="","",IF(StuData!$C2263&gt;8,5,""))</f>
        <v/>
      </c>
      <c r="P2263" s="89" t="str">
        <f>IF(StuData!$C2263=9,'School Fees'!$K$6,IF(StuData!$C2263=10,'School Fees'!$K$7,IF(StuData!$C2263=11,'School Fees'!$K$8,IF(StuData!$C2263=12,'School Fees'!$K$9,""))))</f>
        <v/>
      </c>
      <c r="Q2263" s="89"/>
      <c r="R2263" s="89"/>
      <c r="S2263" s="89" t="str">
        <f>IF(SUM(StuData!$K2263:$R2263)=0,"",SUM(StuData!$K2263:$R2263))</f>
        <v/>
      </c>
      <c r="T2263" s="92"/>
      <c r="U2263" s="89"/>
      <c r="V2263" s="23"/>
      <c r="W2263" s="23"/>
    </row>
    <row r="2264" ht="15.75" customHeight="1">
      <c r="A2264" s="23"/>
      <c r="B2264" s="89" t="str">
        <f t="shared" si="1"/>
        <v/>
      </c>
      <c r="C2264" s="89" t="str">
        <f>IF('Student Record'!A2262="","",'Student Record'!A2262)</f>
        <v/>
      </c>
      <c r="D2264" s="89" t="str">
        <f>IF('Student Record'!B2262="","",'Student Record'!B2262)</f>
        <v/>
      </c>
      <c r="E2264" s="89" t="str">
        <f>IF('Student Record'!C2262="","",'Student Record'!C2262)</f>
        <v/>
      </c>
      <c r="F2264" s="90" t="str">
        <f>IF('Student Record'!E2262="","",'Student Record'!E2262)</f>
        <v/>
      </c>
      <c r="G2264" s="90" t="str">
        <f>IF('Student Record'!G2262="","",'Student Record'!G2262)</f>
        <v/>
      </c>
      <c r="H2264" s="89" t="str">
        <f>IF('Student Record'!I2262="","",'Student Record'!I2262)</f>
        <v/>
      </c>
      <c r="I2264" s="91" t="str">
        <f>IF('Student Record'!J2262="","",'Student Record'!J2262)</f>
        <v/>
      </c>
      <c r="J2264" s="89" t="str">
        <f>IF('Student Record'!O2262="","",'Student Record'!O2262)</f>
        <v/>
      </c>
      <c r="K2264" s="89" t="str">
        <f>IF(StuData!$F2264="","",IF(AND(StuData!$C2264&gt;8,StuData!$C2264&lt;11,StuData!$J2264="GEN"),200,IF(AND(StuData!$C2264&gt;=11,StuData!$J2264="GEN"),300,IF(AND(StuData!$C2264&gt;8,StuData!$C2264&lt;11,StuData!$J2264&lt;&gt;"GEN"),100,IF(AND(StuData!$C2264&gt;=11,StuData!$J2264&lt;&gt;"GEN"),150,"")))))</f>
        <v/>
      </c>
      <c r="L2264" s="89" t="str">
        <f>IF(StuData!$F2264="","",IF(AND(StuData!$C2264&gt;8,StuData!$C2264&lt;11),50,""))</f>
        <v/>
      </c>
      <c r="M2264" s="89" t="str">
        <f>IF(StuData!$F2264="","",IF(AND(StuData!$C2264&gt;=11,'School Fees'!$L$3="Yes"),100,""))</f>
        <v/>
      </c>
      <c r="N2264" s="89" t="str">
        <f>IF(StuData!$F2264="","",IF(AND(StuData!$C2264&gt;8,StuData!$H2264="F"),5,IF(StuData!$C2264&lt;9,"",10)))</f>
        <v/>
      </c>
      <c r="O2264" s="89" t="str">
        <f>IF(StuData!$F2264="","",IF(StuData!$C2264&gt;8,5,""))</f>
        <v/>
      </c>
      <c r="P2264" s="89" t="str">
        <f>IF(StuData!$C2264=9,'School Fees'!$K$6,IF(StuData!$C2264=10,'School Fees'!$K$7,IF(StuData!$C2264=11,'School Fees'!$K$8,IF(StuData!$C2264=12,'School Fees'!$K$9,""))))</f>
        <v/>
      </c>
      <c r="Q2264" s="89"/>
      <c r="R2264" s="89"/>
      <c r="S2264" s="89" t="str">
        <f>IF(SUM(StuData!$K2264:$R2264)=0,"",SUM(StuData!$K2264:$R2264))</f>
        <v/>
      </c>
      <c r="T2264" s="92"/>
      <c r="U2264" s="89"/>
      <c r="V2264" s="23"/>
      <c r="W2264" s="23"/>
    </row>
    <row r="2265" ht="15.75" customHeight="1">
      <c r="A2265" s="23"/>
      <c r="B2265" s="89" t="str">
        <f t="shared" si="1"/>
        <v/>
      </c>
      <c r="C2265" s="89" t="str">
        <f>IF('Student Record'!A2263="","",'Student Record'!A2263)</f>
        <v/>
      </c>
      <c r="D2265" s="89" t="str">
        <f>IF('Student Record'!B2263="","",'Student Record'!B2263)</f>
        <v/>
      </c>
      <c r="E2265" s="89" t="str">
        <f>IF('Student Record'!C2263="","",'Student Record'!C2263)</f>
        <v/>
      </c>
      <c r="F2265" s="90" t="str">
        <f>IF('Student Record'!E2263="","",'Student Record'!E2263)</f>
        <v/>
      </c>
      <c r="G2265" s="90" t="str">
        <f>IF('Student Record'!G2263="","",'Student Record'!G2263)</f>
        <v/>
      </c>
      <c r="H2265" s="89" t="str">
        <f>IF('Student Record'!I2263="","",'Student Record'!I2263)</f>
        <v/>
      </c>
      <c r="I2265" s="91" t="str">
        <f>IF('Student Record'!J2263="","",'Student Record'!J2263)</f>
        <v/>
      </c>
      <c r="J2265" s="89" t="str">
        <f>IF('Student Record'!O2263="","",'Student Record'!O2263)</f>
        <v/>
      </c>
      <c r="K2265" s="89" t="str">
        <f>IF(StuData!$F2265="","",IF(AND(StuData!$C2265&gt;8,StuData!$C2265&lt;11,StuData!$J2265="GEN"),200,IF(AND(StuData!$C2265&gt;=11,StuData!$J2265="GEN"),300,IF(AND(StuData!$C2265&gt;8,StuData!$C2265&lt;11,StuData!$J2265&lt;&gt;"GEN"),100,IF(AND(StuData!$C2265&gt;=11,StuData!$J2265&lt;&gt;"GEN"),150,"")))))</f>
        <v/>
      </c>
      <c r="L2265" s="89" t="str">
        <f>IF(StuData!$F2265="","",IF(AND(StuData!$C2265&gt;8,StuData!$C2265&lt;11),50,""))</f>
        <v/>
      </c>
      <c r="M2265" s="89" t="str">
        <f>IF(StuData!$F2265="","",IF(AND(StuData!$C2265&gt;=11,'School Fees'!$L$3="Yes"),100,""))</f>
        <v/>
      </c>
      <c r="N2265" s="89" t="str">
        <f>IF(StuData!$F2265="","",IF(AND(StuData!$C2265&gt;8,StuData!$H2265="F"),5,IF(StuData!$C2265&lt;9,"",10)))</f>
        <v/>
      </c>
      <c r="O2265" s="89" t="str">
        <f>IF(StuData!$F2265="","",IF(StuData!$C2265&gt;8,5,""))</f>
        <v/>
      </c>
      <c r="P2265" s="89" t="str">
        <f>IF(StuData!$C2265=9,'School Fees'!$K$6,IF(StuData!$C2265=10,'School Fees'!$K$7,IF(StuData!$C2265=11,'School Fees'!$K$8,IF(StuData!$C2265=12,'School Fees'!$K$9,""))))</f>
        <v/>
      </c>
      <c r="Q2265" s="89"/>
      <c r="R2265" s="89"/>
      <c r="S2265" s="89" t="str">
        <f>IF(SUM(StuData!$K2265:$R2265)=0,"",SUM(StuData!$K2265:$R2265))</f>
        <v/>
      </c>
      <c r="T2265" s="92"/>
      <c r="U2265" s="89"/>
      <c r="V2265" s="23"/>
      <c r="W2265" s="23"/>
    </row>
    <row r="2266" ht="15.75" customHeight="1">
      <c r="A2266" s="23"/>
      <c r="B2266" s="89" t="str">
        <f t="shared" si="1"/>
        <v/>
      </c>
      <c r="C2266" s="89" t="str">
        <f>IF('Student Record'!A2264="","",'Student Record'!A2264)</f>
        <v/>
      </c>
      <c r="D2266" s="89" t="str">
        <f>IF('Student Record'!B2264="","",'Student Record'!B2264)</f>
        <v/>
      </c>
      <c r="E2266" s="89" t="str">
        <f>IF('Student Record'!C2264="","",'Student Record'!C2264)</f>
        <v/>
      </c>
      <c r="F2266" s="90" t="str">
        <f>IF('Student Record'!E2264="","",'Student Record'!E2264)</f>
        <v/>
      </c>
      <c r="G2266" s="90" t="str">
        <f>IF('Student Record'!G2264="","",'Student Record'!G2264)</f>
        <v/>
      </c>
      <c r="H2266" s="89" t="str">
        <f>IF('Student Record'!I2264="","",'Student Record'!I2264)</f>
        <v/>
      </c>
      <c r="I2266" s="91" t="str">
        <f>IF('Student Record'!J2264="","",'Student Record'!J2264)</f>
        <v/>
      </c>
      <c r="J2266" s="89" t="str">
        <f>IF('Student Record'!O2264="","",'Student Record'!O2264)</f>
        <v/>
      </c>
      <c r="K2266" s="89" t="str">
        <f>IF(StuData!$F2266="","",IF(AND(StuData!$C2266&gt;8,StuData!$C2266&lt;11,StuData!$J2266="GEN"),200,IF(AND(StuData!$C2266&gt;=11,StuData!$J2266="GEN"),300,IF(AND(StuData!$C2266&gt;8,StuData!$C2266&lt;11,StuData!$J2266&lt;&gt;"GEN"),100,IF(AND(StuData!$C2266&gt;=11,StuData!$J2266&lt;&gt;"GEN"),150,"")))))</f>
        <v/>
      </c>
      <c r="L2266" s="89" t="str">
        <f>IF(StuData!$F2266="","",IF(AND(StuData!$C2266&gt;8,StuData!$C2266&lt;11),50,""))</f>
        <v/>
      </c>
      <c r="M2266" s="89" t="str">
        <f>IF(StuData!$F2266="","",IF(AND(StuData!$C2266&gt;=11,'School Fees'!$L$3="Yes"),100,""))</f>
        <v/>
      </c>
      <c r="N2266" s="89" t="str">
        <f>IF(StuData!$F2266="","",IF(AND(StuData!$C2266&gt;8,StuData!$H2266="F"),5,IF(StuData!$C2266&lt;9,"",10)))</f>
        <v/>
      </c>
      <c r="O2266" s="89" t="str">
        <f>IF(StuData!$F2266="","",IF(StuData!$C2266&gt;8,5,""))</f>
        <v/>
      </c>
      <c r="P2266" s="89" t="str">
        <f>IF(StuData!$C2266=9,'School Fees'!$K$6,IF(StuData!$C2266=10,'School Fees'!$K$7,IF(StuData!$C2266=11,'School Fees'!$K$8,IF(StuData!$C2266=12,'School Fees'!$K$9,""))))</f>
        <v/>
      </c>
      <c r="Q2266" s="89"/>
      <c r="R2266" s="89"/>
      <c r="S2266" s="89" t="str">
        <f>IF(SUM(StuData!$K2266:$R2266)=0,"",SUM(StuData!$K2266:$R2266))</f>
        <v/>
      </c>
      <c r="T2266" s="92"/>
      <c r="U2266" s="89"/>
      <c r="V2266" s="23"/>
      <c r="W2266" s="23"/>
    </row>
    <row r="2267" ht="15.75" customHeight="1">
      <c r="A2267" s="23"/>
      <c r="B2267" s="89" t="str">
        <f t="shared" si="1"/>
        <v/>
      </c>
      <c r="C2267" s="89" t="str">
        <f>IF('Student Record'!A2265="","",'Student Record'!A2265)</f>
        <v/>
      </c>
      <c r="D2267" s="89" t="str">
        <f>IF('Student Record'!B2265="","",'Student Record'!B2265)</f>
        <v/>
      </c>
      <c r="E2267" s="89" t="str">
        <f>IF('Student Record'!C2265="","",'Student Record'!C2265)</f>
        <v/>
      </c>
      <c r="F2267" s="90" t="str">
        <f>IF('Student Record'!E2265="","",'Student Record'!E2265)</f>
        <v/>
      </c>
      <c r="G2267" s="90" t="str">
        <f>IF('Student Record'!G2265="","",'Student Record'!G2265)</f>
        <v/>
      </c>
      <c r="H2267" s="89" t="str">
        <f>IF('Student Record'!I2265="","",'Student Record'!I2265)</f>
        <v/>
      </c>
      <c r="I2267" s="91" t="str">
        <f>IF('Student Record'!J2265="","",'Student Record'!J2265)</f>
        <v/>
      </c>
      <c r="J2267" s="89" t="str">
        <f>IF('Student Record'!O2265="","",'Student Record'!O2265)</f>
        <v/>
      </c>
      <c r="K2267" s="89" t="str">
        <f>IF(StuData!$F2267="","",IF(AND(StuData!$C2267&gt;8,StuData!$C2267&lt;11,StuData!$J2267="GEN"),200,IF(AND(StuData!$C2267&gt;=11,StuData!$J2267="GEN"),300,IF(AND(StuData!$C2267&gt;8,StuData!$C2267&lt;11,StuData!$J2267&lt;&gt;"GEN"),100,IF(AND(StuData!$C2267&gt;=11,StuData!$J2267&lt;&gt;"GEN"),150,"")))))</f>
        <v/>
      </c>
      <c r="L2267" s="89" t="str">
        <f>IF(StuData!$F2267="","",IF(AND(StuData!$C2267&gt;8,StuData!$C2267&lt;11),50,""))</f>
        <v/>
      </c>
      <c r="M2267" s="89" t="str">
        <f>IF(StuData!$F2267="","",IF(AND(StuData!$C2267&gt;=11,'School Fees'!$L$3="Yes"),100,""))</f>
        <v/>
      </c>
      <c r="N2267" s="89" t="str">
        <f>IF(StuData!$F2267="","",IF(AND(StuData!$C2267&gt;8,StuData!$H2267="F"),5,IF(StuData!$C2267&lt;9,"",10)))</f>
        <v/>
      </c>
      <c r="O2267" s="89" t="str">
        <f>IF(StuData!$F2267="","",IF(StuData!$C2267&gt;8,5,""))</f>
        <v/>
      </c>
      <c r="P2267" s="89" t="str">
        <f>IF(StuData!$C2267=9,'School Fees'!$K$6,IF(StuData!$C2267=10,'School Fees'!$K$7,IF(StuData!$C2267=11,'School Fees'!$K$8,IF(StuData!$C2267=12,'School Fees'!$K$9,""))))</f>
        <v/>
      </c>
      <c r="Q2267" s="89"/>
      <c r="R2267" s="89"/>
      <c r="S2267" s="89" t="str">
        <f>IF(SUM(StuData!$K2267:$R2267)=0,"",SUM(StuData!$K2267:$R2267))</f>
        <v/>
      </c>
      <c r="T2267" s="92"/>
      <c r="U2267" s="89"/>
      <c r="V2267" s="23"/>
      <c r="W2267" s="23"/>
    </row>
    <row r="2268" ht="15.75" customHeight="1">
      <c r="A2268" s="23"/>
      <c r="B2268" s="89" t="str">
        <f t="shared" si="1"/>
        <v/>
      </c>
      <c r="C2268" s="89" t="str">
        <f>IF('Student Record'!A2266="","",'Student Record'!A2266)</f>
        <v/>
      </c>
      <c r="D2268" s="89" t="str">
        <f>IF('Student Record'!B2266="","",'Student Record'!B2266)</f>
        <v/>
      </c>
      <c r="E2268" s="89" t="str">
        <f>IF('Student Record'!C2266="","",'Student Record'!C2266)</f>
        <v/>
      </c>
      <c r="F2268" s="90" t="str">
        <f>IF('Student Record'!E2266="","",'Student Record'!E2266)</f>
        <v/>
      </c>
      <c r="G2268" s="90" t="str">
        <f>IF('Student Record'!G2266="","",'Student Record'!G2266)</f>
        <v/>
      </c>
      <c r="H2268" s="89" t="str">
        <f>IF('Student Record'!I2266="","",'Student Record'!I2266)</f>
        <v/>
      </c>
      <c r="I2268" s="91" t="str">
        <f>IF('Student Record'!J2266="","",'Student Record'!J2266)</f>
        <v/>
      </c>
      <c r="J2268" s="89" t="str">
        <f>IF('Student Record'!O2266="","",'Student Record'!O2266)</f>
        <v/>
      </c>
      <c r="K2268" s="89" t="str">
        <f>IF(StuData!$F2268="","",IF(AND(StuData!$C2268&gt;8,StuData!$C2268&lt;11,StuData!$J2268="GEN"),200,IF(AND(StuData!$C2268&gt;=11,StuData!$J2268="GEN"),300,IF(AND(StuData!$C2268&gt;8,StuData!$C2268&lt;11,StuData!$J2268&lt;&gt;"GEN"),100,IF(AND(StuData!$C2268&gt;=11,StuData!$J2268&lt;&gt;"GEN"),150,"")))))</f>
        <v/>
      </c>
      <c r="L2268" s="89" t="str">
        <f>IF(StuData!$F2268="","",IF(AND(StuData!$C2268&gt;8,StuData!$C2268&lt;11),50,""))</f>
        <v/>
      </c>
      <c r="M2268" s="89" t="str">
        <f>IF(StuData!$F2268="","",IF(AND(StuData!$C2268&gt;=11,'School Fees'!$L$3="Yes"),100,""))</f>
        <v/>
      </c>
      <c r="N2268" s="89" t="str">
        <f>IF(StuData!$F2268="","",IF(AND(StuData!$C2268&gt;8,StuData!$H2268="F"),5,IF(StuData!$C2268&lt;9,"",10)))</f>
        <v/>
      </c>
      <c r="O2268" s="89" t="str">
        <f>IF(StuData!$F2268="","",IF(StuData!$C2268&gt;8,5,""))</f>
        <v/>
      </c>
      <c r="P2268" s="89" t="str">
        <f>IF(StuData!$C2268=9,'School Fees'!$K$6,IF(StuData!$C2268=10,'School Fees'!$K$7,IF(StuData!$C2268=11,'School Fees'!$K$8,IF(StuData!$C2268=12,'School Fees'!$K$9,""))))</f>
        <v/>
      </c>
      <c r="Q2268" s="89"/>
      <c r="R2268" s="89"/>
      <c r="S2268" s="89" t="str">
        <f>IF(SUM(StuData!$K2268:$R2268)=0,"",SUM(StuData!$K2268:$R2268))</f>
        <v/>
      </c>
      <c r="T2268" s="92"/>
      <c r="U2268" s="89"/>
      <c r="V2268" s="23"/>
      <c r="W2268" s="23"/>
    </row>
    <row r="2269" ht="15.75" customHeight="1">
      <c r="A2269" s="23"/>
      <c r="B2269" s="89" t="str">
        <f t="shared" si="1"/>
        <v/>
      </c>
      <c r="C2269" s="89" t="str">
        <f>IF('Student Record'!A2267="","",'Student Record'!A2267)</f>
        <v/>
      </c>
      <c r="D2269" s="89" t="str">
        <f>IF('Student Record'!B2267="","",'Student Record'!B2267)</f>
        <v/>
      </c>
      <c r="E2269" s="89" t="str">
        <f>IF('Student Record'!C2267="","",'Student Record'!C2267)</f>
        <v/>
      </c>
      <c r="F2269" s="90" t="str">
        <f>IF('Student Record'!E2267="","",'Student Record'!E2267)</f>
        <v/>
      </c>
      <c r="G2269" s="90" t="str">
        <f>IF('Student Record'!G2267="","",'Student Record'!G2267)</f>
        <v/>
      </c>
      <c r="H2269" s="89" t="str">
        <f>IF('Student Record'!I2267="","",'Student Record'!I2267)</f>
        <v/>
      </c>
      <c r="I2269" s="91" t="str">
        <f>IF('Student Record'!J2267="","",'Student Record'!J2267)</f>
        <v/>
      </c>
      <c r="J2269" s="89" t="str">
        <f>IF('Student Record'!O2267="","",'Student Record'!O2267)</f>
        <v/>
      </c>
      <c r="K2269" s="89" t="str">
        <f>IF(StuData!$F2269="","",IF(AND(StuData!$C2269&gt;8,StuData!$C2269&lt;11,StuData!$J2269="GEN"),200,IF(AND(StuData!$C2269&gt;=11,StuData!$J2269="GEN"),300,IF(AND(StuData!$C2269&gt;8,StuData!$C2269&lt;11,StuData!$J2269&lt;&gt;"GEN"),100,IF(AND(StuData!$C2269&gt;=11,StuData!$J2269&lt;&gt;"GEN"),150,"")))))</f>
        <v/>
      </c>
      <c r="L2269" s="89" t="str">
        <f>IF(StuData!$F2269="","",IF(AND(StuData!$C2269&gt;8,StuData!$C2269&lt;11),50,""))</f>
        <v/>
      </c>
      <c r="M2269" s="89" t="str">
        <f>IF(StuData!$F2269="","",IF(AND(StuData!$C2269&gt;=11,'School Fees'!$L$3="Yes"),100,""))</f>
        <v/>
      </c>
      <c r="N2269" s="89" t="str">
        <f>IF(StuData!$F2269="","",IF(AND(StuData!$C2269&gt;8,StuData!$H2269="F"),5,IF(StuData!$C2269&lt;9,"",10)))</f>
        <v/>
      </c>
      <c r="O2269" s="89" t="str">
        <f>IF(StuData!$F2269="","",IF(StuData!$C2269&gt;8,5,""))</f>
        <v/>
      </c>
      <c r="P2269" s="89" t="str">
        <f>IF(StuData!$C2269=9,'School Fees'!$K$6,IF(StuData!$C2269=10,'School Fees'!$K$7,IF(StuData!$C2269=11,'School Fees'!$K$8,IF(StuData!$C2269=12,'School Fees'!$K$9,""))))</f>
        <v/>
      </c>
      <c r="Q2269" s="89"/>
      <c r="R2269" s="89"/>
      <c r="S2269" s="89" t="str">
        <f>IF(SUM(StuData!$K2269:$R2269)=0,"",SUM(StuData!$K2269:$R2269))</f>
        <v/>
      </c>
      <c r="T2269" s="92"/>
      <c r="U2269" s="89"/>
      <c r="V2269" s="23"/>
      <c r="W2269" s="23"/>
    </row>
    <row r="2270" ht="15.75" customHeight="1">
      <c r="A2270" s="23"/>
      <c r="B2270" s="89" t="str">
        <f t="shared" si="1"/>
        <v/>
      </c>
      <c r="C2270" s="89" t="str">
        <f>IF('Student Record'!A2268="","",'Student Record'!A2268)</f>
        <v/>
      </c>
      <c r="D2270" s="89" t="str">
        <f>IF('Student Record'!B2268="","",'Student Record'!B2268)</f>
        <v/>
      </c>
      <c r="E2270" s="89" t="str">
        <f>IF('Student Record'!C2268="","",'Student Record'!C2268)</f>
        <v/>
      </c>
      <c r="F2270" s="90" t="str">
        <f>IF('Student Record'!E2268="","",'Student Record'!E2268)</f>
        <v/>
      </c>
      <c r="G2270" s="90" t="str">
        <f>IF('Student Record'!G2268="","",'Student Record'!G2268)</f>
        <v/>
      </c>
      <c r="H2270" s="89" t="str">
        <f>IF('Student Record'!I2268="","",'Student Record'!I2268)</f>
        <v/>
      </c>
      <c r="I2270" s="91" t="str">
        <f>IF('Student Record'!J2268="","",'Student Record'!J2268)</f>
        <v/>
      </c>
      <c r="J2270" s="89" t="str">
        <f>IF('Student Record'!O2268="","",'Student Record'!O2268)</f>
        <v/>
      </c>
      <c r="K2270" s="89" t="str">
        <f>IF(StuData!$F2270="","",IF(AND(StuData!$C2270&gt;8,StuData!$C2270&lt;11,StuData!$J2270="GEN"),200,IF(AND(StuData!$C2270&gt;=11,StuData!$J2270="GEN"),300,IF(AND(StuData!$C2270&gt;8,StuData!$C2270&lt;11,StuData!$J2270&lt;&gt;"GEN"),100,IF(AND(StuData!$C2270&gt;=11,StuData!$J2270&lt;&gt;"GEN"),150,"")))))</f>
        <v/>
      </c>
      <c r="L2270" s="89" t="str">
        <f>IF(StuData!$F2270="","",IF(AND(StuData!$C2270&gt;8,StuData!$C2270&lt;11),50,""))</f>
        <v/>
      </c>
      <c r="M2270" s="89" t="str">
        <f>IF(StuData!$F2270="","",IF(AND(StuData!$C2270&gt;=11,'School Fees'!$L$3="Yes"),100,""))</f>
        <v/>
      </c>
      <c r="N2270" s="89" t="str">
        <f>IF(StuData!$F2270="","",IF(AND(StuData!$C2270&gt;8,StuData!$H2270="F"),5,IF(StuData!$C2270&lt;9,"",10)))</f>
        <v/>
      </c>
      <c r="O2270" s="89" t="str">
        <f>IF(StuData!$F2270="","",IF(StuData!$C2270&gt;8,5,""))</f>
        <v/>
      </c>
      <c r="P2270" s="89" t="str">
        <f>IF(StuData!$C2270=9,'School Fees'!$K$6,IF(StuData!$C2270=10,'School Fees'!$K$7,IF(StuData!$C2270=11,'School Fees'!$K$8,IF(StuData!$C2270=12,'School Fees'!$K$9,""))))</f>
        <v/>
      </c>
      <c r="Q2270" s="89"/>
      <c r="R2270" s="89"/>
      <c r="S2270" s="89" t="str">
        <f>IF(SUM(StuData!$K2270:$R2270)=0,"",SUM(StuData!$K2270:$R2270))</f>
        <v/>
      </c>
      <c r="T2270" s="92"/>
      <c r="U2270" s="89"/>
      <c r="V2270" s="23"/>
      <c r="W2270" s="23"/>
    </row>
    <row r="2271" ht="15.75" customHeight="1">
      <c r="A2271" s="23"/>
      <c r="B2271" s="89" t="str">
        <f t="shared" si="1"/>
        <v/>
      </c>
      <c r="C2271" s="89" t="str">
        <f>IF('Student Record'!A2269="","",'Student Record'!A2269)</f>
        <v/>
      </c>
      <c r="D2271" s="89" t="str">
        <f>IF('Student Record'!B2269="","",'Student Record'!B2269)</f>
        <v/>
      </c>
      <c r="E2271" s="89" t="str">
        <f>IF('Student Record'!C2269="","",'Student Record'!C2269)</f>
        <v/>
      </c>
      <c r="F2271" s="90" t="str">
        <f>IF('Student Record'!E2269="","",'Student Record'!E2269)</f>
        <v/>
      </c>
      <c r="G2271" s="90" t="str">
        <f>IF('Student Record'!G2269="","",'Student Record'!G2269)</f>
        <v/>
      </c>
      <c r="H2271" s="89" t="str">
        <f>IF('Student Record'!I2269="","",'Student Record'!I2269)</f>
        <v/>
      </c>
      <c r="I2271" s="91" t="str">
        <f>IF('Student Record'!J2269="","",'Student Record'!J2269)</f>
        <v/>
      </c>
      <c r="J2271" s="89" t="str">
        <f>IF('Student Record'!O2269="","",'Student Record'!O2269)</f>
        <v/>
      </c>
      <c r="K2271" s="89" t="str">
        <f>IF(StuData!$F2271="","",IF(AND(StuData!$C2271&gt;8,StuData!$C2271&lt;11,StuData!$J2271="GEN"),200,IF(AND(StuData!$C2271&gt;=11,StuData!$J2271="GEN"),300,IF(AND(StuData!$C2271&gt;8,StuData!$C2271&lt;11,StuData!$J2271&lt;&gt;"GEN"),100,IF(AND(StuData!$C2271&gt;=11,StuData!$J2271&lt;&gt;"GEN"),150,"")))))</f>
        <v/>
      </c>
      <c r="L2271" s="89" t="str">
        <f>IF(StuData!$F2271="","",IF(AND(StuData!$C2271&gt;8,StuData!$C2271&lt;11),50,""))</f>
        <v/>
      </c>
      <c r="M2271" s="89" t="str">
        <f>IF(StuData!$F2271="","",IF(AND(StuData!$C2271&gt;=11,'School Fees'!$L$3="Yes"),100,""))</f>
        <v/>
      </c>
      <c r="N2271" s="89" t="str">
        <f>IF(StuData!$F2271="","",IF(AND(StuData!$C2271&gt;8,StuData!$H2271="F"),5,IF(StuData!$C2271&lt;9,"",10)))</f>
        <v/>
      </c>
      <c r="O2271" s="89" t="str">
        <f>IF(StuData!$F2271="","",IF(StuData!$C2271&gt;8,5,""))</f>
        <v/>
      </c>
      <c r="P2271" s="89" t="str">
        <f>IF(StuData!$C2271=9,'School Fees'!$K$6,IF(StuData!$C2271=10,'School Fees'!$K$7,IF(StuData!$C2271=11,'School Fees'!$K$8,IF(StuData!$C2271=12,'School Fees'!$K$9,""))))</f>
        <v/>
      </c>
      <c r="Q2271" s="89"/>
      <c r="R2271" s="89"/>
      <c r="S2271" s="89" t="str">
        <f>IF(SUM(StuData!$K2271:$R2271)=0,"",SUM(StuData!$K2271:$R2271))</f>
        <v/>
      </c>
      <c r="T2271" s="92"/>
      <c r="U2271" s="89"/>
      <c r="V2271" s="23"/>
      <c r="W2271" s="23"/>
    </row>
    <row r="2272" ht="15.75" customHeight="1">
      <c r="A2272" s="23"/>
      <c r="B2272" s="89" t="str">
        <f t="shared" si="1"/>
        <v/>
      </c>
      <c r="C2272" s="89" t="str">
        <f>IF('Student Record'!A2270="","",'Student Record'!A2270)</f>
        <v/>
      </c>
      <c r="D2272" s="89" t="str">
        <f>IF('Student Record'!B2270="","",'Student Record'!B2270)</f>
        <v/>
      </c>
      <c r="E2272" s="89" t="str">
        <f>IF('Student Record'!C2270="","",'Student Record'!C2270)</f>
        <v/>
      </c>
      <c r="F2272" s="90" t="str">
        <f>IF('Student Record'!E2270="","",'Student Record'!E2270)</f>
        <v/>
      </c>
      <c r="G2272" s="90" t="str">
        <f>IF('Student Record'!G2270="","",'Student Record'!G2270)</f>
        <v/>
      </c>
      <c r="H2272" s="89" t="str">
        <f>IF('Student Record'!I2270="","",'Student Record'!I2270)</f>
        <v/>
      </c>
      <c r="I2272" s="91" t="str">
        <f>IF('Student Record'!J2270="","",'Student Record'!J2270)</f>
        <v/>
      </c>
      <c r="J2272" s="89" t="str">
        <f>IF('Student Record'!O2270="","",'Student Record'!O2270)</f>
        <v/>
      </c>
      <c r="K2272" s="89" t="str">
        <f>IF(StuData!$F2272="","",IF(AND(StuData!$C2272&gt;8,StuData!$C2272&lt;11,StuData!$J2272="GEN"),200,IF(AND(StuData!$C2272&gt;=11,StuData!$J2272="GEN"),300,IF(AND(StuData!$C2272&gt;8,StuData!$C2272&lt;11,StuData!$J2272&lt;&gt;"GEN"),100,IF(AND(StuData!$C2272&gt;=11,StuData!$J2272&lt;&gt;"GEN"),150,"")))))</f>
        <v/>
      </c>
      <c r="L2272" s="89" t="str">
        <f>IF(StuData!$F2272="","",IF(AND(StuData!$C2272&gt;8,StuData!$C2272&lt;11),50,""))</f>
        <v/>
      </c>
      <c r="M2272" s="89" t="str">
        <f>IF(StuData!$F2272="","",IF(AND(StuData!$C2272&gt;=11,'School Fees'!$L$3="Yes"),100,""))</f>
        <v/>
      </c>
      <c r="N2272" s="89" t="str">
        <f>IF(StuData!$F2272="","",IF(AND(StuData!$C2272&gt;8,StuData!$H2272="F"),5,IF(StuData!$C2272&lt;9,"",10)))</f>
        <v/>
      </c>
      <c r="O2272" s="89" t="str">
        <f>IF(StuData!$F2272="","",IF(StuData!$C2272&gt;8,5,""))</f>
        <v/>
      </c>
      <c r="P2272" s="89" t="str">
        <f>IF(StuData!$C2272=9,'School Fees'!$K$6,IF(StuData!$C2272=10,'School Fees'!$K$7,IF(StuData!$C2272=11,'School Fees'!$K$8,IF(StuData!$C2272=12,'School Fees'!$K$9,""))))</f>
        <v/>
      </c>
      <c r="Q2272" s="89"/>
      <c r="R2272" s="89"/>
      <c r="S2272" s="89" t="str">
        <f>IF(SUM(StuData!$K2272:$R2272)=0,"",SUM(StuData!$K2272:$R2272))</f>
        <v/>
      </c>
      <c r="T2272" s="92"/>
      <c r="U2272" s="89"/>
      <c r="V2272" s="23"/>
      <c r="W2272" s="23"/>
    </row>
    <row r="2273" ht="15.75" customHeight="1">
      <c r="A2273" s="23"/>
      <c r="B2273" s="89" t="str">
        <f t="shared" si="1"/>
        <v/>
      </c>
      <c r="C2273" s="89" t="str">
        <f>IF('Student Record'!A2271="","",'Student Record'!A2271)</f>
        <v/>
      </c>
      <c r="D2273" s="89" t="str">
        <f>IF('Student Record'!B2271="","",'Student Record'!B2271)</f>
        <v/>
      </c>
      <c r="E2273" s="89" t="str">
        <f>IF('Student Record'!C2271="","",'Student Record'!C2271)</f>
        <v/>
      </c>
      <c r="F2273" s="90" t="str">
        <f>IF('Student Record'!E2271="","",'Student Record'!E2271)</f>
        <v/>
      </c>
      <c r="G2273" s="90" t="str">
        <f>IF('Student Record'!G2271="","",'Student Record'!G2271)</f>
        <v/>
      </c>
      <c r="H2273" s="89" t="str">
        <f>IF('Student Record'!I2271="","",'Student Record'!I2271)</f>
        <v/>
      </c>
      <c r="I2273" s="91" t="str">
        <f>IF('Student Record'!J2271="","",'Student Record'!J2271)</f>
        <v/>
      </c>
      <c r="J2273" s="89" t="str">
        <f>IF('Student Record'!O2271="","",'Student Record'!O2271)</f>
        <v/>
      </c>
      <c r="K2273" s="89" t="str">
        <f>IF(StuData!$F2273="","",IF(AND(StuData!$C2273&gt;8,StuData!$C2273&lt;11,StuData!$J2273="GEN"),200,IF(AND(StuData!$C2273&gt;=11,StuData!$J2273="GEN"),300,IF(AND(StuData!$C2273&gt;8,StuData!$C2273&lt;11,StuData!$J2273&lt;&gt;"GEN"),100,IF(AND(StuData!$C2273&gt;=11,StuData!$J2273&lt;&gt;"GEN"),150,"")))))</f>
        <v/>
      </c>
      <c r="L2273" s="89" t="str">
        <f>IF(StuData!$F2273="","",IF(AND(StuData!$C2273&gt;8,StuData!$C2273&lt;11),50,""))</f>
        <v/>
      </c>
      <c r="M2273" s="89" t="str">
        <f>IF(StuData!$F2273="","",IF(AND(StuData!$C2273&gt;=11,'School Fees'!$L$3="Yes"),100,""))</f>
        <v/>
      </c>
      <c r="N2273" s="89" t="str">
        <f>IF(StuData!$F2273="","",IF(AND(StuData!$C2273&gt;8,StuData!$H2273="F"),5,IF(StuData!$C2273&lt;9,"",10)))</f>
        <v/>
      </c>
      <c r="O2273" s="89" t="str">
        <f>IF(StuData!$F2273="","",IF(StuData!$C2273&gt;8,5,""))</f>
        <v/>
      </c>
      <c r="P2273" s="89" t="str">
        <f>IF(StuData!$C2273=9,'School Fees'!$K$6,IF(StuData!$C2273=10,'School Fees'!$K$7,IF(StuData!$C2273=11,'School Fees'!$K$8,IF(StuData!$C2273=12,'School Fees'!$K$9,""))))</f>
        <v/>
      </c>
      <c r="Q2273" s="89"/>
      <c r="R2273" s="89"/>
      <c r="S2273" s="89" t="str">
        <f>IF(SUM(StuData!$K2273:$R2273)=0,"",SUM(StuData!$K2273:$R2273))</f>
        <v/>
      </c>
      <c r="T2273" s="92"/>
      <c r="U2273" s="89"/>
      <c r="V2273" s="23"/>
      <c r="W2273" s="23"/>
    </row>
    <row r="2274" ht="15.75" customHeight="1">
      <c r="A2274" s="23"/>
      <c r="B2274" s="89" t="str">
        <f t="shared" si="1"/>
        <v/>
      </c>
      <c r="C2274" s="89" t="str">
        <f>IF('Student Record'!A2272="","",'Student Record'!A2272)</f>
        <v/>
      </c>
      <c r="D2274" s="89" t="str">
        <f>IF('Student Record'!B2272="","",'Student Record'!B2272)</f>
        <v/>
      </c>
      <c r="E2274" s="89" t="str">
        <f>IF('Student Record'!C2272="","",'Student Record'!C2272)</f>
        <v/>
      </c>
      <c r="F2274" s="90" t="str">
        <f>IF('Student Record'!E2272="","",'Student Record'!E2272)</f>
        <v/>
      </c>
      <c r="G2274" s="90" t="str">
        <f>IF('Student Record'!G2272="","",'Student Record'!G2272)</f>
        <v/>
      </c>
      <c r="H2274" s="89" t="str">
        <f>IF('Student Record'!I2272="","",'Student Record'!I2272)</f>
        <v/>
      </c>
      <c r="I2274" s="91" t="str">
        <f>IF('Student Record'!J2272="","",'Student Record'!J2272)</f>
        <v/>
      </c>
      <c r="J2274" s="89" t="str">
        <f>IF('Student Record'!O2272="","",'Student Record'!O2272)</f>
        <v/>
      </c>
      <c r="K2274" s="89" t="str">
        <f>IF(StuData!$F2274="","",IF(AND(StuData!$C2274&gt;8,StuData!$C2274&lt;11,StuData!$J2274="GEN"),200,IF(AND(StuData!$C2274&gt;=11,StuData!$J2274="GEN"),300,IF(AND(StuData!$C2274&gt;8,StuData!$C2274&lt;11,StuData!$J2274&lt;&gt;"GEN"),100,IF(AND(StuData!$C2274&gt;=11,StuData!$J2274&lt;&gt;"GEN"),150,"")))))</f>
        <v/>
      </c>
      <c r="L2274" s="89" t="str">
        <f>IF(StuData!$F2274="","",IF(AND(StuData!$C2274&gt;8,StuData!$C2274&lt;11),50,""))</f>
        <v/>
      </c>
      <c r="M2274" s="89" t="str">
        <f>IF(StuData!$F2274="","",IF(AND(StuData!$C2274&gt;=11,'School Fees'!$L$3="Yes"),100,""))</f>
        <v/>
      </c>
      <c r="N2274" s="89" t="str">
        <f>IF(StuData!$F2274="","",IF(AND(StuData!$C2274&gt;8,StuData!$H2274="F"),5,IF(StuData!$C2274&lt;9,"",10)))</f>
        <v/>
      </c>
      <c r="O2274" s="89" t="str">
        <f>IF(StuData!$F2274="","",IF(StuData!$C2274&gt;8,5,""))</f>
        <v/>
      </c>
      <c r="P2274" s="89" t="str">
        <f>IF(StuData!$C2274=9,'School Fees'!$K$6,IF(StuData!$C2274=10,'School Fees'!$K$7,IF(StuData!$C2274=11,'School Fees'!$K$8,IF(StuData!$C2274=12,'School Fees'!$K$9,""))))</f>
        <v/>
      </c>
      <c r="Q2274" s="89"/>
      <c r="R2274" s="89"/>
      <c r="S2274" s="89" t="str">
        <f>IF(SUM(StuData!$K2274:$R2274)=0,"",SUM(StuData!$K2274:$R2274))</f>
        <v/>
      </c>
      <c r="T2274" s="92"/>
      <c r="U2274" s="89"/>
      <c r="V2274" s="23"/>
      <c r="W2274" s="23"/>
    </row>
    <row r="2275" ht="15.75" customHeight="1">
      <c r="A2275" s="23"/>
      <c r="B2275" s="89" t="str">
        <f t="shared" si="1"/>
        <v/>
      </c>
      <c r="C2275" s="89" t="str">
        <f>IF('Student Record'!A2273="","",'Student Record'!A2273)</f>
        <v/>
      </c>
      <c r="D2275" s="89" t="str">
        <f>IF('Student Record'!B2273="","",'Student Record'!B2273)</f>
        <v/>
      </c>
      <c r="E2275" s="89" t="str">
        <f>IF('Student Record'!C2273="","",'Student Record'!C2273)</f>
        <v/>
      </c>
      <c r="F2275" s="90" t="str">
        <f>IF('Student Record'!E2273="","",'Student Record'!E2273)</f>
        <v/>
      </c>
      <c r="G2275" s="90" t="str">
        <f>IF('Student Record'!G2273="","",'Student Record'!G2273)</f>
        <v/>
      </c>
      <c r="H2275" s="89" t="str">
        <f>IF('Student Record'!I2273="","",'Student Record'!I2273)</f>
        <v/>
      </c>
      <c r="I2275" s="91" t="str">
        <f>IF('Student Record'!J2273="","",'Student Record'!J2273)</f>
        <v/>
      </c>
      <c r="J2275" s="89" t="str">
        <f>IF('Student Record'!O2273="","",'Student Record'!O2273)</f>
        <v/>
      </c>
      <c r="K2275" s="89" t="str">
        <f>IF(StuData!$F2275="","",IF(AND(StuData!$C2275&gt;8,StuData!$C2275&lt;11,StuData!$J2275="GEN"),200,IF(AND(StuData!$C2275&gt;=11,StuData!$J2275="GEN"),300,IF(AND(StuData!$C2275&gt;8,StuData!$C2275&lt;11,StuData!$J2275&lt;&gt;"GEN"),100,IF(AND(StuData!$C2275&gt;=11,StuData!$J2275&lt;&gt;"GEN"),150,"")))))</f>
        <v/>
      </c>
      <c r="L2275" s="89" t="str">
        <f>IF(StuData!$F2275="","",IF(AND(StuData!$C2275&gt;8,StuData!$C2275&lt;11),50,""))</f>
        <v/>
      </c>
      <c r="M2275" s="89" t="str">
        <f>IF(StuData!$F2275="","",IF(AND(StuData!$C2275&gt;=11,'School Fees'!$L$3="Yes"),100,""))</f>
        <v/>
      </c>
      <c r="N2275" s="89" t="str">
        <f>IF(StuData!$F2275="","",IF(AND(StuData!$C2275&gt;8,StuData!$H2275="F"),5,IF(StuData!$C2275&lt;9,"",10)))</f>
        <v/>
      </c>
      <c r="O2275" s="89" t="str">
        <f>IF(StuData!$F2275="","",IF(StuData!$C2275&gt;8,5,""))</f>
        <v/>
      </c>
      <c r="P2275" s="89" t="str">
        <f>IF(StuData!$C2275=9,'School Fees'!$K$6,IF(StuData!$C2275=10,'School Fees'!$K$7,IF(StuData!$C2275=11,'School Fees'!$K$8,IF(StuData!$C2275=12,'School Fees'!$K$9,""))))</f>
        <v/>
      </c>
      <c r="Q2275" s="89"/>
      <c r="R2275" s="89"/>
      <c r="S2275" s="89" t="str">
        <f>IF(SUM(StuData!$K2275:$R2275)=0,"",SUM(StuData!$K2275:$R2275))</f>
        <v/>
      </c>
      <c r="T2275" s="92"/>
      <c r="U2275" s="89"/>
      <c r="V2275" s="23"/>
      <c r="W2275" s="23"/>
    </row>
    <row r="2276" ht="15.75" customHeight="1">
      <c r="A2276" s="23"/>
      <c r="B2276" s="89" t="str">
        <f t="shared" si="1"/>
        <v/>
      </c>
      <c r="C2276" s="89" t="str">
        <f>IF('Student Record'!A2274="","",'Student Record'!A2274)</f>
        <v/>
      </c>
      <c r="D2276" s="89" t="str">
        <f>IF('Student Record'!B2274="","",'Student Record'!B2274)</f>
        <v/>
      </c>
      <c r="E2276" s="89" t="str">
        <f>IF('Student Record'!C2274="","",'Student Record'!C2274)</f>
        <v/>
      </c>
      <c r="F2276" s="90" t="str">
        <f>IF('Student Record'!E2274="","",'Student Record'!E2274)</f>
        <v/>
      </c>
      <c r="G2276" s="90" t="str">
        <f>IF('Student Record'!G2274="","",'Student Record'!G2274)</f>
        <v/>
      </c>
      <c r="H2276" s="89" t="str">
        <f>IF('Student Record'!I2274="","",'Student Record'!I2274)</f>
        <v/>
      </c>
      <c r="I2276" s="91" t="str">
        <f>IF('Student Record'!J2274="","",'Student Record'!J2274)</f>
        <v/>
      </c>
      <c r="J2276" s="89" t="str">
        <f>IF('Student Record'!O2274="","",'Student Record'!O2274)</f>
        <v/>
      </c>
      <c r="K2276" s="89" t="str">
        <f>IF(StuData!$F2276="","",IF(AND(StuData!$C2276&gt;8,StuData!$C2276&lt;11,StuData!$J2276="GEN"),200,IF(AND(StuData!$C2276&gt;=11,StuData!$J2276="GEN"),300,IF(AND(StuData!$C2276&gt;8,StuData!$C2276&lt;11,StuData!$J2276&lt;&gt;"GEN"),100,IF(AND(StuData!$C2276&gt;=11,StuData!$J2276&lt;&gt;"GEN"),150,"")))))</f>
        <v/>
      </c>
      <c r="L2276" s="89" t="str">
        <f>IF(StuData!$F2276="","",IF(AND(StuData!$C2276&gt;8,StuData!$C2276&lt;11),50,""))</f>
        <v/>
      </c>
      <c r="M2276" s="89" t="str">
        <f>IF(StuData!$F2276="","",IF(AND(StuData!$C2276&gt;=11,'School Fees'!$L$3="Yes"),100,""))</f>
        <v/>
      </c>
      <c r="N2276" s="89" t="str">
        <f>IF(StuData!$F2276="","",IF(AND(StuData!$C2276&gt;8,StuData!$H2276="F"),5,IF(StuData!$C2276&lt;9,"",10)))</f>
        <v/>
      </c>
      <c r="O2276" s="89" t="str">
        <f>IF(StuData!$F2276="","",IF(StuData!$C2276&gt;8,5,""))</f>
        <v/>
      </c>
      <c r="P2276" s="89" t="str">
        <f>IF(StuData!$C2276=9,'School Fees'!$K$6,IF(StuData!$C2276=10,'School Fees'!$K$7,IF(StuData!$C2276=11,'School Fees'!$K$8,IF(StuData!$C2276=12,'School Fees'!$K$9,""))))</f>
        <v/>
      </c>
      <c r="Q2276" s="89"/>
      <c r="R2276" s="89"/>
      <c r="S2276" s="89" t="str">
        <f>IF(SUM(StuData!$K2276:$R2276)=0,"",SUM(StuData!$K2276:$R2276))</f>
        <v/>
      </c>
      <c r="T2276" s="92"/>
      <c r="U2276" s="89"/>
      <c r="V2276" s="23"/>
      <c r="W2276" s="23"/>
    </row>
    <row r="2277" ht="15.75" customHeight="1">
      <c r="A2277" s="23"/>
      <c r="B2277" s="89" t="str">
        <f t="shared" si="1"/>
        <v/>
      </c>
      <c r="C2277" s="89" t="str">
        <f>IF('Student Record'!A2275="","",'Student Record'!A2275)</f>
        <v/>
      </c>
      <c r="D2277" s="89" t="str">
        <f>IF('Student Record'!B2275="","",'Student Record'!B2275)</f>
        <v/>
      </c>
      <c r="E2277" s="89" t="str">
        <f>IF('Student Record'!C2275="","",'Student Record'!C2275)</f>
        <v/>
      </c>
      <c r="F2277" s="90" t="str">
        <f>IF('Student Record'!E2275="","",'Student Record'!E2275)</f>
        <v/>
      </c>
      <c r="G2277" s="90" t="str">
        <f>IF('Student Record'!G2275="","",'Student Record'!G2275)</f>
        <v/>
      </c>
      <c r="H2277" s="89" t="str">
        <f>IF('Student Record'!I2275="","",'Student Record'!I2275)</f>
        <v/>
      </c>
      <c r="I2277" s="91" t="str">
        <f>IF('Student Record'!J2275="","",'Student Record'!J2275)</f>
        <v/>
      </c>
      <c r="J2277" s="89" t="str">
        <f>IF('Student Record'!O2275="","",'Student Record'!O2275)</f>
        <v/>
      </c>
      <c r="K2277" s="89" t="str">
        <f>IF(StuData!$F2277="","",IF(AND(StuData!$C2277&gt;8,StuData!$C2277&lt;11,StuData!$J2277="GEN"),200,IF(AND(StuData!$C2277&gt;=11,StuData!$J2277="GEN"),300,IF(AND(StuData!$C2277&gt;8,StuData!$C2277&lt;11,StuData!$J2277&lt;&gt;"GEN"),100,IF(AND(StuData!$C2277&gt;=11,StuData!$J2277&lt;&gt;"GEN"),150,"")))))</f>
        <v/>
      </c>
      <c r="L2277" s="89" t="str">
        <f>IF(StuData!$F2277="","",IF(AND(StuData!$C2277&gt;8,StuData!$C2277&lt;11),50,""))</f>
        <v/>
      </c>
      <c r="M2277" s="89" t="str">
        <f>IF(StuData!$F2277="","",IF(AND(StuData!$C2277&gt;=11,'School Fees'!$L$3="Yes"),100,""))</f>
        <v/>
      </c>
      <c r="N2277" s="89" t="str">
        <f>IF(StuData!$F2277="","",IF(AND(StuData!$C2277&gt;8,StuData!$H2277="F"),5,IF(StuData!$C2277&lt;9,"",10)))</f>
        <v/>
      </c>
      <c r="O2277" s="89" t="str">
        <f>IF(StuData!$F2277="","",IF(StuData!$C2277&gt;8,5,""))</f>
        <v/>
      </c>
      <c r="P2277" s="89" t="str">
        <f>IF(StuData!$C2277=9,'School Fees'!$K$6,IF(StuData!$C2277=10,'School Fees'!$K$7,IF(StuData!$C2277=11,'School Fees'!$K$8,IF(StuData!$C2277=12,'School Fees'!$K$9,""))))</f>
        <v/>
      </c>
      <c r="Q2277" s="89"/>
      <c r="R2277" s="89"/>
      <c r="S2277" s="89" t="str">
        <f>IF(SUM(StuData!$K2277:$R2277)=0,"",SUM(StuData!$K2277:$R2277))</f>
        <v/>
      </c>
      <c r="T2277" s="92"/>
      <c r="U2277" s="89"/>
      <c r="V2277" s="23"/>
      <c r="W2277" s="23"/>
    </row>
    <row r="2278" ht="15.75" customHeight="1">
      <c r="A2278" s="23"/>
      <c r="B2278" s="89" t="str">
        <f t="shared" si="1"/>
        <v/>
      </c>
      <c r="C2278" s="89" t="str">
        <f>IF('Student Record'!A2276="","",'Student Record'!A2276)</f>
        <v/>
      </c>
      <c r="D2278" s="89" t="str">
        <f>IF('Student Record'!B2276="","",'Student Record'!B2276)</f>
        <v/>
      </c>
      <c r="E2278" s="89" t="str">
        <f>IF('Student Record'!C2276="","",'Student Record'!C2276)</f>
        <v/>
      </c>
      <c r="F2278" s="90" t="str">
        <f>IF('Student Record'!E2276="","",'Student Record'!E2276)</f>
        <v/>
      </c>
      <c r="G2278" s="90" t="str">
        <f>IF('Student Record'!G2276="","",'Student Record'!G2276)</f>
        <v/>
      </c>
      <c r="H2278" s="89" t="str">
        <f>IF('Student Record'!I2276="","",'Student Record'!I2276)</f>
        <v/>
      </c>
      <c r="I2278" s="91" t="str">
        <f>IF('Student Record'!J2276="","",'Student Record'!J2276)</f>
        <v/>
      </c>
      <c r="J2278" s="89" t="str">
        <f>IF('Student Record'!O2276="","",'Student Record'!O2276)</f>
        <v/>
      </c>
      <c r="K2278" s="89" t="str">
        <f>IF(StuData!$F2278="","",IF(AND(StuData!$C2278&gt;8,StuData!$C2278&lt;11,StuData!$J2278="GEN"),200,IF(AND(StuData!$C2278&gt;=11,StuData!$J2278="GEN"),300,IF(AND(StuData!$C2278&gt;8,StuData!$C2278&lt;11,StuData!$J2278&lt;&gt;"GEN"),100,IF(AND(StuData!$C2278&gt;=11,StuData!$J2278&lt;&gt;"GEN"),150,"")))))</f>
        <v/>
      </c>
      <c r="L2278" s="89" t="str">
        <f>IF(StuData!$F2278="","",IF(AND(StuData!$C2278&gt;8,StuData!$C2278&lt;11),50,""))</f>
        <v/>
      </c>
      <c r="M2278" s="89" t="str">
        <f>IF(StuData!$F2278="","",IF(AND(StuData!$C2278&gt;=11,'School Fees'!$L$3="Yes"),100,""))</f>
        <v/>
      </c>
      <c r="N2278" s="89" t="str">
        <f>IF(StuData!$F2278="","",IF(AND(StuData!$C2278&gt;8,StuData!$H2278="F"),5,IF(StuData!$C2278&lt;9,"",10)))</f>
        <v/>
      </c>
      <c r="O2278" s="89" t="str">
        <f>IF(StuData!$F2278="","",IF(StuData!$C2278&gt;8,5,""))</f>
        <v/>
      </c>
      <c r="P2278" s="89" t="str">
        <f>IF(StuData!$C2278=9,'School Fees'!$K$6,IF(StuData!$C2278=10,'School Fees'!$K$7,IF(StuData!$C2278=11,'School Fees'!$K$8,IF(StuData!$C2278=12,'School Fees'!$K$9,""))))</f>
        <v/>
      </c>
      <c r="Q2278" s="89"/>
      <c r="R2278" s="89"/>
      <c r="S2278" s="89" t="str">
        <f>IF(SUM(StuData!$K2278:$R2278)=0,"",SUM(StuData!$K2278:$R2278))</f>
        <v/>
      </c>
      <c r="T2278" s="92"/>
      <c r="U2278" s="89"/>
      <c r="V2278" s="23"/>
      <c r="W2278" s="23"/>
    </row>
    <row r="2279" ht="15.75" customHeight="1">
      <c r="A2279" s="23"/>
      <c r="B2279" s="89" t="str">
        <f t="shared" si="1"/>
        <v/>
      </c>
      <c r="C2279" s="89" t="str">
        <f>IF('Student Record'!A2277="","",'Student Record'!A2277)</f>
        <v/>
      </c>
      <c r="D2279" s="89" t="str">
        <f>IF('Student Record'!B2277="","",'Student Record'!B2277)</f>
        <v/>
      </c>
      <c r="E2279" s="89" t="str">
        <f>IF('Student Record'!C2277="","",'Student Record'!C2277)</f>
        <v/>
      </c>
      <c r="F2279" s="90" t="str">
        <f>IF('Student Record'!E2277="","",'Student Record'!E2277)</f>
        <v/>
      </c>
      <c r="G2279" s="90" t="str">
        <f>IF('Student Record'!G2277="","",'Student Record'!G2277)</f>
        <v/>
      </c>
      <c r="H2279" s="89" t="str">
        <f>IF('Student Record'!I2277="","",'Student Record'!I2277)</f>
        <v/>
      </c>
      <c r="I2279" s="91" t="str">
        <f>IF('Student Record'!J2277="","",'Student Record'!J2277)</f>
        <v/>
      </c>
      <c r="J2279" s="89" t="str">
        <f>IF('Student Record'!O2277="","",'Student Record'!O2277)</f>
        <v/>
      </c>
      <c r="K2279" s="89" t="str">
        <f>IF(StuData!$F2279="","",IF(AND(StuData!$C2279&gt;8,StuData!$C2279&lt;11,StuData!$J2279="GEN"),200,IF(AND(StuData!$C2279&gt;=11,StuData!$J2279="GEN"),300,IF(AND(StuData!$C2279&gt;8,StuData!$C2279&lt;11,StuData!$J2279&lt;&gt;"GEN"),100,IF(AND(StuData!$C2279&gt;=11,StuData!$J2279&lt;&gt;"GEN"),150,"")))))</f>
        <v/>
      </c>
      <c r="L2279" s="89" t="str">
        <f>IF(StuData!$F2279="","",IF(AND(StuData!$C2279&gt;8,StuData!$C2279&lt;11),50,""))</f>
        <v/>
      </c>
      <c r="M2279" s="89" t="str">
        <f>IF(StuData!$F2279="","",IF(AND(StuData!$C2279&gt;=11,'School Fees'!$L$3="Yes"),100,""))</f>
        <v/>
      </c>
      <c r="N2279" s="89" t="str">
        <f>IF(StuData!$F2279="","",IF(AND(StuData!$C2279&gt;8,StuData!$H2279="F"),5,IF(StuData!$C2279&lt;9,"",10)))</f>
        <v/>
      </c>
      <c r="O2279" s="89" t="str">
        <f>IF(StuData!$F2279="","",IF(StuData!$C2279&gt;8,5,""))</f>
        <v/>
      </c>
      <c r="P2279" s="89" t="str">
        <f>IF(StuData!$C2279=9,'School Fees'!$K$6,IF(StuData!$C2279=10,'School Fees'!$K$7,IF(StuData!$C2279=11,'School Fees'!$K$8,IF(StuData!$C2279=12,'School Fees'!$K$9,""))))</f>
        <v/>
      </c>
      <c r="Q2279" s="89"/>
      <c r="R2279" s="89"/>
      <c r="S2279" s="89" t="str">
        <f>IF(SUM(StuData!$K2279:$R2279)=0,"",SUM(StuData!$K2279:$R2279))</f>
        <v/>
      </c>
      <c r="T2279" s="92"/>
      <c r="U2279" s="89"/>
      <c r="V2279" s="23"/>
      <c r="W2279" s="23"/>
    </row>
    <row r="2280" ht="15.75" customHeight="1">
      <c r="A2280" s="23"/>
      <c r="B2280" s="89" t="str">
        <f t="shared" si="1"/>
        <v/>
      </c>
      <c r="C2280" s="89" t="str">
        <f>IF('Student Record'!A2278="","",'Student Record'!A2278)</f>
        <v/>
      </c>
      <c r="D2280" s="89" t="str">
        <f>IF('Student Record'!B2278="","",'Student Record'!B2278)</f>
        <v/>
      </c>
      <c r="E2280" s="89" t="str">
        <f>IF('Student Record'!C2278="","",'Student Record'!C2278)</f>
        <v/>
      </c>
      <c r="F2280" s="90" t="str">
        <f>IF('Student Record'!E2278="","",'Student Record'!E2278)</f>
        <v/>
      </c>
      <c r="G2280" s="90" t="str">
        <f>IF('Student Record'!G2278="","",'Student Record'!G2278)</f>
        <v/>
      </c>
      <c r="H2280" s="89" t="str">
        <f>IF('Student Record'!I2278="","",'Student Record'!I2278)</f>
        <v/>
      </c>
      <c r="I2280" s="91" t="str">
        <f>IF('Student Record'!J2278="","",'Student Record'!J2278)</f>
        <v/>
      </c>
      <c r="J2280" s="89" t="str">
        <f>IF('Student Record'!O2278="","",'Student Record'!O2278)</f>
        <v/>
      </c>
      <c r="K2280" s="89" t="str">
        <f>IF(StuData!$F2280="","",IF(AND(StuData!$C2280&gt;8,StuData!$C2280&lt;11,StuData!$J2280="GEN"),200,IF(AND(StuData!$C2280&gt;=11,StuData!$J2280="GEN"),300,IF(AND(StuData!$C2280&gt;8,StuData!$C2280&lt;11,StuData!$J2280&lt;&gt;"GEN"),100,IF(AND(StuData!$C2280&gt;=11,StuData!$J2280&lt;&gt;"GEN"),150,"")))))</f>
        <v/>
      </c>
      <c r="L2280" s="89" t="str">
        <f>IF(StuData!$F2280="","",IF(AND(StuData!$C2280&gt;8,StuData!$C2280&lt;11),50,""))</f>
        <v/>
      </c>
      <c r="M2280" s="89" t="str">
        <f>IF(StuData!$F2280="","",IF(AND(StuData!$C2280&gt;=11,'School Fees'!$L$3="Yes"),100,""))</f>
        <v/>
      </c>
      <c r="N2280" s="89" t="str">
        <f>IF(StuData!$F2280="","",IF(AND(StuData!$C2280&gt;8,StuData!$H2280="F"),5,IF(StuData!$C2280&lt;9,"",10)))</f>
        <v/>
      </c>
      <c r="O2280" s="89" t="str">
        <f>IF(StuData!$F2280="","",IF(StuData!$C2280&gt;8,5,""))</f>
        <v/>
      </c>
      <c r="P2280" s="89" t="str">
        <f>IF(StuData!$C2280=9,'School Fees'!$K$6,IF(StuData!$C2280=10,'School Fees'!$K$7,IF(StuData!$C2280=11,'School Fees'!$K$8,IF(StuData!$C2280=12,'School Fees'!$K$9,""))))</f>
        <v/>
      </c>
      <c r="Q2280" s="89"/>
      <c r="R2280" s="89"/>
      <c r="S2280" s="89" t="str">
        <f>IF(SUM(StuData!$K2280:$R2280)=0,"",SUM(StuData!$K2280:$R2280))</f>
        <v/>
      </c>
      <c r="T2280" s="92"/>
      <c r="U2280" s="89"/>
      <c r="V2280" s="23"/>
      <c r="W2280" s="23"/>
    </row>
    <row r="2281" ht="15.75" customHeight="1">
      <c r="A2281" s="23"/>
      <c r="B2281" s="89" t="str">
        <f t="shared" si="1"/>
        <v/>
      </c>
      <c r="C2281" s="89" t="str">
        <f>IF('Student Record'!A2279="","",'Student Record'!A2279)</f>
        <v/>
      </c>
      <c r="D2281" s="89" t="str">
        <f>IF('Student Record'!B2279="","",'Student Record'!B2279)</f>
        <v/>
      </c>
      <c r="E2281" s="89" t="str">
        <f>IF('Student Record'!C2279="","",'Student Record'!C2279)</f>
        <v/>
      </c>
      <c r="F2281" s="90" t="str">
        <f>IF('Student Record'!E2279="","",'Student Record'!E2279)</f>
        <v/>
      </c>
      <c r="G2281" s="90" t="str">
        <f>IF('Student Record'!G2279="","",'Student Record'!G2279)</f>
        <v/>
      </c>
      <c r="H2281" s="89" t="str">
        <f>IF('Student Record'!I2279="","",'Student Record'!I2279)</f>
        <v/>
      </c>
      <c r="I2281" s="91" t="str">
        <f>IF('Student Record'!J2279="","",'Student Record'!J2279)</f>
        <v/>
      </c>
      <c r="J2281" s="89" t="str">
        <f>IF('Student Record'!O2279="","",'Student Record'!O2279)</f>
        <v/>
      </c>
      <c r="K2281" s="89" t="str">
        <f>IF(StuData!$F2281="","",IF(AND(StuData!$C2281&gt;8,StuData!$C2281&lt;11,StuData!$J2281="GEN"),200,IF(AND(StuData!$C2281&gt;=11,StuData!$J2281="GEN"),300,IF(AND(StuData!$C2281&gt;8,StuData!$C2281&lt;11,StuData!$J2281&lt;&gt;"GEN"),100,IF(AND(StuData!$C2281&gt;=11,StuData!$J2281&lt;&gt;"GEN"),150,"")))))</f>
        <v/>
      </c>
      <c r="L2281" s="89" t="str">
        <f>IF(StuData!$F2281="","",IF(AND(StuData!$C2281&gt;8,StuData!$C2281&lt;11),50,""))</f>
        <v/>
      </c>
      <c r="M2281" s="89" t="str">
        <f>IF(StuData!$F2281="","",IF(AND(StuData!$C2281&gt;=11,'School Fees'!$L$3="Yes"),100,""))</f>
        <v/>
      </c>
      <c r="N2281" s="89" t="str">
        <f>IF(StuData!$F2281="","",IF(AND(StuData!$C2281&gt;8,StuData!$H2281="F"),5,IF(StuData!$C2281&lt;9,"",10)))</f>
        <v/>
      </c>
      <c r="O2281" s="89" t="str">
        <f>IF(StuData!$F2281="","",IF(StuData!$C2281&gt;8,5,""))</f>
        <v/>
      </c>
      <c r="P2281" s="89" t="str">
        <f>IF(StuData!$C2281=9,'School Fees'!$K$6,IF(StuData!$C2281=10,'School Fees'!$K$7,IF(StuData!$C2281=11,'School Fees'!$K$8,IF(StuData!$C2281=12,'School Fees'!$K$9,""))))</f>
        <v/>
      </c>
      <c r="Q2281" s="89"/>
      <c r="R2281" s="89"/>
      <c r="S2281" s="89" t="str">
        <f>IF(SUM(StuData!$K2281:$R2281)=0,"",SUM(StuData!$K2281:$R2281))</f>
        <v/>
      </c>
      <c r="T2281" s="92"/>
      <c r="U2281" s="89"/>
      <c r="V2281" s="23"/>
      <c r="W2281" s="23"/>
    </row>
    <row r="2282" ht="15.75" customHeight="1">
      <c r="A2282" s="23"/>
      <c r="B2282" s="89" t="str">
        <f t="shared" si="1"/>
        <v/>
      </c>
      <c r="C2282" s="89" t="str">
        <f>IF('Student Record'!A2280="","",'Student Record'!A2280)</f>
        <v/>
      </c>
      <c r="D2282" s="89" t="str">
        <f>IF('Student Record'!B2280="","",'Student Record'!B2280)</f>
        <v/>
      </c>
      <c r="E2282" s="89" t="str">
        <f>IF('Student Record'!C2280="","",'Student Record'!C2280)</f>
        <v/>
      </c>
      <c r="F2282" s="90" t="str">
        <f>IF('Student Record'!E2280="","",'Student Record'!E2280)</f>
        <v/>
      </c>
      <c r="G2282" s="90" t="str">
        <f>IF('Student Record'!G2280="","",'Student Record'!G2280)</f>
        <v/>
      </c>
      <c r="H2282" s="89" t="str">
        <f>IF('Student Record'!I2280="","",'Student Record'!I2280)</f>
        <v/>
      </c>
      <c r="I2282" s="91" t="str">
        <f>IF('Student Record'!J2280="","",'Student Record'!J2280)</f>
        <v/>
      </c>
      <c r="J2282" s="89" t="str">
        <f>IF('Student Record'!O2280="","",'Student Record'!O2280)</f>
        <v/>
      </c>
      <c r="K2282" s="89" t="str">
        <f>IF(StuData!$F2282="","",IF(AND(StuData!$C2282&gt;8,StuData!$C2282&lt;11,StuData!$J2282="GEN"),200,IF(AND(StuData!$C2282&gt;=11,StuData!$J2282="GEN"),300,IF(AND(StuData!$C2282&gt;8,StuData!$C2282&lt;11,StuData!$J2282&lt;&gt;"GEN"),100,IF(AND(StuData!$C2282&gt;=11,StuData!$J2282&lt;&gt;"GEN"),150,"")))))</f>
        <v/>
      </c>
      <c r="L2282" s="89" t="str">
        <f>IF(StuData!$F2282="","",IF(AND(StuData!$C2282&gt;8,StuData!$C2282&lt;11),50,""))</f>
        <v/>
      </c>
      <c r="M2282" s="89" t="str">
        <f>IF(StuData!$F2282="","",IF(AND(StuData!$C2282&gt;=11,'School Fees'!$L$3="Yes"),100,""))</f>
        <v/>
      </c>
      <c r="N2282" s="89" t="str">
        <f>IF(StuData!$F2282="","",IF(AND(StuData!$C2282&gt;8,StuData!$H2282="F"),5,IF(StuData!$C2282&lt;9,"",10)))</f>
        <v/>
      </c>
      <c r="O2282" s="89" t="str">
        <f>IF(StuData!$F2282="","",IF(StuData!$C2282&gt;8,5,""))</f>
        <v/>
      </c>
      <c r="P2282" s="89" t="str">
        <f>IF(StuData!$C2282=9,'School Fees'!$K$6,IF(StuData!$C2282=10,'School Fees'!$K$7,IF(StuData!$C2282=11,'School Fees'!$K$8,IF(StuData!$C2282=12,'School Fees'!$K$9,""))))</f>
        <v/>
      </c>
      <c r="Q2282" s="89"/>
      <c r="R2282" s="89"/>
      <c r="S2282" s="89" t="str">
        <f>IF(SUM(StuData!$K2282:$R2282)=0,"",SUM(StuData!$K2282:$R2282))</f>
        <v/>
      </c>
      <c r="T2282" s="92"/>
      <c r="U2282" s="89"/>
      <c r="V2282" s="23"/>
      <c r="W2282" s="23"/>
    </row>
    <row r="2283" ht="15.75" customHeight="1">
      <c r="A2283" s="23"/>
      <c r="B2283" s="89" t="str">
        <f t="shared" si="1"/>
        <v/>
      </c>
      <c r="C2283" s="89" t="str">
        <f>IF('Student Record'!A2281="","",'Student Record'!A2281)</f>
        <v/>
      </c>
      <c r="D2283" s="89" t="str">
        <f>IF('Student Record'!B2281="","",'Student Record'!B2281)</f>
        <v/>
      </c>
      <c r="E2283" s="89" t="str">
        <f>IF('Student Record'!C2281="","",'Student Record'!C2281)</f>
        <v/>
      </c>
      <c r="F2283" s="90" t="str">
        <f>IF('Student Record'!E2281="","",'Student Record'!E2281)</f>
        <v/>
      </c>
      <c r="G2283" s="90" t="str">
        <f>IF('Student Record'!G2281="","",'Student Record'!G2281)</f>
        <v/>
      </c>
      <c r="H2283" s="89" t="str">
        <f>IF('Student Record'!I2281="","",'Student Record'!I2281)</f>
        <v/>
      </c>
      <c r="I2283" s="91" t="str">
        <f>IF('Student Record'!J2281="","",'Student Record'!J2281)</f>
        <v/>
      </c>
      <c r="J2283" s="89" t="str">
        <f>IF('Student Record'!O2281="","",'Student Record'!O2281)</f>
        <v/>
      </c>
      <c r="K2283" s="89" t="str">
        <f>IF(StuData!$F2283="","",IF(AND(StuData!$C2283&gt;8,StuData!$C2283&lt;11,StuData!$J2283="GEN"),200,IF(AND(StuData!$C2283&gt;=11,StuData!$J2283="GEN"),300,IF(AND(StuData!$C2283&gt;8,StuData!$C2283&lt;11,StuData!$J2283&lt;&gt;"GEN"),100,IF(AND(StuData!$C2283&gt;=11,StuData!$J2283&lt;&gt;"GEN"),150,"")))))</f>
        <v/>
      </c>
      <c r="L2283" s="89" t="str">
        <f>IF(StuData!$F2283="","",IF(AND(StuData!$C2283&gt;8,StuData!$C2283&lt;11),50,""))</f>
        <v/>
      </c>
      <c r="M2283" s="89" t="str">
        <f>IF(StuData!$F2283="","",IF(AND(StuData!$C2283&gt;=11,'School Fees'!$L$3="Yes"),100,""))</f>
        <v/>
      </c>
      <c r="N2283" s="89" t="str">
        <f>IF(StuData!$F2283="","",IF(AND(StuData!$C2283&gt;8,StuData!$H2283="F"),5,IF(StuData!$C2283&lt;9,"",10)))</f>
        <v/>
      </c>
      <c r="O2283" s="89" t="str">
        <f>IF(StuData!$F2283="","",IF(StuData!$C2283&gt;8,5,""))</f>
        <v/>
      </c>
      <c r="P2283" s="89" t="str">
        <f>IF(StuData!$C2283=9,'School Fees'!$K$6,IF(StuData!$C2283=10,'School Fees'!$K$7,IF(StuData!$C2283=11,'School Fees'!$K$8,IF(StuData!$C2283=12,'School Fees'!$K$9,""))))</f>
        <v/>
      </c>
      <c r="Q2283" s="89"/>
      <c r="R2283" s="89"/>
      <c r="S2283" s="89" t="str">
        <f>IF(SUM(StuData!$K2283:$R2283)=0,"",SUM(StuData!$K2283:$R2283))</f>
        <v/>
      </c>
      <c r="T2283" s="92"/>
      <c r="U2283" s="89"/>
      <c r="V2283" s="23"/>
      <c r="W2283" s="23"/>
    </row>
    <row r="2284" ht="15.75" customHeight="1">
      <c r="A2284" s="23"/>
      <c r="B2284" s="89" t="str">
        <f t="shared" si="1"/>
        <v/>
      </c>
      <c r="C2284" s="89" t="str">
        <f>IF('Student Record'!A2282="","",'Student Record'!A2282)</f>
        <v/>
      </c>
      <c r="D2284" s="89" t="str">
        <f>IF('Student Record'!B2282="","",'Student Record'!B2282)</f>
        <v/>
      </c>
      <c r="E2284" s="89" t="str">
        <f>IF('Student Record'!C2282="","",'Student Record'!C2282)</f>
        <v/>
      </c>
      <c r="F2284" s="90" t="str">
        <f>IF('Student Record'!E2282="","",'Student Record'!E2282)</f>
        <v/>
      </c>
      <c r="G2284" s="90" t="str">
        <f>IF('Student Record'!G2282="","",'Student Record'!G2282)</f>
        <v/>
      </c>
      <c r="H2284" s="89" t="str">
        <f>IF('Student Record'!I2282="","",'Student Record'!I2282)</f>
        <v/>
      </c>
      <c r="I2284" s="91" t="str">
        <f>IF('Student Record'!J2282="","",'Student Record'!J2282)</f>
        <v/>
      </c>
      <c r="J2284" s="89" t="str">
        <f>IF('Student Record'!O2282="","",'Student Record'!O2282)</f>
        <v/>
      </c>
      <c r="K2284" s="89" t="str">
        <f>IF(StuData!$F2284="","",IF(AND(StuData!$C2284&gt;8,StuData!$C2284&lt;11,StuData!$J2284="GEN"),200,IF(AND(StuData!$C2284&gt;=11,StuData!$J2284="GEN"),300,IF(AND(StuData!$C2284&gt;8,StuData!$C2284&lt;11,StuData!$J2284&lt;&gt;"GEN"),100,IF(AND(StuData!$C2284&gt;=11,StuData!$J2284&lt;&gt;"GEN"),150,"")))))</f>
        <v/>
      </c>
      <c r="L2284" s="89" t="str">
        <f>IF(StuData!$F2284="","",IF(AND(StuData!$C2284&gt;8,StuData!$C2284&lt;11),50,""))</f>
        <v/>
      </c>
      <c r="M2284" s="89" t="str">
        <f>IF(StuData!$F2284="","",IF(AND(StuData!$C2284&gt;=11,'School Fees'!$L$3="Yes"),100,""))</f>
        <v/>
      </c>
      <c r="N2284" s="89" t="str">
        <f>IF(StuData!$F2284="","",IF(AND(StuData!$C2284&gt;8,StuData!$H2284="F"),5,IF(StuData!$C2284&lt;9,"",10)))</f>
        <v/>
      </c>
      <c r="O2284" s="89" t="str">
        <f>IF(StuData!$F2284="","",IF(StuData!$C2284&gt;8,5,""))</f>
        <v/>
      </c>
      <c r="P2284" s="89" t="str">
        <f>IF(StuData!$C2284=9,'School Fees'!$K$6,IF(StuData!$C2284=10,'School Fees'!$K$7,IF(StuData!$C2284=11,'School Fees'!$K$8,IF(StuData!$C2284=12,'School Fees'!$K$9,""))))</f>
        <v/>
      </c>
      <c r="Q2284" s="89"/>
      <c r="R2284" s="89"/>
      <c r="S2284" s="89" t="str">
        <f>IF(SUM(StuData!$K2284:$R2284)=0,"",SUM(StuData!$K2284:$R2284))</f>
        <v/>
      </c>
      <c r="T2284" s="92"/>
      <c r="U2284" s="89"/>
      <c r="V2284" s="23"/>
      <c r="W2284" s="23"/>
    </row>
    <row r="2285" ht="15.75" customHeight="1">
      <c r="A2285" s="23"/>
      <c r="B2285" s="89" t="str">
        <f t="shared" si="1"/>
        <v/>
      </c>
      <c r="C2285" s="89" t="str">
        <f>IF('Student Record'!A2283="","",'Student Record'!A2283)</f>
        <v/>
      </c>
      <c r="D2285" s="89" t="str">
        <f>IF('Student Record'!B2283="","",'Student Record'!B2283)</f>
        <v/>
      </c>
      <c r="E2285" s="89" t="str">
        <f>IF('Student Record'!C2283="","",'Student Record'!C2283)</f>
        <v/>
      </c>
      <c r="F2285" s="90" t="str">
        <f>IF('Student Record'!E2283="","",'Student Record'!E2283)</f>
        <v/>
      </c>
      <c r="G2285" s="90" t="str">
        <f>IF('Student Record'!G2283="","",'Student Record'!G2283)</f>
        <v/>
      </c>
      <c r="H2285" s="89" t="str">
        <f>IF('Student Record'!I2283="","",'Student Record'!I2283)</f>
        <v/>
      </c>
      <c r="I2285" s="91" t="str">
        <f>IF('Student Record'!J2283="","",'Student Record'!J2283)</f>
        <v/>
      </c>
      <c r="J2285" s="89" t="str">
        <f>IF('Student Record'!O2283="","",'Student Record'!O2283)</f>
        <v/>
      </c>
      <c r="K2285" s="89" t="str">
        <f>IF(StuData!$F2285="","",IF(AND(StuData!$C2285&gt;8,StuData!$C2285&lt;11,StuData!$J2285="GEN"),200,IF(AND(StuData!$C2285&gt;=11,StuData!$J2285="GEN"),300,IF(AND(StuData!$C2285&gt;8,StuData!$C2285&lt;11,StuData!$J2285&lt;&gt;"GEN"),100,IF(AND(StuData!$C2285&gt;=11,StuData!$J2285&lt;&gt;"GEN"),150,"")))))</f>
        <v/>
      </c>
      <c r="L2285" s="89" t="str">
        <f>IF(StuData!$F2285="","",IF(AND(StuData!$C2285&gt;8,StuData!$C2285&lt;11),50,""))</f>
        <v/>
      </c>
      <c r="M2285" s="89" t="str">
        <f>IF(StuData!$F2285="","",IF(AND(StuData!$C2285&gt;=11,'School Fees'!$L$3="Yes"),100,""))</f>
        <v/>
      </c>
      <c r="N2285" s="89" t="str">
        <f>IF(StuData!$F2285="","",IF(AND(StuData!$C2285&gt;8,StuData!$H2285="F"),5,IF(StuData!$C2285&lt;9,"",10)))</f>
        <v/>
      </c>
      <c r="O2285" s="89" t="str">
        <f>IF(StuData!$F2285="","",IF(StuData!$C2285&gt;8,5,""))</f>
        <v/>
      </c>
      <c r="P2285" s="89" t="str">
        <f>IF(StuData!$C2285=9,'School Fees'!$K$6,IF(StuData!$C2285=10,'School Fees'!$K$7,IF(StuData!$C2285=11,'School Fees'!$K$8,IF(StuData!$C2285=12,'School Fees'!$K$9,""))))</f>
        <v/>
      </c>
      <c r="Q2285" s="89"/>
      <c r="R2285" s="89"/>
      <c r="S2285" s="89" t="str">
        <f>IF(SUM(StuData!$K2285:$R2285)=0,"",SUM(StuData!$K2285:$R2285))</f>
        <v/>
      </c>
      <c r="T2285" s="92"/>
      <c r="U2285" s="89"/>
      <c r="V2285" s="23"/>
      <c r="W2285" s="23"/>
    </row>
    <row r="2286" ht="15.75" customHeight="1">
      <c r="A2286" s="23"/>
      <c r="B2286" s="89" t="str">
        <f t="shared" si="1"/>
        <v/>
      </c>
      <c r="C2286" s="89" t="str">
        <f>IF('Student Record'!A2284="","",'Student Record'!A2284)</f>
        <v/>
      </c>
      <c r="D2286" s="89" t="str">
        <f>IF('Student Record'!B2284="","",'Student Record'!B2284)</f>
        <v/>
      </c>
      <c r="E2286" s="89" t="str">
        <f>IF('Student Record'!C2284="","",'Student Record'!C2284)</f>
        <v/>
      </c>
      <c r="F2286" s="90" t="str">
        <f>IF('Student Record'!E2284="","",'Student Record'!E2284)</f>
        <v/>
      </c>
      <c r="G2286" s="90" t="str">
        <f>IF('Student Record'!G2284="","",'Student Record'!G2284)</f>
        <v/>
      </c>
      <c r="H2286" s="89" t="str">
        <f>IF('Student Record'!I2284="","",'Student Record'!I2284)</f>
        <v/>
      </c>
      <c r="I2286" s="91" t="str">
        <f>IF('Student Record'!J2284="","",'Student Record'!J2284)</f>
        <v/>
      </c>
      <c r="J2286" s="89" t="str">
        <f>IF('Student Record'!O2284="","",'Student Record'!O2284)</f>
        <v/>
      </c>
      <c r="K2286" s="89" t="str">
        <f>IF(StuData!$F2286="","",IF(AND(StuData!$C2286&gt;8,StuData!$C2286&lt;11,StuData!$J2286="GEN"),200,IF(AND(StuData!$C2286&gt;=11,StuData!$J2286="GEN"),300,IF(AND(StuData!$C2286&gt;8,StuData!$C2286&lt;11,StuData!$J2286&lt;&gt;"GEN"),100,IF(AND(StuData!$C2286&gt;=11,StuData!$J2286&lt;&gt;"GEN"),150,"")))))</f>
        <v/>
      </c>
      <c r="L2286" s="89" t="str">
        <f>IF(StuData!$F2286="","",IF(AND(StuData!$C2286&gt;8,StuData!$C2286&lt;11),50,""))</f>
        <v/>
      </c>
      <c r="M2286" s="89" t="str">
        <f>IF(StuData!$F2286="","",IF(AND(StuData!$C2286&gt;=11,'School Fees'!$L$3="Yes"),100,""))</f>
        <v/>
      </c>
      <c r="N2286" s="89" t="str">
        <f>IF(StuData!$F2286="","",IF(AND(StuData!$C2286&gt;8,StuData!$H2286="F"),5,IF(StuData!$C2286&lt;9,"",10)))</f>
        <v/>
      </c>
      <c r="O2286" s="89" t="str">
        <f>IF(StuData!$F2286="","",IF(StuData!$C2286&gt;8,5,""))</f>
        <v/>
      </c>
      <c r="P2286" s="89" t="str">
        <f>IF(StuData!$C2286=9,'School Fees'!$K$6,IF(StuData!$C2286=10,'School Fees'!$K$7,IF(StuData!$C2286=11,'School Fees'!$K$8,IF(StuData!$C2286=12,'School Fees'!$K$9,""))))</f>
        <v/>
      </c>
      <c r="Q2286" s="89"/>
      <c r="R2286" s="89"/>
      <c r="S2286" s="89" t="str">
        <f>IF(SUM(StuData!$K2286:$R2286)=0,"",SUM(StuData!$K2286:$R2286))</f>
        <v/>
      </c>
      <c r="T2286" s="92"/>
      <c r="U2286" s="89"/>
      <c r="V2286" s="23"/>
      <c r="W2286" s="23"/>
    </row>
    <row r="2287" ht="15.75" customHeight="1">
      <c r="A2287" s="23"/>
      <c r="B2287" s="89" t="str">
        <f t="shared" si="1"/>
        <v/>
      </c>
      <c r="C2287" s="89" t="str">
        <f>IF('Student Record'!A2285="","",'Student Record'!A2285)</f>
        <v/>
      </c>
      <c r="D2287" s="89" t="str">
        <f>IF('Student Record'!B2285="","",'Student Record'!B2285)</f>
        <v/>
      </c>
      <c r="E2287" s="89" t="str">
        <f>IF('Student Record'!C2285="","",'Student Record'!C2285)</f>
        <v/>
      </c>
      <c r="F2287" s="90" t="str">
        <f>IF('Student Record'!E2285="","",'Student Record'!E2285)</f>
        <v/>
      </c>
      <c r="G2287" s="90" t="str">
        <f>IF('Student Record'!G2285="","",'Student Record'!G2285)</f>
        <v/>
      </c>
      <c r="H2287" s="89" t="str">
        <f>IF('Student Record'!I2285="","",'Student Record'!I2285)</f>
        <v/>
      </c>
      <c r="I2287" s="91" t="str">
        <f>IF('Student Record'!J2285="","",'Student Record'!J2285)</f>
        <v/>
      </c>
      <c r="J2287" s="89" t="str">
        <f>IF('Student Record'!O2285="","",'Student Record'!O2285)</f>
        <v/>
      </c>
      <c r="K2287" s="89" t="str">
        <f>IF(StuData!$F2287="","",IF(AND(StuData!$C2287&gt;8,StuData!$C2287&lt;11,StuData!$J2287="GEN"),200,IF(AND(StuData!$C2287&gt;=11,StuData!$J2287="GEN"),300,IF(AND(StuData!$C2287&gt;8,StuData!$C2287&lt;11,StuData!$J2287&lt;&gt;"GEN"),100,IF(AND(StuData!$C2287&gt;=11,StuData!$J2287&lt;&gt;"GEN"),150,"")))))</f>
        <v/>
      </c>
      <c r="L2287" s="89" t="str">
        <f>IF(StuData!$F2287="","",IF(AND(StuData!$C2287&gt;8,StuData!$C2287&lt;11),50,""))</f>
        <v/>
      </c>
      <c r="M2287" s="89" t="str">
        <f>IF(StuData!$F2287="","",IF(AND(StuData!$C2287&gt;=11,'School Fees'!$L$3="Yes"),100,""))</f>
        <v/>
      </c>
      <c r="N2287" s="89" t="str">
        <f>IF(StuData!$F2287="","",IF(AND(StuData!$C2287&gt;8,StuData!$H2287="F"),5,IF(StuData!$C2287&lt;9,"",10)))</f>
        <v/>
      </c>
      <c r="O2287" s="89" t="str">
        <f>IF(StuData!$F2287="","",IF(StuData!$C2287&gt;8,5,""))</f>
        <v/>
      </c>
      <c r="P2287" s="89" t="str">
        <f>IF(StuData!$C2287=9,'School Fees'!$K$6,IF(StuData!$C2287=10,'School Fees'!$K$7,IF(StuData!$C2287=11,'School Fees'!$K$8,IF(StuData!$C2287=12,'School Fees'!$K$9,""))))</f>
        <v/>
      </c>
      <c r="Q2287" s="89"/>
      <c r="R2287" s="89"/>
      <c r="S2287" s="89" t="str">
        <f>IF(SUM(StuData!$K2287:$R2287)=0,"",SUM(StuData!$K2287:$R2287))</f>
        <v/>
      </c>
      <c r="T2287" s="92"/>
      <c r="U2287" s="89"/>
      <c r="V2287" s="23"/>
      <c r="W2287" s="23"/>
    </row>
    <row r="2288" ht="15.75" customHeight="1">
      <c r="A2288" s="23"/>
      <c r="B2288" s="89" t="str">
        <f t="shared" si="1"/>
        <v/>
      </c>
      <c r="C2288" s="89" t="str">
        <f>IF('Student Record'!A2286="","",'Student Record'!A2286)</f>
        <v/>
      </c>
      <c r="D2288" s="89" t="str">
        <f>IF('Student Record'!B2286="","",'Student Record'!B2286)</f>
        <v/>
      </c>
      <c r="E2288" s="89" t="str">
        <f>IF('Student Record'!C2286="","",'Student Record'!C2286)</f>
        <v/>
      </c>
      <c r="F2288" s="90" t="str">
        <f>IF('Student Record'!E2286="","",'Student Record'!E2286)</f>
        <v/>
      </c>
      <c r="G2288" s="90" t="str">
        <f>IF('Student Record'!G2286="","",'Student Record'!G2286)</f>
        <v/>
      </c>
      <c r="H2288" s="89" t="str">
        <f>IF('Student Record'!I2286="","",'Student Record'!I2286)</f>
        <v/>
      </c>
      <c r="I2288" s="91" t="str">
        <f>IF('Student Record'!J2286="","",'Student Record'!J2286)</f>
        <v/>
      </c>
      <c r="J2288" s="89" t="str">
        <f>IF('Student Record'!O2286="","",'Student Record'!O2286)</f>
        <v/>
      </c>
      <c r="K2288" s="89" t="str">
        <f>IF(StuData!$F2288="","",IF(AND(StuData!$C2288&gt;8,StuData!$C2288&lt;11,StuData!$J2288="GEN"),200,IF(AND(StuData!$C2288&gt;=11,StuData!$J2288="GEN"),300,IF(AND(StuData!$C2288&gt;8,StuData!$C2288&lt;11,StuData!$J2288&lt;&gt;"GEN"),100,IF(AND(StuData!$C2288&gt;=11,StuData!$J2288&lt;&gt;"GEN"),150,"")))))</f>
        <v/>
      </c>
      <c r="L2288" s="89" t="str">
        <f>IF(StuData!$F2288="","",IF(AND(StuData!$C2288&gt;8,StuData!$C2288&lt;11),50,""))</f>
        <v/>
      </c>
      <c r="M2288" s="89" t="str">
        <f>IF(StuData!$F2288="","",IF(AND(StuData!$C2288&gt;=11,'School Fees'!$L$3="Yes"),100,""))</f>
        <v/>
      </c>
      <c r="N2288" s="89" t="str">
        <f>IF(StuData!$F2288="","",IF(AND(StuData!$C2288&gt;8,StuData!$H2288="F"),5,IF(StuData!$C2288&lt;9,"",10)))</f>
        <v/>
      </c>
      <c r="O2288" s="89" t="str">
        <f>IF(StuData!$F2288="","",IF(StuData!$C2288&gt;8,5,""))</f>
        <v/>
      </c>
      <c r="P2288" s="89" t="str">
        <f>IF(StuData!$C2288=9,'School Fees'!$K$6,IF(StuData!$C2288=10,'School Fees'!$K$7,IF(StuData!$C2288=11,'School Fees'!$K$8,IF(StuData!$C2288=12,'School Fees'!$K$9,""))))</f>
        <v/>
      </c>
      <c r="Q2288" s="89"/>
      <c r="R2288" s="89"/>
      <c r="S2288" s="89" t="str">
        <f>IF(SUM(StuData!$K2288:$R2288)=0,"",SUM(StuData!$K2288:$R2288))</f>
        <v/>
      </c>
      <c r="T2288" s="92"/>
      <c r="U2288" s="89"/>
      <c r="V2288" s="23"/>
      <c r="W2288" s="23"/>
    </row>
    <row r="2289" ht="15.75" customHeight="1">
      <c r="A2289" s="23"/>
      <c r="B2289" s="89" t="str">
        <f t="shared" si="1"/>
        <v/>
      </c>
      <c r="C2289" s="89" t="str">
        <f>IF('Student Record'!A2287="","",'Student Record'!A2287)</f>
        <v/>
      </c>
      <c r="D2289" s="89" t="str">
        <f>IF('Student Record'!B2287="","",'Student Record'!B2287)</f>
        <v/>
      </c>
      <c r="E2289" s="89" t="str">
        <f>IF('Student Record'!C2287="","",'Student Record'!C2287)</f>
        <v/>
      </c>
      <c r="F2289" s="90" t="str">
        <f>IF('Student Record'!E2287="","",'Student Record'!E2287)</f>
        <v/>
      </c>
      <c r="G2289" s="90" t="str">
        <f>IF('Student Record'!G2287="","",'Student Record'!G2287)</f>
        <v/>
      </c>
      <c r="H2289" s="89" t="str">
        <f>IF('Student Record'!I2287="","",'Student Record'!I2287)</f>
        <v/>
      </c>
      <c r="I2289" s="91" t="str">
        <f>IF('Student Record'!J2287="","",'Student Record'!J2287)</f>
        <v/>
      </c>
      <c r="J2289" s="89" t="str">
        <f>IF('Student Record'!O2287="","",'Student Record'!O2287)</f>
        <v/>
      </c>
      <c r="K2289" s="89" t="str">
        <f>IF(StuData!$F2289="","",IF(AND(StuData!$C2289&gt;8,StuData!$C2289&lt;11,StuData!$J2289="GEN"),200,IF(AND(StuData!$C2289&gt;=11,StuData!$J2289="GEN"),300,IF(AND(StuData!$C2289&gt;8,StuData!$C2289&lt;11,StuData!$J2289&lt;&gt;"GEN"),100,IF(AND(StuData!$C2289&gt;=11,StuData!$J2289&lt;&gt;"GEN"),150,"")))))</f>
        <v/>
      </c>
      <c r="L2289" s="89" t="str">
        <f>IF(StuData!$F2289="","",IF(AND(StuData!$C2289&gt;8,StuData!$C2289&lt;11),50,""))</f>
        <v/>
      </c>
      <c r="M2289" s="89" t="str">
        <f>IF(StuData!$F2289="","",IF(AND(StuData!$C2289&gt;=11,'School Fees'!$L$3="Yes"),100,""))</f>
        <v/>
      </c>
      <c r="N2289" s="89" t="str">
        <f>IF(StuData!$F2289="","",IF(AND(StuData!$C2289&gt;8,StuData!$H2289="F"),5,IF(StuData!$C2289&lt;9,"",10)))</f>
        <v/>
      </c>
      <c r="O2289" s="89" t="str">
        <f>IF(StuData!$F2289="","",IF(StuData!$C2289&gt;8,5,""))</f>
        <v/>
      </c>
      <c r="P2289" s="89" t="str">
        <f>IF(StuData!$C2289=9,'School Fees'!$K$6,IF(StuData!$C2289=10,'School Fees'!$K$7,IF(StuData!$C2289=11,'School Fees'!$K$8,IF(StuData!$C2289=12,'School Fees'!$K$9,""))))</f>
        <v/>
      </c>
      <c r="Q2289" s="89"/>
      <c r="R2289" s="89"/>
      <c r="S2289" s="89" t="str">
        <f>IF(SUM(StuData!$K2289:$R2289)=0,"",SUM(StuData!$K2289:$R2289))</f>
        <v/>
      </c>
      <c r="T2289" s="92"/>
      <c r="U2289" s="89"/>
      <c r="V2289" s="23"/>
      <c r="W2289" s="23"/>
    </row>
    <row r="2290" ht="15.75" customHeight="1">
      <c r="A2290" s="23"/>
      <c r="B2290" s="89" t="str">
        <f t="shared" si="1"/>
        <v/>
      </c>
      <c r="C2290" s="89" t="str">
        <f>IF('Student Record'!A2288="","",'Student Record'!A2288)</f>
        <v/>
      </c>
      <c r="D2290" s="89" t="str">
        <f>IF('Student Record'!B2288="","",'Student Record'!B2288)</f>
        <v/>
      </c>
      <c r="E2290" s="89" t="str">
        <f>IF('Student Record'!C2288="","",'Student Record'!C2288)</f>
        <v/>
      </c>
      <c r="F2290" s="90" t="str">
        <f>IF('Student Record'!E2288="","",'Student Record'!E2288)</f>
        <v/>
      </c>
      <c r="G2290" s="90" t="str">
        <f>IF('Student Record'!G2288="","",'Student Record'!G2288)</f>
        <v/>
      </c>
      <c r="H2290" s="89" t="str">
        <f>IF('Student Record'!I2288="","",'Student Record'!I2288)</f>
        <v/>
      </c>
      <c r="I2290" s="91" t="str">
        <f>IF('Student Record'!J2288="","",'Student Record'!J2288)</f>
        <v/>
      </c>
      <c r="J2290" s="89" t="str">
        <f>IF('Student Record'!O2288="","",'Student Record'!O2288)</f>
        <v/>
      </c>
      <c r="K2290" s="89" t="str">
        <f>IF(StuData!$F2290="","",IF(AND(StuData!$C2290&gt;8,StuData!$C2290&lt;11,StuData!$J2290="GEN"),200,IF(AND(StuData!$C2290&gt;=11,StuData!$J2290="GEN"),300,IF(AND(StuData!$C2290&gt;8,StuData!$C2290&lt;11,StuData!$J2290&lt;&gt;"GEN"),100,IF(AND(StuData!$C2290&gt;=11,StuData!$J2290&lt;&gt;"GEN"),150,"")))))</f>
        <v/>
      </c>
      <c r="L2290" s="89" t="str">
        <f>IF(StuData!$F2290="","",IF(AND(StuData!$C2290&gt;8,StuData!$C2290&lt;11),50,""))</f>
        <v/>
      </c>
      <c r="M2290" s="89" t="str">
        <f>IF(StuData!$F2290="","",IF(AND(StuData!$C2290&gt;=11,'School Fees'!$L$3="Yes"),100,""))</f>
        <v/>
      </c>
      <c r="N2290" s="89" t="str">
        <f>IF(StuData!$F2290="","",IF(AND(StuData!$C2290&gt;8,StuData!$H2290="F"),5,IF(StuData!$C2290&lt;9,"",10)))</f>
        <v/>
      </c>
      <c r="O2290" s="89" t="str">
        <f>IF(StuData!$F2290="","",IF(StuData!$C2290&gt;8,5,""))</f>
        <v/>
      </c>
      <c r="P2290" s="89" t="str">
        <f>IF(StuData!$C2290=9,'School Fees'!$K$6,IF(StuData!$C2290=10,'School Fees'!$K$7,IF(StuData!$C2290=11,'School Fees'!$K$8,IF(StuData!$C2290=12,'School Fees'!$K$9,""))))</f>
        <v/>
      </c>
      <c r="Q2290" s="89"/>
      <c r="R2290" s="89"/>
      <c r="S2290" s="89" t="str">
        <f>IF(SUM(StuData!$K2290:$R2290)=0,"",SUM(StuData!$K2290:$R2290))</f>
        <v/>
      </c>
      <c r="T2290" s="92"/>
      <c r="U2290" s="89"/>
      <c r="V2290" s="23"/>
      <c r="W2290" s="23"/>
    </row>
    <row r="2291" ht="15.75" customHeight="1">
      <c r="A2291" s="23"/>
      <c r="B2291" s="89" t="str">
        <f t="shared" si="1"/>
        <v/>
      </c>
      <c r="C2291" s="89" t="str">
        <f>IF('Student Record'!A2289="","",'Student Record'!A2289)</f>
        <v/>
      </c>
      <c r="D2291" s="89" t="str">
        <f>IF('Student Record'!B2289="","",'Student Record'!B2289)</f>
        <v/>
      </c>
      <c r="E2291" s="89" t="str">
        <f>IF('Student Record'!C2289="","",'Student Record'!C2289)</f>
        <v/>
      </c>
      <c r="F2291" s="90" t="str">
        <f>IF('Student Record'!E2289="","",'Student Record'!E2289)</f>
        <v/>
      </c>
      <c r="G2291" s="90" t="str">
        <f>IF('Student Record'!G2289="","",'Student Record'!G2289)</f>
        <v/>
      </c>
      <c r="H2291" s="89" t="str">
        <f>IF('Student Record'!I2289="","",'Student Record'!I2289)</f>
        <v/>
      </c>
      <c r="I2291" s="91" t="str">
        <f>IF('Student Record'!J2289="","",'Student Record'!J2289)</f>
        <v/>
      </c>
      <c r="J2291" s="89" t="str">
        <f>IF('Student Record'!O2289="","",'Student Record'!O2289)</f>
        <v/>
      </c>
      <c r="K2291" s="89" t="str">
        <f>IF(StuData!$F2291="","",IF(AND(StuData!$C2291&gt;8,StuData!$C2291&lt;11,StuData!$J2291="GEN"),200,IF(AND(StuData!$C2291&gt;=11,StuData!$J2291="GEN"),300,IF(AND(StuData!$C2291&gt;8,StuData!$C2291&lt;11,StuData!$J2291&lt;&gt;"GEN"),100,IF(AND(StuData!$C2291&gt;=11,StuData!$J2291&lt;&gt;"GEN"),150,"")))))</f>
        <v/>
      </c>
      <c r="L2291" s="89" t="str">
        <f>IF(StuData!$F2291="","",IF(AND(StuData!$C2291&gt;8,StuData!$C2291&lt;11),50,""))</f>
        <v/>
      </c>
      <c r="M2291" s="89" t="str">
        <f>IF(StuData!$F2291="","",IF(AND(StuData!$C2291&gt;=11,'School Fees'!$L$3="Yes"),100,""))</f>
        <v/>
      </c>
      <c r="N2291" s="89" t="str">
        <f>IF(StuData!$F2291="","",IF(AND(StuData!$C2291&gt;8,StuData!$H2291="F"),5,IF(StuData!$C2291&lt;9,"",10)))</f>
        <v/>
      </c>
      <c r="O2291" s="89" t="str">
        <f>IF(StuData!$F2291="","",IF(StuData!$C2291&gt;8,5,""))</f>
        <v/>
      </c>
      <c r="P2291" s="89" t="str">
        <f>IF(StuData!$C2291=9,'School Fees'!$K$6,IF(StuData!$C2291=10,'School Fees'!$K$7,IF(StuData!$C2291=11,'School Fees'!$K$8,IF(StuData!$C2291=12,'School Fees'!$K$9,""))))</f>
        <v/>
      </c>
      <c r="Q2291" s="89"/>
      <c r="R2291" s="89"/>
      <c r="S2291" s="89" t="str">
        <f>IF(SUM(StuData!$K2291:$R2291)=0,"",SUM(StuData!$K2291:$R2291))</f>
        <v/>
      </c>
      <c r="T2291" s="92"/>
      <c r="U2291" s="89"/>
      <c r="V2291" s="23"/>
      <c r="W2291" s="23"/>
    </row>
    <row r="2292" ht="15.75" customHeight="1">
      <c r="A2292" s="23"/>
      <c r="B2292" s="89" t="str">
        <f t="shared" si="1"/>
        <v/>
      </c>
      <c r="C2292" s="89" t="str">
        <f>IF('Student Record'!A2290="","",'Student Record'!A2290)</f>
        <v/>
      </c>
      <c r="D2292" s="89" t="str">
        <f>IF('Student Record'!B2290="","",'Student Record'!B2290)</f>
        <v/>
      </c>
      <c r="E2292" s="89" t="str">
        <f>IF('Student Record'!C2290="","",'Student Record'!C2290)</f>
        <v/>
      </c>
      <c r="F2292" s="90" t="str">
        <f>IF('Student Record'!E2290="","",'Student Record'!E2290)</f>
        <v/>
      </c>
      <c r="G2292" s="90" t="str">
        <f>IF('Student Record'!G2290="","",'Student Record'!G2290)</f>
        <v/>
      </c>
      <c r="H2292" s="89" t="str">
        <f>IF('Student Record'!I2290="","",'Student Record'!I2290)</f>
        <v/>
      </c>
      <c r="I2292" s="91" t="str">
        <f>IF('Student Record'!J2290="","",'Student Record'!J2290)</f>
        <v/>
      </c>
      <c r="J2292" s="89" t="str">
        <f>IF('Student Record'!O2290="","",'Student Record'!O2290)</f>
        <v/>
      </c>
      <c r="K2292" s="89" t="str">
        <f>IF(StuData!$F2292="","",IF(AND(StuData!$C2292&gt;8,StuData!$C2292&lt;11,StuData!$J2292="GEN"),200,IF(AND(StuData!$C2292&gt;=11,StuData!$J2292="GEN"),300,IF(AND(StuData!$C2292&gt;8,StuData!$C2292&lt;11,StuData!$J2292&lt;&gt;"GEN"),100,IF(AND(StuData!$C2292&gt;=11,StuData!$J2292&lt;&gt;"GEN"),150,"")))))</f>
        <v/>
      </c>
      <c r="L2292" s="89" t="str">
        <f>IF(StuData!$F2292="","",IF(AND(StuData!$C2292&gt;8,StuData!$C2292&lt;11),50,""))</f>
        <v/>
      </c>
      <c r="M2292" s="89" t="str">
        <f>IF(StuData!$F2292="","",IF(AND(StuData!$C2292&gt;=11,'School Fees'!$L$3="Yes"),100,""))</f>
        <v/>
      </c>
      <c r="N2292" s="89" t="str">
        <f>IF(StuData!$F2292="","",IF(AND(StuData!$C2292&gt;8,StuData!$H2292="F"),5,IF(StuData!$C2292&lt;9,"",10)))</f>
        <v/>
      </c>
      <c r="O2292" s="89" t="str">
        <f>IF(StuData!$F2292="","",IF(StuData!$C2292&gt;8,5,""))</f>
        <v/>
      </c>
      <c r="P2292" s="89" t="str">
        <f>IF(StuData!$C2292=9,'School Fees'!$K$6,IF(StuData!$C2292=10,'School Fees'!$K$7,IF(StuData!$C2292=11,'School Fees'!$K$8,IF(StuData!$C2292=12,'School Fees'!$K$9,""))))</f>
        <v/>
      </c>
      <c r="Q2292" s="89"/>
      <c r="R2292" s="89"/>
      <c r="S2292" s="89" t="str">
        <f>IF(SUM(StuData!$K2292:$R2292)=0,"",SUM(StuData!$K2292:$R2292))</f>
        <v/>
      </c>
      <c r="T2292" s="92"/>
      <c r="U2292" s="89"/>
      <c r="V2292" s="23"/>
      <c r="W2292" s="23"/>
    </row>
    <row r="2293" ht="15.75" customHeight="1">
      <c r="A2293" s="23"/>
      <c r="B2293" s="89" t="str">
        <f t="shared" si="1"/>
        <v/>
      </c>
      <c r="C2293" s="89" t="str">
        <f>IF('Student Record'!A2291="","",'Student Record'!A2291)</f>
        <v/>
      </c>
      <c r="D2293" s="89" t="str">
        <f>IF('Student Record'!B2291="","",'Student Record'!B2291)</f>
        <v/>
      </c>
      <c r="E2293" s="89" t="str">
        <f>IF('Student Record'!C2291="","",'Student Record'!C2291)</f>
        <v/>
      </c>
      <c r="F2293" s="90" t="str">
        <f>IF('Student Record'!E2291="","",'Student Record'!E2291)</f>
        <v/>
      </c>
      <c r="G2293" s="90" t="str">
        <f>IF('Student Record'!G2291="","",'Student Record'!G2291)</f>
        <v/>
      </c>
      <c r="H2293" s="89" t="str">
        <f>IF('Student Record'!I2291="","",'Student Record'!I2291)</f>
        <v/>
      </c>
      <c r="I2293" s="91" t="str">
        <f>IF('Student Record'!J2291="","",'Student Record'!J2291)</f>
        <v/>
      </c>
      <c r="J2293" s="89" t="str">
        <f>IF('Student Record'!O2291="","",'Student Record'!O2291)</f>
        <v/>
      </c>
      <c r="K2293" s="89" t="str">
        <f>IF(StuData!$F2293="","",IF(AND(StuData!$C2293&gt;8,StuData!$C2293&lt;11,StuData!$J2293="GEN"),200,IF(AND(StuData!$C2293&gt;=11,StuData!$J2293="GEN"),300,IF(AND(StuData!$C2293&gt;8,StuData!$C2293&lt;11,StuData!$J2293&lt;&gt;"GEN"),100,IF(AND(StuData!$C2293&gt;=11,StuData!$J2293&lt;&gt;"GEN"),150,"")))))</f>
        <v/>
      </c>
      <c r="L2293" s="89" t="str">
        <f>IF(StuData!$F2293="","",IF(AND(StuData!$C2293&gt;8,StuData!$C2293&lt;11),50,""))</f>
        <v/>
      </c>
      <c r="M2293" s="89" t="str">
        <f>IF(StuData!$F2293="","",IF(AND(StuData!$C2293&gt;=11,'School Fees'!$L$3="Yes"),100,""))</f>
        <v/>
      </c>
      <c r="N2293" s="89" t="str">
        <f>IF(StuData!$F2293="","",IF(AND(StuData!$C2293&gt;8,StuData!$H2293="F"),5,IF(StuData!$C2293&lt;9,"",10)))</f>
        <v/>
      </c>
      <c r="O2293" s="89" t="str">
        <f>IF(StuData!$F2293="","",IF(StuData!$C2293&gt;8,5,""))</f>
        <v/>
      </c>
      <c r="P2293" s="89" t="str">
        <f>IF(StuData!$C2293=9,'School Fees'!$K$6,IF(StuData!$C2293=10,'School Fees'!$K$7,IF(StuData!$C2293=11,'School Fees'!$K$8,IF(StuData!$C2293=12,'School Fees'!$K$9,""))))</f>
        <v/>
      </c>
      <c r="Q2293" s="89"/>
      <c r="R2293" s="89"/>
      <c r="S2293" s="89" t="str">
        <f>IF(SUM(StuData!$K2293:$R2293)=0,"",SUM(StuData!$K2293:$R2293))</f>
        <v/>
      </c>
      <c r="T2293" s="92"/>
      <c r="U2293" s="89"/>
      <c r="V2293" s="23"/>
      <c r="W2293" s="23"/>
    </row>
    <row r="2294" ht="15.75" customHeight="1">
      <c r="A2294" s="23"/>
      <c r="B2294" s="89" t="str">
        <f t="shared" si="1"/>
        <v/>
      </c>
      <c r="C2294" s="89" t="str">
        <f>IF('Student Record'!A2292="","",'Student Record'!A2292)</f>
        <v/>
      </c>
      <c r="D2294" s="89" t="str">
        <f>IF('Student Record'!B2292="","",'Student Record'!B2292)</f>
        <v/>
      </c>
      <c r="E2294" s="89" t="str">
        <f>IF('Student Record'!C2292="","",'Student Record'!C2292)</f>
        <v/>
      </c>
      <c r="F2294" s="90" t="str">
        <f>IF('Student Record'!E2292="","",'Student Record'!E2292)</f>
        <v/>
      </c>
      <c r="G2294" s="90" t="str">
        <f>IF('Student Record'!G2292="","",'Student Record'!G2292)</f>
        <v/>
      </c>
      <c r="H2294" s="89" t="str">
        <f>IF('Student Record'!I2292="","",'Student Record'!I2292)</f>
        <v/>
      </c>
      <c r="I2294" s="91" t="str">
        <f>IF('Student Record'!J2292="","",'Student Record'!J2292)</f>
        <v/>
      </c>
      <c r="J2294" s="89" t="str">
        <f>IF('Student Record'!O2292="","",'Student Record'!O2292)</f>
        <v/>
      </c>
      <c r="K2294" s="89" t="str">
        <f>IF(StuData!$F2294="","",IF(AND(StuData!$C2294&gt;8,StuData!$C2294&lt;11,StuData!$J2294="GEN"),200,IF(AND(StuData!$C2294&gt;=11,StuData!$J2294="GEN"),300,IF(AND(StuData!$C2294&gt;8,StuData!$C2294&lt;11,StuData!$J2294&lt;&gt;"GEN"),100,IF(AND(StuData!$C2294&gt;=11,StuData!$J2294&lt;&gt;"GEN"),150,"")))))</f>
        <v/>
      </c>
      <c r="L2294" s="89" t="str">
        <f>IF(StuData!$F2294="","",IF(AND(StuData!$C2294&gt;8,StuData!$C2294&lt;11),50,""))</f>
        <v/>
      </c>
      <c r="M2294" s="89" t="str">
        <f>IF(StuData!$F2294="","",IF(AND(StuData!$C2294&gt;=11,'School Fees'!$L$3="Yes"),100,""))</f>
        <v/>
      </c>
      <c r="N2294" s="89" t="str">
        <f>IF(StuData!$F2294="","",IF(AND(StuData!$C2294&gt;8,StuData!$H2294="F"),5,IF(StuData!$C2294&lt;9,"",10)))</f>
        <v/>
      </c>
      <c r="O2294" s="89" t="str">
        <f>IF(StuData!$F2294="","",IF(StuData!$C2294&gt;8,5,""))</f>
        <v/>
      </c>
      <c r="P2294" s="89" t="str">
        <f>IF(StuData!$C2294=9,'School Fees'!$K$6,IF(StuData!$C2294=10,'School Fees'!$K$7,IF(StuData!$C2294=11,'School Fees'!$K$8,IF(StuData!$C2294=12,'School Fees'!$K$9,""))))</f>
        <v/>
      </c>
      <c r="Q2294" s="89"/>
      <c r="R2294" s="89"/>
      <c r="S2294" s="89" t="str">
        <f>IF(SUM(StuData!$K2294:$R2294)=0,"",SUM(StuData!$K2294:$R2294))</f>
        <v/>
      </c>
      <c r="T2294" s="92"/>
      <c r="U2294" s="89"/>
      <c r="V2294" s="23"/>
      <c r="W2294" s="23"/>
    </row>
    <row r="2295" ht="15.75" customHeight="1">
      <c r="A2295" s="23"/>
      <c r="B2295" s="89" t="str">
        <f t="shared" si="1"/>
        <v/>
      </c>
      <c r="C2295" s="89" t="str">
        <f>IF('Student Record'!A2293="","",'Student Record'!A2293)</f>
        <v/>
      </c>
      <c r="D2295" s="89" t="str">
        <f>IF('Student Record'!B2293="","",'Student Record'!B2293)</f>
        <v/>
      </c>
      <c r="E2295" s="89" t="str">
        <f>IF('Student Record'!C2293="","",'Student Record'!C2293)</f>
        <v/>
      </c>
      <c r="F2295" s="90" t="str">
        <f>IF('Student Record'!E2293="","",'Student Record'!E2293)</f>
        <v/>
      </c>
      <c r="G2295" s="90" t="str">
        <f>IF('Student Record'!G2293="","",'Student Record'!G2293)</f>
        <v/>
      </c>
      <c r="H2295" s="89" t="str">
        <f>IF('Student Record'!I2293="","",'Student Record'!I2293)</f>
        <v/>
      </c>
      <c r="I2295" s="91" t="str">
        <f>IF('Student Record'!J2293="","",'Student Record'!J2293)</f>
        <v/>
      </c>
      <c r="J2295" s="89" t="str">
        <f>IF('Student Record'!O2293="","",'Student Record'!O2293)</f>
        <v/>
      </c>
      <c r="K2295" s="89" t="str">
        <f>IF(StuData!$F2295="","",IF(AND(StuData!$C2295&gt;8,StuData!$C2295&lt;11,StuData!$J2295="GEN"),200,IF(AND(StuData!$C2295&gt;=11,StuData!$J2295="GEN"),300,IF(AND(StuData!$C2295&gt;8,StuData!$C2295&lt;11,StuData!$J2295&lt;&gt;"GEN"),100,IF(AND(StuData!$C2295&gt;=11,StuData!$J2295&lt;&gt;"GEN"),150,"")))))</f>
        <v/>
      </c>
      <c r="L2295" s="89" t="str">
        <f>IF(StuData!$F2295="","",IF(AND(StuData!$C2295&gt;8,StuData!$C2295&lt;11),50,""))</f>
        <v/>
      </c>
      <c r="M2295" s="89" t="str">
        <f>IF(StuData!$F2295="","",IF(AND(StuData!$C2295&gt;=11,'School Fees'!$L$3="Yes"),100,""))</f>
        <v/>
      </c>
      <c r="N2295" s="89" t="str">
        <f>IF(StuData!$F2295="","",IF(AND(StuData!$C2295&gt;8,StuData!$H2295="F"),5,IF(StuData!$C2295&lt;9,"",10)))</f>
        <v/>
      </c>
      <c r="O2295" s="89" t="str">
        <f>IF(StuData!$F2295="","",IF(StuData!$C2295&gt;8,5,""))</f>
        <v/>
      </c>
      <c r="P2295" s="89" t="str">
        <f>IF(StuData!$C2295=9,'School Fees'!$K$6,IF(StuData!$C2295=10,'School Fees'!$K$7,IF(StuData!$C2295=11,'School Fees'!$K$8,IF(StuData!$C2295=12,'School Fees'!$K$9,""))))</f>
        <v/>
      </c>
      <c r="Q2295" s="89"/>
      <c r="R2295" s="89"/>
      <c r="S2295" s="89" t="str">
        <f>IF(SUM(StuData!$K2295:$R2295)=0,"",SUM(StuData!$K2295:$R2295))</f>
        <v/>
      </c>
      <c r="T2295" s="92"/>
      <c r="U2295" s="89"/>
      <c r="V2295" s="23"/>
      <c r="W2295" s="23"/>
    </row>
    <row r="2296" ht="15.75" customHeight="1">
      <c r="A2296" s="23"/>
      <c r="B2296" s="89" t="str">
        <f t="shared" si="1"/>
        <v/>
      </c>
      <c r="C2296" s="89" t="str">
        <f>IF('Student Record'!A2294="","",'Student Record'!A2294)</f>
        <v/>
      </c>
      <c r="D2296" s="89" t="str">
        <f>IF('Student Record'!B2294="","",'Student Record'!B2294)</f>
        <v/>
      </c>
      <c r="E2296" s="89" t="str">
        <f>IF('Student Record'!C2294="","",'Student Record'!C2294)</f>
        <v/>
      </c>
      <c r="F2296" s="90" t="str">
        <f>IF('Student Record'!E2294="","",'Student Record'!E2294)</f>
        <v/>
      </c>
      <c r="G2296" s="90" t="str">
        <f>IF('Student Record'!G2294="","",'Student Record'!G2294)</f>
        <v/>
      </c>
      <c r="H2296" s="89" t="str">
        <f>IF('Student Record'!I2294="","",'Student Record'!I2294)</f>
        <v/>
      </c>
      <c r="I2296" s="91" t="str">
        <f>IF('Student Record'!J2294="","",'Student Record'!J2294)</f>
        <v/>
      </c>
      <c r="J2296" s="89" t="str">
        <f>IF('Student Record'!O2294="","",'Student Record'!O2294)</f>
        <v/>
      </c>
      <c r="K2296" s="89" t="str">
        <f>IF(StuData!$F2296="","",IF(AND(StuData!$C2296&gt;8,StuData!$C2296&lt;11,StuData!$J2296="GEN"),200,IF(AND(StuData!$C2296&gt;=11,StuData!$J2296="GEN"),300,IF(AND(StuData!$C2296&gt;8,StuData!$C2296&lt;11,StuData!$J2296&lt;&gt;"GEN"),100,IF(AND(StuData!$C2296&gt;=11,StuData!$J2296&lt;&gt;"GEN"),150,"")))))</f>
        <v/>
      </c>
      <c r="L2296" s="89" t="str">
        <f>IF(StuData!$F2296="","",IF(AND(StuData!$C2296&gt;8,StuData!$C2296&lt;11),50,""))</f>
        <v/>
      </c>
      <c r="M2296" s="89" t="str">
        <f>IF(StuData!$F2296="","",IF(AND(StuData!$C2296&gt;=11,'School Fees'!$L$3="Yes"),100,""))</f>
        <v/>
      </c>
      <c r="N2296" s="89" t="str">
        <f>IF(StuData!$F2296="","",IF(AND(StuData!$C2296&gt;8,StuData!$H2296="F"),5,IF(StuData!$C2296&lt;9,"",10)))</f>
        <v/>
      </c>
      <c r="O2296" s="89" t="str">
        <f>IF(StuData!$F2296="","",IF(StuData!$C2296&gt;8,5,""))</f>
        <v/>
      </c>
      <c r="P2296" s="89" t="str">
        <f>IF(StuData!$C2296=9,'School Fees'!$K$6,IF(StuData!$C2296=10,'School Fees'!$K$7,IF(StuData!$C2296=11,'School Fees'!$K$8,IF(StuData!$C2296=12,'School Fees'!$K$9,""))))</f>
        <v/>
      </c>
      <c r="Q2296" s="89"/>
      <c r="R2296" s="89"/>
      <c r="S2296" s="89" t="str">
        <f>IF(SUM(StuData!$K2296:$R2296)=0,"",SUM(StuData!$K2296:$R2296))</f>
        <v/>
      </c>
      <c r="T2296" s="92"/>
      <c r="U2296" s="89"/>
      <c r="V2296" s="23"/>
      <c r="W2296" s="23"/>
    </row>
    <row r="2297" ht="15.75" customHeight="1">
      <c r="A2297" s="23"/>
      <c r="B2297" s="89" t="str">
        <f t="shared" si="1"/>
        <v/>
      </c>
      <c r="C2297" s="89" t="str">
        <f>IF('Student Record'!A2295="","",'Student Record'!A2295)</f>
        <v/>
      </c>
      <c r="D2297" s="89" t="str">
        <f>IF('Student Record'!B2295="","",'Student Record'!B2295)</f>
        <v/>
      </c>
      <c r="E2297" s="89" t="str">
        <f>IF('Student Record'!C2295="","",'Student Record'!C2295)</f>
        <v/>
      </c>
      <c r="F2297" s="90" t="str">
        <f>IF('Student Record'!E2295="","",'Student Record'!E2295)</f>
        <v/>
      </c>
      <c r="G2297" s="90" t="str">
        <f>IF('Student Record'!G2295="","",'Student Record'!G2295)</f>
        <v/>
      </c>
      <c r="H2297" s="89" t="str">
        <f>IF('Student Record'!I2295="","",'Student Record'!I2295)</f>
        <v/>
      </c>
      <c r="I2297" s="91" t="str">
        <f>IF('Student Record'!J2295="","",'Student Record'!J2295)</f>
        <v/>
      </c>
      <c r="J2297" s="89" t="str">
        <f>IF('Student Record'!O2295="","",'Student Record'!O2295)</f>
        <v/>
      </c>
      <c r="K2297" s="89" t="str">
        <f>IF(StuData!$F2297="","",IF(AND(StuData!$C2297&gt;8,StuData!$C2297&lt;11,StuData!$J2297="GEN"),200,IF(AND(StuData!$C2297&gt;=11,StuData!$J2297="GEN"),300,IF(AND(StuData!$C2297&gt;8,StuData!$C2297&lt;11,StuData!$J2297&lt;&gt;"GEN"),100,IF(AND(StuData!$C2297&gt;=11,StuData!$J2297&lt;&gt;"GEN"),150,"")))))</f>
        <v/>
      </c>
      <c r="L2297" s="89" t="str">
        <f>IF(StuData!$F2297="","",IF(AND(StuData!$C2297&gt;8,StuData!$C2297&lt;11),50,""))</f>
        <v/>
      </c>
      <c r="M2297" s="89" t="str">
        <f>IF(StuData!$F2297="","",IF(AND(StuData!$C2297&gt;=11,'School Fees'!$L$3="Yes"),100,""))</f>
        <v/>
      </c>
      <c r="N2297" s="89" t="str">
        <f>IF(StuData!$F2297="","",IF(AND(StuData!$C2297&gt;8,StuData!$H2297="F"),5,IF(StuData!$C2297&lt;9,"",10)))</f>
        <v/>
      </c>
      <c r="O2297" s="89" t="str">
        <f>IF(StuData!$F2297="","",IF(StuData!$C2297&gt;8,5,""))</f>
        <v/>
      </c>
      <c r="P2297" s="89" t="str">
        <f>IF(StuData!$C2297=9,'School Fees'!$K$6,IF(StuData!$C2297=10,'School Fees'!$K$7,IF(StuData!$C2297=11,'School Fees'!$K$8,IF(StuData!$C2297=12,'School Fees'!$K$9,""))))</f>
        <v/>
      </c>
      <c r="Q2297" s="89"/>
      <c r="R2297" s="89"/>
      <c r="S2297" s="89" t="str">
        <f>IF(SUM(StuData!$K2297:$R2297)=0,"",SUM(StuData!$K2297:$R2297))</f>
        <v/>
      </c>
      <c r="T2297" s="92"/>
      <c r="U2297" s="89"/>
      <c r="V2297" s="23"/>
      <c r="W2297" s="23"/>
    </row>
    <row r="2298" ht="15.75" customHeight="1">
      <c r="A2298" s="23"/>
      <c r="B2298" s="89" t="str">
        <f t="shared" si="1"/>
        <v/>
      </c>
      <c r="C2298" s="89" t="str">
        <f>IF('Student Record'!A2296="","",'Student Record'!A2296)</f>
        <v/>
      </c>
      <c r="D2298" s="89" t="str">
        <f>IF('Student Record'!B2296="","",'Student Record'!B2296)</f>
        <v/>
      </c>
      <c r="E2298" s="89" t="str">
        <f>IF('Student Record'!C2296="","",'Student Record'!C2296)</f>
        <v/>
      </c>
      <c r="F2298" s="90" t="str">
        <f>IF('Student Record'!E2296="","",'Student Record'!E2296)</f>
        <v/>
      </c>
      <c r="G2298" s="90" t="str">
        <f>IF('Student Record'!G2296="","",'Student Record'!G2296)</f>
        <v/>
      </c>
      <c r="H2298" s="89" t="str">
        <f>IF('Student Record'!I2296="","",'Student Record'!I2296)</f>
        <v/>
      </c>
      <c r="I2298" s="91" t="str">
        <f>IF('Student Record'!J2296="","",'Student Record'!J2296)</f>
        <v/>
      </c>
      <c r="J2298" s="89" t="str">
        <f>IF('Student Record'!O2296="","",'Student Record'!O2296)</f>
        <v/>
      </c>
      <c r="K2298" s="89" t="str">
        <f>IF(StuData!$F2298="","",IF(AND(StuData!$C2298&gt;8,StuData!$C2298&lt;11,StuData!$J2298="GEN"),200,IF(AND(StuData!$C2298&gt;=11,StuData!$J2298="GEN"),300,IF(AND(StuData!$C2298&gt;8,StuData!$C2298&lt;11,StuData!$J2298&lt;&gt;"GEN"),100,IF(AND(StuData!$C2298&gt;=11,StuData!$J2298&lt;&gt;"GEN"),150,"")))))</f>
        <v/>
      </c>
      <c r="L2298" s="89" t="str">
        <f>IF(StuData!$F2298="","",IF(AND(StuData!$C2298&gt;8,StuData!$C2298&lt;11),50,""))</f>
        <v/>
      </c>
      <c r="M2298" s="89" t="str">
        <f>IF(StuData!$F2298="","",IF(AND(StuData!$C2298&gt;=11,'School Fees'!$L$3="Yes"),100,""))</f>
        <v/>
      </c>
      <c r="N2298" s="89" t="str">
        <f>IF(StuData!$F2298="","",IF(AND(StuData!$C2298&gt;8,StuData!$H2298="F"),5,IF(StuData!$C2298&lt;9,"",10)))</f>
        <v/>
      </c>
      <c r="O2298" s="89" t="str">
        <f>IF(StuData!$F2298="","",IF(StuData!$C2298&gt;8,5,""))</f>
        <v/>
      </c>
      <c r="P2298" s="89" t="str">
        <f>IF(StuData!$C2298=9,'School Fees'!$K$6,IF(StuData!$C2298=10,'School Fees'!$K$7,IF(StuData!$C2298=11,'School Fees'!$K$8,IF(StuData!$C2298=12,'School Fees'!$K$9,""))))</f>
        <v/>
      </c>
      <c r="Q2298" s="89"/>
      <c r="R2298" s="89"/>
      <c r="S2298" s="89" t="str">
        <f>IF(SUM(StuData!$K2298:$R2298)=0,"",SUM(StuData!$K2298:$R2298))</f>
        <v/>
      </c>
      <c r="T2298" s="92"/>
      <c r="U2298" s="89"/>
      <c r="V2298" s="23"/>
      <c r="W2298" s="23"/>
    </row>
    <row r="2299" ht="15.75" customHeight="1">
      <c r="A2299" s="23"/>
      <c r="B2299" s="89" t="str">
        <f t="shared" si="1"/>
        <v/>
      </c>
      <c r="C2299" s="89" t="str">
        <f>IF('Student Record'!A2297="","",'Student Record'!A2297)</f>
        <v/>
      </c>
      <c r="D2299" s="89" t="str">
        <f>IF('Student Record'!B2297="","",'Student Record'!B2297)</f>
        <v/>
      </c>
      <c r="E2299" s="89" t="str">
        <f>IF('Student Record'!C2297="","",'Student Record'!C2297)</f>
        <v/>
      </c>
      <c r="F2299" s="90" t="str">
        <f>IF('Student Record'!E2297="","",'Student Record'!E2297)</f>
        <v/>
      </c>
      <c r="G2299" s="90" t="str">
        <f>IF('Student Record'!G2297="","",'Student Record'!G2297)</f>
        <v/>
      </c>
      <c r="H2299" s="89" t="str">
        <f>IF('Student Record'!I2297="","",'Student Record'!I2297)</f>
        <v/>
      </c>
      <c r="I2299" s="91" t="str">
        <f>IF('Student Record'!J2297="","",'Student Record'!J2297)</f>
        <v/>
      </c>
      <c r="J2299" s="89" t="str">
        <f>IF('Student Record'!O2297="","",'Student Record'!O2297)</f>
        <v/>
      </c>
      <c r="K2299" s="89" t="str">
        <f>IF(StuData!$F2299="","",IF(AND(StuData!$C2299&gt;8,StuData!$C2299&lt;11,StuData!$J2299="GEN"),200,IF(AND(StuData!$C2299&gt;=11,StuData!$J2299="GEN"),300,IF(AND(StuData!$C2299&gt;8,StuData!$C2299&lt;11,StuData!$J2299&lt;&gt;"GEN"),100,IF(AND(StuData!$C2299&gt;=11,StuData!$J2299&lt;&gt;"GEN"),150,"")))))</f>
        <v/>
      </c>
      <c r="L2299" s="89" t="str">
        <f>IF(StuData!$F2299="","",IF(AND(StuData!$C2299&gt;8,StuData!$C2299&lt;11),50,""))</f>
        <v/>
      </c>
      <c r="M2299" s="89" t="str">
        <f>IF(StuData!$F2299="","",IF(AND(StuData!$C2299&gt;=11,'School Fees'!$L$3="Yes"),100,""))</f>
        <v/>
      </c>
      <c r="N2299" s="89" t="str">
        <f>IF(StuData!$F2299="","",IF(AND(StuData!$C2299&gt;8,StuData!$H2299="F"),5,IF(StuData!$C2299&lt;9,"",10)))</f>
        <v/>
      </c>
      <c r="O2299" s="89" t="str">
        <f>IF(StuData!$F2299="","",IF(StuData!$C2299&gt;8,5,""))</f>
        <v/>
      </c>
      <c r="P2299" s="89" t="str">
        <f>IF(StuData!$C2299=9,'School Fees'!$K$6,IF(StuData!$C2299=10,'School Fees'!$K$7,IF(StuData!$C2299=11,'School Fees'!$K$8,IF(StuData!$C2299=12,'School Fees'!$K$9,""))))</f>
        <v/>
      </c>
      <c r="Q2299" s="89"/>
      <c r="R2299" s="89"/>
      <c r="S2299" s="89" t="str">
        <f>IF(SUM(StuData!$K2299:$R2299)=0,"",SUM(StuData!$K2299:$R2299))</f>
        <v/>
      </c>
      <c r="T2299" s="92"/>
      <c r="U2299" s="89"/>
      <c r="V2299" s="23"/>
      <c r="W2299" s="23"/>
    </row>
    <row r="2300" ht="15.75" customHeight="1">
      <c r="A2300" s="23"/>
      <c r="B2300" s="89" t="str">
        <f t="shared" si="1"/>
        <v/>
      </c>
      <c r="C2300" s="89" t="str">
        <f>IF('Student Record'!A2298="","",'Student Record'!A2298)</f>
        <v/>
      </c>
      <c r="D2300" s="89" t="str">
        <f>IF('Student Record'!B2298="","",'Student Record'!B2298)</f>
        <v/>
      </c>
      <c r="E2300" s="89" t="str">
        <f>IF('Student Record'!C2298="","",'Student Record'!C2298)</f>
        <v/>
      </c>
      <c r="F2300" s="90" t="str">
        <f>IF('Student Record'!E2298="","",'Student Record'!E2298)</f>
        <v/>
      </c>
      <c r="G2300" s="90" t="str">
        <f>IF('Student Record'!G2298="","",'Student Record'!G2298)</f>
        <v/>
      </c>
      <c r="H2300" s="89" t="str">
        <f>IF('Student Record'!I2298="","",'Student Record'!I2298)</f>
        <v/>
      </c>
      <c r="I2300" s="91" t="str">
        <f>IF('Student Record'!J2298="","",'Student Record'!J2298)</f>
        <v/>
      </c>
      <c r="J2300" s="89" t="str">
        <f>IF('Student Record'!O2298="","",'Student Record'!O2298)</f>
        <v/>
      </c>
      <c r="K2300" s="89" t="str">
        <f>IF(StuData!$F2300="","",IF(AND(StuData!$C2300&gt;8,StuData!$C2300&lt;11,StuData!$J2300="GEN"),200,IF(AND(StuData!$C2300&gt;=11,StuData!$J2300="GEN"),300,IF(AND(StuData!$C2300&gt;8,StuData!$C2300&lt;11,StuData!$J2300&lt;&gt;"GEN"),100,IF(AND(StuData!$C2300&gt;=11,StuData!$J2300&lt;&gt;"GEN"),150,"")))))</f>
        <v/>
      </c>
      <c r="L2300" s="89" t="str">
        <f>IF(StuData!$F2300="","",IF(AND(StuData!$C2300&gt;8,StuData!$C2300&lt;11),50,""))</f>
        <v/>
      </c>
      <c r="M2300" s="89" t="str">
        <f>IF(StuData!$F2300="","",IF(AND(StuData!$C2300&gt;=11,'School Fees'!$L$3="Yes"),100,""))</f>
        <v/>
      </c>
      <c r="N2300" s="89" t="str">
        <f>IF(StuData!$F2300="","",IF(AND(StuData!$C2300&gt;8,StuData!$H2300="F"),5,IF(StuData!$C2300&lt;9,"",10)))</f>
        <v/>
      </c>
      <c r="O2300" s="89" t="str">
        <f>IF(StuData!$F2300="","",IF(StuData!$C2300&gt;8,5,""))</f>
        <v/>
      </c>
      <c r="P2300" s="89" t="str">
        <f>IF(StuData!$C2300=9,'School Fees'!$K$6,IF(StuData!$C2300=10,'School Fees'!$K$7,IF(StuData!$C2300=11,'School Fees'!$K$8,IF(StuData!$C2300=12,'School Fees'!$K$9,""))))</f>
        <v/>
      </c>
      <c r="Q2300" s="89"/>
      <c r="R2300" s="89"/>
      <c r="S2300" s="89" t="str">
        <f>IF(SUM(StuData!$K2300:$R2300)=0,"",SUM(StuData!$K2300:$R2300))</f>
        <v/>
      </c>
      <c r="T2300" s="92"/>
      <c r="U2300" s="89"/>
      <c r="V2300" s="23"/>
      <c r="W2300" s="23"/>
    </row>
    <row r="2301" ht="15.75" customHeight="1">
      <c r="A2301" s="23"/>
      <c r="B2301" s="89" t="str">
        <f t="shared" si="1"/>
        <v/>
      </c>
      <c r="C2301" s="89" t="str">
        <f>IF('Student Record'!A2299="","",'Student Record'!A2299)</f>
        <v/>
      </c>
      <c r="D2301" s="89" t="str">
        <f>IF('Student Record'!B2299="","",'Student Record'!B2299)</f>
        <v/>
      </c>
      <c r="E2301" s="89" t="str">
        <f>IF('Student Record'!C2299="","",'Student Record'!C2299)</f>
        <v/>
      </c>
      <c r="F2301" s="90" t="str">
        <f>IF('Student Record'!E2299="","",'Student Record'!E2299)</f>
        <v/>
      </c>
      <c r="G2301" s="90" t="str">
        <f>IF('Student Record'!G2299="","",'Student Record'!G2299)</f>
        <v/>
      </c>
      <c r="H2301" s="89" t="str">
        <f>IF('Student Record'!I2299="","",'Student Record'!I2299)</f>
        <v/>
      </c>
      <c r="I2301" s="91" t="str">
        <f>IF('Student Record'!J2299="","",'Student Record'!J2299)</f>
        <v/>
      </c>
      <c r="J2301" s="89" t="str">
        <f>IF('Student Record'!O2299="","",'Student Record'!O2299)</f>
        <v/>
      </c>
      <c r="K2301" s="89" t="str">
        <f>IF(StuData!$F2301="","",IF(AND(StuData!$C2301&gt;8,StuData!$C2301&lt;11,StuData!$J2301="GEN"),200,IF(AND(StuData!$C2301&gt;=11,StuData!$J2301="GEN"),300,IF(AND(StuData!$C2301&gt;8,StuData!$C2301&lt;11,StuData!$J2301&lt;&gt;"GEN"),100,IF(AND(StuData!$C2301&gt;=11,StuData!$J2301&lt;&gt;"GEN"),150,"")))))</f>
        <v/>
      </c>
      <c r="L2301" s="89" t="str">
        <f>IF(StuData!$F2301="","",IF(AND(StuData!$C2301&gt;8,StuData!$C2301&lt;11),50,""))</f>
        <v/>
      </c>
      <c r="M2301" s="89" t="str">
        <f>IF(StuData!$F2301="","",IF(AND(StuData!$C2301&gt;=11,'School Fees'!$L$3="Yes"),100,""))</f>
        <v/>
      </c>
      <c r="N2301" s="89" t="str">
        <f>IF(StuData!$F2301="","",IF(AND(StuData!$C2301&gt;8,StuData!$H2301="F"),5,IF(StuData!$C2301&lt;9,"",10)))</f>
        <v/>
      </c>
      <c r="O2301" s="89" t="str">
        <f>IF(StuData!$F2301="","",IF(StuData!$C2301&gt;8,5,""))</f>
        <v/>
      </c>
      <c r="P2301" s="89" t="str">
        <f>IF(StuData!$C2301=9,'School Fees'!$K$6,IF(StuData!$C2301=10,'School Fees'!$K$7,IF(StuData!$C2301=11,'School Fees'!$K$8,IF(StuData!$C2301=12,'School Fees'!$K$9,""))))</f>
        <v/>
      </c>
      <c r="Q2301" s="89"/>
      <c r="R2301" s="89"/>
      <c r="S2301" s="89" t="str">
        <f>IF(SUM(StuData!$K2301:$R2301)=0,"",SUM(StuData!$K2301:$R2301))</f>
        <v/>
      </c>
      <c r="T2301" s="92"/>
      <c r="U2301" s="89"/>
      <c r="V2301" s="23"/>
      <c r="W2301" s="23"/>
    </row>
    <row r="2302" ht="15.75" customHeight="1">
      <c r="A2302" s="23"/>
      <c r="B2302" s="89" t="str">
        <f t="shared" si="1"/>
        <v/>
      </c>
      <c r="C2302" s="89" t="str">
        <f>IF('Student Record'!A2300="","",'Student Record'!A2300)</f>
        <v/>
      </c>
      <c r="D2302" s="89" t="str">
        <f>IF('Student Record'!B2300="","",'Student Record'!B2300)</f>
        <v/>
      </c>
      <c r="E2302" s="89" t="str">
        <f>IF('Student Record'!C2300="","",'Student Record'!C2300)</f>
        <v/>
      </c>
      <c r="F2302" s="90" t="str">
        <f>IF('Student Record'!E2300="","",'Student Record'!E2300)</f>
        <v/>
      </c>
      <c r="G2302" s="90" t="str">
        <f>IF('Student Record'!G2300="","",'Student Record'!G2300)</f>
        <v/>
      </c>
      <c r="H2302" s="89" t="str">
        <f>IF('Student Record'!I2300="","",'Student Record'!I2300)</f>
        <v/>
      </c>
      <c r="I2302" s="91" t="str">
        <f>IF('Student Record'!J2300="","",'Student Record'!J2300)</f>
        <v/>
      </c>
      <c r="J2302" s="89" t="str">
        <f>IF('Student Record'!O2300="","",'Student Record'!O2300)</f>
        <v/>
      </c>
      <c r="K2302" s="89" t="str">
        <f>IF(StuData!$F2302="","",IF(AND(StuData!$C2302&gt;8,StuData!$C2302&lt;11,StuData!$J2302="GEN"),200,IF(AND(StuData!$C2302&gt;=11,StuData!$J2302="GEN"),300,IF(AND(StuData!$C2302&gt;8,StuData!$C2302&lt;11,StuData!$J2302&lt;&gt;"GEN"),100,IF(AND(StuData!$C2302&gt;=11,StuData!$J2302&lt;&gt;"GEN"),150,"")))))</f>
        <v/>
      </c>
      <c r="L2302" s="89" t="str">
        <f>IF(StuData!$F2302="","",IF(AND(StuData!$C2302&gt;8,StuData!$C2302&lt;11),50,""))</f>
        <v/>
      </c>
      <c r="M2302" s="89" t="str">
        <f>IF(StuData!$F2302="","",IF(AND(StuData!$C2302&gt;=11,'School Fees'!$L$3="Yes"),100,""))</f>
        <v/>
      </c>
      <c r="N2302" s="89" t="str">
        <f>IF(StuData!$F2302="","",IF(AND(StuData!$C2302&gt;8,StuData!$H2302="F"),5,IF(StuData!$C2302&lt;9,"",10)))</f>
        <v/>
      </c>
      <c r="O2302" s="89" t="str">
        <f>IF(StuData!$F2302="","",IF(StuData!$C2302&gt;8,5,""))</f>
        <v/>
      </c>
      <c r="P2302" s="89" t="str">
        <f>IF(StuData!$C2302=9,'School Fees'!$K$6,IF(StuData!$C2302=10,'School Fees'!$K$7,IF(StuData!$C2302=11,'School Fees'!$K$8,IF(StuData!$C2302=12,'School Fees'!$K$9,""))))</f>
        <v/>
      </c>
      <c r="Q2302" s="89"/>
      <c r="R2302" s="89"/>
      <c r="S2302" s="89" t="str">
        <f>IF(SUM(StuData!$K2302:$R2302)=0,"",SUM(StuData!$K2302:$R2302))</f>
        <v/>
      </c>
      <c r="T2302" s="92"/>
      <c r="U2302" s="89"/>
      <c r="V2302" s="23"/>
      <c r="W2302" s="23"/>
    </row>
    <row r="2303" ht="15.75" customHeight="1">
      <c r="A2303" s="23"/>
      <c r="B2303" s="89" t="str">
        <f t="shared" si="1"/>
        <v/>
      </c>
      <c r="C2303" s="89" t="str">
        <f>IF('Student Record'!A2301="","",'Student Record'!A2301)</f>
        <v/>
      </c>
      <c r="D2303" s="89" t="str">
        <f>IF('Student Record'!B2301="","",'Student Record'!B2301)</f>
        <v/>
      </c>
      <c r="E2303" s="89" t="str">
        <f>IF('Student Record'!C2301="","",'Student Record'!C2301)</f>
        <v/>
      </c>
      <c r="F2303" s="90" t="str">
        <f>IF('Student Record'!E2301="","",'Student Record'!E2301)</f>
        <v/>
      </c>
      <c r="G2303" s="90" t="str">
        <f>IF('Student Record'!G2301="","",'Student Record'!G2301)</f>
        <v/>
      </c>
      <c r="H2303" s="89" t="str">
        <f>IF('Student Record'!I2301="","",'Student Record'!I2301)</f>
        <v/>
      </c>
      <c r="I2303" s="91" t="str">
        <f>IF('Student Record'!J2301="","",'Student Record'!J2301)</f>
        <v/>
      </c>
      <c r="J2303" s="89" t="str">
        <f>IF('Student Record'!O2301="","",'Student Record'!O2301)</f>
        <v/>
      </c>
      <c r="K2303" s="89" t="str">
        <f>IF(StuData!$F2303="","",IF(AND(StuData!$C2303&gt;8,StuData!$C2303&lt;11,StuData!$J2303="GEN"),200,IF(AND(StuData!$C2303&gt;=11,StuData!$J2303="GEN"),300,IF(AND(StuData!$C2303&gt;8,StuData!$C2303&lt;11,StuData!$J2303&lt;&gt;"GEN"),100,IF(AND(StuData!$C2303&gt;=11,StuData!$J2303&lt;&gt;"GEN"),150,"")))))</f>
        <v/>
      </c>
      <c r="L2303" s="89" t="str">
        <f>IF(StuData!$F2303="","",IF(AND(StuData!$C2303&gt;8,StuData!$C2303&lt;11),50,""))</f>
        <v/>
      </c>
      <c r="M2303" s="89" t="str">
        <f>IF(StuData!$F2303="","",IF(AND(StuData!$C2303&gt;=11,'School Fees'!$L$3="Yes"),100,""))</f>
        <v/>
      </c>
      <c r="N2303" s="89" t="str">
        <f>IF(StuData!$F2303="","",IF(AND(StuData!$C2303&gt;8,StuData!$H2303="F"),5,IF(StuData!$C2303&lt;9,"",10)))</f>
        <v/>
      </c>
      <c r="O2303" s="89" t="str">
        <f>IF(StuData!$F2303="","",IF(StuData!$C2303&gt;8,5,""))</f>
        <v/>
      </c>
      <c r="P2303" s="89" t="str">
        <f>IF(StuData!$C2303=9,'School Fees'!$K$6,IF(StuData!$C2303=10,'School Fees'!$K$7,IF(StuData!$C2303=11,'School Fees'!$K$8,IF(StuData!$C2303=12,'School Fees'!$K$9,""))))</f>
        <v/>
      </c>
      <c r="Q2303" s="89"/>
      <c r="R2303" s="89"/>
      <c r="S2303" s="89" t="str">
        <f>IF(SUM(StuData!$K2303:$R2303)=0,"",SUM(StuData!$K2303:$R2303))</f>
        <v/>
      </c>
      <c r="T2303" s="92"/>
      <c r="U2303" s="89"/>
      <c r="V2303" s="23"/>
      <c r="W2303" s="23"/>
    </row>
    <row r="2304" ht="15.75" customHeight="1">
      <c r="A2304" s="23"/>
      <c r="B2304" s="89" t="str">
        <f t="shared" si="1"/>
        <v/>
      </c>
      <c r="C2304" s="89" t="str">
        <f>IF('Student Record'!A2302="","",'Student Record'!A2302)</f>
        <v/>
      </c>
      <c r="D2304" s="89" t="str">
        <f>IF('Student Record'!B2302="","",'Student Record'!B2302)</f>
        <v/>
      </c>
      <c r="E2304" s="89" t="str">
        <f>IF('Student Record'!C2302="","",'Student Record'!C2302)</f>
        <v/>
      </c>
      <c r="F2304" s="90" t="str">
        <f>IF('Student Record'!E2302="","",'Student Record'!E2302)</f>
        <v/>
      </c>
      <c r="G2304" s="90" t="str">
        <f>IF('Student Record'!G2302="","",'Student Record'!G2302)</f>
        <v/>
      </c>
      <c r="H2304" s="89" t="str">
        <f>IF('Student Record'!I2302="","",'Student Record'!I2302)</f>
        <v/>
      </c>
      <c r="I2304" s="91" t="str">
        <f>IF('Student Record'!J2302="","",'Student Record'!J2302)</f>
        <v/>
      </c>
      <c r="J2304" s="89" t="str">
        <f>IF('Student Record'!O2302="","",'Student Record'!O2302)</f>
        <v/>
      </c>
      <c r="K2304" s="89" t="str">
        <f>IF(StuData!$F2304="","",IF(AND(StuData!$C2304&gt;8,StuData!$C2304&lt;11,StuData!$J2304="GEN"),200,IF(AND(StuData!$C2304&gt;=11,StuData!$J2304="GEN"),300,IF(AND(StuData!$C2304&gt;8,StuData!$C2304&lt;11,StuData!$J2304&lt;&gt;"GEN"),100,IF(AND(StuData!$C2304&gt;=11,StuData!$J2304&lt;&gt;"GEN"),150,"")))))</f>
        <v/>
      </c>
      <c r="L2304" s="89" t="str">
        <f>IF(StuData!$F2304="","",IF(AND(StuData!$C2304&gt;8,StuData!$C2304&lt;11),50,""))</f>
        <v/>
      </c>
      <c r="M2304" s="89" t="str">
        <f>IF(StuData!$F2304="","",IF(AND(StuData!$C2304&gt;=11,'School Fees'!$L$3="Yes"),100,""))</f>
        <v/>
      </c>
      <c r="N2304" s="89" t="str">
        <f>IF(StuData!$F2304="","",IF(AND(StuData!$C2304&gt;8,StuData!$H2304="F"),5,IF(StuData!$C2304&lt;9,"",10)))</f>
        <v/>
      </c>
      <c r="O2304" s="89" t="str">
        <f>IF(StuData!$F2304="","",IF(StuData!$C2304&gt;8,5,""))</f>
        <v/>
      </c>
      <c r="P2304" s="89" t="str">
        <f>IF(StuData!$C2304=9,'School Fees'!$K$6,IF(StuData!$C2304=10,'School Fees'!$K$7,IF(StuData!$C2304=11,'School Fees'!$K$8,IF(StuData!$C2304=12,'School Fees'!$K$9,""))))</f>
        <v/>
      </c>
      <c r="Q2304" s="89"/>
      <c r="R2304" s="89"/>
      <c r="S2304" s="89" t="str">
        <f>IF(SUM(StuData!$K2304:$R2304)=0,"",SUM(StuData!$K2304:$R2304))</f>
        <v/>
      </c>
      <c r="T2304" s="92"/>
      <c r="U2304" s="89"/>
      <c r="V2304" s="23"/>
      <c r="W2304" s="23"/>
    </row>
    <row r="2305" ht="15.75" customHeight="1">
      <c r="A2305" s="23"/>
      <c r="B2305" s="89" t="str">
        <f t="shared" si="1"/>
        <v/>
      </c>
      <c r="C2305" s="89" t="str">
        <f>IF('Student Record'!A2303="","",'Student Record'!A2303)</f>
        <v/>
      </c>
      <c r="D2305" s="89" t="str">
        <f>IF('Student Record'!B2303="","",'Student Record'!B2303)</f>
        <v/>
      </c>
      <c r="E2305" s="89" t="str">
        <f>IF('Student Record'!C2303="","",'Student Record'!C2303)</f>
        <v/>
      </c>
      <c r="F2305" s="90" t="str">
        <f>IF('Student Record'!E2303="","",'Student Record'!E2303)</f>
        <v/>
      </c>
      <c r="G2305" s="90" t="str">
        <f>IF('Student Record'!G2303="","",'Student Record'!G2303)</f>
        <v/>
      </c>
      <c r="H2305" s="89" t="str">
        <f>IF('Student Record'!I2303="","",'Student Record'!I2303)</f>
        <v/>
      </c>
      <c r="I2305" s="91" t="str">
        <f>IF('Student Record'!J2303="","",'Student Record'!J2303)</f>
        <v/>
      </c>
      <c r="J2305" s="89" t="str">
        <f>IF('Student Record'!O2303="","",'Student Record'!O2303)</f>
        <v/>
      </c>
      <c r="K2305" s="89" t="str">
        <f>IF(StuData!$F2305="","",IF(AND(StuData!$C2305&gt;8,StuData!$C2305&lt;11,StuData!$J2305="GEN"),200,IF(AND(StuData!$C2305&gt;=11,StuData!$J2305="GEN"),300,IF(AND(StuData!$C2305&gt;8,StuData!$C2305&lt;11,StuData!$J2305&lt;&gt;"GEN"),100,IF(AND(StuData!$C2305&gt;=11,StuData!$J2305&lt;&gt;"GEN"),150,"")))))</f>
        <v/>
      </c>
      <c r="L2305" s="89" t="str">
        <f>IF(StuData!$F2305="","",IF(AND(StuData!$C2305&gt;8,StuData!$C2305&lt;11),50,""))</f>
        <v/>
      </c>
      <c r="M2305" s="89" t="str">
        <f>IF(StuData!$F2305="","",IF(AND(StuData!$C2305&gt;=11,'School Fees'!$L$3="Yes"),100,""))</f>
        <v/>
      </c>
      <c r="N2305" s="89" t="str">
        <f>IF(StuData!$F2305="","",IF(AND(StuData!$C2305&gt;8,StuData!$H2305="F"),5,IF(StuData!$C2305&lt;9,"",10)))</f>
        <v/>
      </c>
      <c r="O2305" s="89" t="str">
        <f>IF(StuData!$F2305="","",IF(StuData!$C2305&gt;8,5,""))</f>
        <v/>
      </c>
      <c r="P2305" s="89" t="str">
        <f>IF(StuData!$C2305=9,'School Fees'!$K$6,IF(StuData!$C2305=10,'School Fees'!$K$7,IF(StuData!$C2305=11,'School Fees'!$K$8,IF(StuData!$C2305=12,'School Fees'!$K$9,""))))</f>
        <v/>
      </c>
      <c r="Q2305" s="89"/>
      <c r="R2305" s="89"/>
      <c r="S2305" s="89" t="str">
        <f>IF(SUM(StuData!$K2305:$R2305)=0,"",SUM(StuData!$K2305:$R2305))</f>
        <v/>
      </c>
      <c r="T2305" s="92"/>
      <c r="U2305" s="89"/>
      <c r="V2305" s="23"/>
      <c r="W2305" s="23"/>
    </row>
    <row r="2306" ht="15.75" customHeight="1">
      <c r="A2306" s="23"/>
      <c r="B2306" s="89" t="str">
        <f t="shared" si="1"/>
        <v/>
      </c>
      <c r="C2306" s="89" t="str">
        <f>IF('Student Record'!A2304="","",'Student Record'!A2304)</f>
        <v/>
      </c>
      <c r="D2306" s="89" t="str">
        <f>IF('Student Record'!B2304="","",'Student Record'!B2304)</f>
        <v/>
      </c>
      <c r="E2306" s="89" t="str">
        <f>IF('Student Record'!C2304="","",'Student Record'!C2304)</f>
        <v/>
      </c>
      <c r="F2306" s="90" t="str">
        <f>IF('Student Record'!E2304="","",'Student Record'!E2304)</f>
        <v/>
      </c>
      <c r="G2306" s="90" t="str">
        <f>IF('Student Record'!G2304="","",'Student Record'!G2304)</f>
        <v/>
      </c>
      <c r="H2306" s="89" t="str">
        <f>IF('Student Record'!I2304="","",'Student Record'!I2304)</f>
        <v/>
      </c>
      <c r="I2306" s="91" t="str">
        <f>IF('Student Record'!J2304="","",'Student Record'!J2304)</f>
        <v/>
      </c>
      <c r="J2306" s="89" t="str">
        <f>IF('Student Record'!O2304="","",'Student Record'!O2304)</f>
        <v/>
      </c>
      <c r="K2306" s="89" t="str">
        <f>IF(StuData!$F2306="","",IF(AND(StuData!$C2306&gt;8,StuData!$C2306&lt;11,StuData!$J2306="GEN"),200,IF(AND(StuData!$C2306&gt;=11,StuData!$J2306="GEN"),300,IF(AND(StuData!$C2306&gt;8,StuData!$C2306&lt;11,StuData!$J2306&lt;&gt;"GEN"),100,IF(AND(StuData!$C2306&gt;=11,StuData!$J2306&lt;&gt;"GEN"),150,"")))))</f>
        <v/>
      </c>
      <c r="L2306" s="89" t="str">
        <f>IF(StuData!$F2306="","",IF(AND(StuData!$C2306&gt;8,StuData!$C2306&lt;11),50,""))</f>
        <v/>
      </c>
      <c r="M2306" s="89" t="str">
        <f>IF(StuData!$F2306="","",IF(AND(StuData!$C2306&gt;=11,'School Fees'!$L$3="Yes"),100,""))</f>
        <v/>
      </c>
      <c r="N2306" s="89" t="str">
        <f>IF(StuData!$F2306="","",IF(AND(StuData!$C2306&gt;8,StuData!$H2306="F"),5,IF(StuData!$C2306&lt;9,"",10)))</f>
        <v/>
      </c>
      <c r="O2306" s="89" t="str">
        <f>IF(StuData!$F2306="","",IF(StuData!$C2306&gt;8,5,""))</f>
        <v/>
      </c>
      <c r="P2306" s="89" t="str">
        <f>IF(StuData!$C2306=9,'School Fees'!$K$6,IF(StuData!$C2306=10,'School Fees'!$K$7,IF(StuData!$C2306=11,'School Fees'!$K$8,IF(StuData!$C2306=12,'School Fees'!$K$9,""))))</f>
        <v/>
      </c>
      <c r="Q2306" s="89"/>
      <c r="R2306" s="89"/>
      <c r="S2306" s="89" t="str">
        <f>IF(SUM(StuData!$K2306:$R2306)=0,"",SUM(StuData!$K2306:$R2306))</f>
        <v/>
      </c>
      <c r="T2306" s="92"/>
      <c r="U2306" s="89"/>
      <c r="V2306" s="23"/>
      <c r="W2306" s="23"/>
    </row>
    <row r="2307" ht="15.75" customHeight="1">
      <c r="A2307" s="23"/>
      <c r="B2307" s="89" t="str">
        <f t="shared" si="1"/>
        <v/>
      </c>
      <c r="C2307" s="89" t="str">
        <f>IF('Student Record'!A2305="","",'Student Record'!A2305)</f>
        <v/>
      </c>
      <c r="D2307" s="89" t="str">
        <f>IF('Student Record'!B2305="","",'Student Record'!B2305)</f>
        <v/>
      </c>
      <c r="E2307" s="89" t="str">
        <f>IF('Student Record'!C2305="","",'Student Record'!C2305)</f>
        <v/>
      </c>
      <c r="F2307" s="90" t="str">
        <f>IF('Student Record'!E2305="","",'Student Record'!E2305)</f>
        <v/>
      </c>
      <c r="G2307" s="90" t="str">
        <f>IF('Student Record'!G2305="","",'Student Record'!G2305)</f>
        <v/>
      </c>
      <c r="H2307" s="89" t="str">
        <f>IF('Student Record'!I2305="","",'Student Record'!I2305)</f>
        <v/>
      </c>
      <c r="I2307" s="91" t="str">
        <f>IF('Student Record'!J2305="","",'Student Record'!J2305)</f>
        <v/>
      </c>
      <c r="J2307" s="89" t="str">
        <f>IF('Student Record'!O2305="","",'Student Record'!O2305)</f>
        <v/>
      </c>
      <c r="K2307" s="89" t="str">
        <f>IF(StuData!$F2307="","",IF(AND(StuData!$C2307&gt;8,StuData!$C2307&lt;11,StuData!$J2307="GEN"),200,IF(AND(StuData!$C2307&gt;=11,StuData!$J2307="GEN"),300,IF(AND(StuData!$C2307&gt;8,StuData!$C2307&lt;11,StuData!$J2307&lt;&gt;"GEN"),100,IF(AND(StuData!$C2307&gt;=11,StuData!$J2307&lt;&gt;"GEN"),150,"")))))</f>
        <v/>
      </c>
      <c r="L2307" s="89" t="str">
        <f>IF(StuData!$F2307="","",IF(AND(StuData!$C2307&gt;8,StuData!$C2307&lt;11),50,""))</f>
        <v/>
      </c>
      <c r="M2307" s="89" t="str">
        <f>IF(StuData!$F2307="","",IF(AND(StuData!$C2307&gt;=11,'School Fees'!$L$3="Yes"),100,""))</f>
        <v/>
      </c>
      <c r="N2307" s="89" t="str">
        <f>IF(StuData!$F2307="","",IF(AND(StuData!$C2307&gt;8,StuData!$H2307="F"),5,IF(StuData!$C2307&lt;9,"",10)))</f>
        <v/>
      </c>
      <c r="O2307" s="89" t="str">
        <f>IF(StuData!$F2307="","",IF(StuData!$C2307&gt;8,5,""))</f>
        <v/>
      </c>
      <c r="P2307" s="89" t="str">
        <f>IF(StuData!$C2307=9,'School Fees'!$K$6,IF(StuData!$C2307=10,'School Fees'!$K$7,IF(StuData!$C2307=11,'School Fees'!$K$8,IF(StuData!$C2307=12,'School Fees'!$K$9,""))))</f>
        <v/>
      </c>
      <c r="Q2307" s="89"/>
      <c r="R2307" s="89"/>
      <c r="S2307" s="89" t="str">
        <f>IF(SUM(StuData!$K2307:$R2307)=0,"",SUM(StuData!$K2307:$R2307))</f>
        <v/>
      </c>
      <c r="T2307" s="92"/>
      <c r="U2307" s="89"/>
      <c r="V2307" s="23"/>
      <c r="W2307" s="23"/>
    </row>
    <row r="2308" ht="15.75" customHeight="1">
      <c r="A2308" s="23"/>
      <c r="B2308" s="89" t="str">
        <f t="shared" si="1"/>
        <v/>
      </c>
      <c r="C2308" s="89" t="str">
        <f>IF('Student Record'!A2306="","",'Student Record'!A2306)</f>
        <v/>
      </c>
      <c r="D2308" s="89" t="str">
        <f>IF('Student Record'!B2306="","",'Student Record'!B2306)</f>
        <v/>
      </c>
      <c r="E2308" s="89" t="str">
        <f>IF('Student Record'!C2306="","",'Student Record'!C2306)</f>
        <v/>
      </c>
      <c r="F2308" s="90" t="str">
        <f>IF('Student Record'!E2306="","",'Student Record'!E2306)</f>
        <v/>
      </c>
      <c r="G2308" s="90" t="str">
        <f>IF('Student Record'!G2306="","",'Student Record'!G2306)</f>
        <v/>
      </c>
      <c r="H2308" s="89" t="str">
        <f>IF('Student Record'!I2306="","",'Student Record'!I2306)</f>
        <v/>
      </c>
      <c r="I2308" s="91" t="str">
        <f>IF('Student Record'!J2306="","",'Student Record'!J2306)</f>
        <v/>
      </c>
      <c r="J2308" s="89" t="str">
        <f>IF('Student Record'!O2306="","",'Student Record'!O2306)</f>
        <v/>
      </c>
      <c r="K2308" s="89" t="str">
        <f>IF(StuData!$F2308="","",IF(AND(StuData!$C2308&gt;8,StuData!$C2308&lt;11,StuData!$J2308="GEN"),200,IF(AND(StuData!$C2308&gt;=11,StuData!$J2308="GEN"),300,IF(AND(StuData!$C2308&gt;8,StuData!$C2308&lt;11,StuData!$J2308&lt;&gt;"GEN"),100,IF(AND(StuData!$C2308&gt;=11,StuData!$J2308&lt;&gt;"GEN"),150,"")))))</f>
        <v/>
      </c>
      <c r="L2308" s="89" t="str">
        <f>IF(StuData!$F2308="","",IF(AND(StuData!$C2308&gt;8,StuData!$C2308&lt;11),50,""))</f>
        <v/>
      </c>
      <c r="M2308" s="89" t="str">
        <f>IF(StuData!$F2308="","",IF(AND(StuData!$C2308&gt;=11,'School Fees'!$L$3="Yes"),100,""))</f>
        <v/>
      </c>
      <c r="N2308" s="89" t="str">
        <f>IF(StuData!$F2308="","",IF(AND(StuData!$C2308&gt;8,StuData!$H2308="F"),5,IF(StuData!$C2308&lt;9,"",10)))</f>
        <v/>
      </c>
      <c r="O2308" s="89" t="str">
        <f>IF(StuData!$F2308="","",IF(StuData!$C2308&gt;8,5,""))</f>
        <v/>
      </c>
      <c r="P2308" s="89" t="str">
        <f>IF(StuData!$C2308=9,'School Fees'!$K$6,IF(StuData!$C2308=10,'School Fees'!$K$7,IF(StuData!$C2308=11,'School Fees'!$K$8,IF(StuData!$C2308=12,'School Fees'!$K$9,""))))</f>
        <v/>
      </c>
      <c r="Q2308" s="89"/>
      <c r="R2308" s="89"/>
      <c r="S2308" s="89" t="str">
        <f>IF(SUM(StuData!$K2308:$R2308)=0,"",SUM(StuData!$K2308:$R2308))</f>
        <v/>
      </c>
      <c r="T2308" s="92"/>
      <c r="U2308" s="89"/>
      <c r="V2308" s="23"/>
      <c r="W2308" s="23"/>
    </row>
    <row r="2309" ht="15.75" customHeight="1">
      <c r="A2309" s="23"/>
      <c r="B2309" s="89" t="str">
        <f t="shared" si="1"/>
        <v/>
      </c>
      <c r="C2309" s="89" t="str">
        <f>IF('Student Record'!A2307="","",'Student Record'!A2307)</f>
        <v/>
      </c>
      <c r="D2309" s="89" t="str">
        <f>IF('Student Record'!B2307="","",'Student Record'!B2307)</f>
        <v/>
      </c>
      <c r="E2309" s="89" t="str">
        <f>IF('Student Record'!C2307="","",'Student Record'!C2307)</f>
        <v/>
      </c>
      <c r="F2309" s="90" t="str">
        <f>IF('Student Record'!E2307="","",'Student Record'!E2307)</f>
        <v/>
      </c>
      <c r="G2309" s="90" t="str">
        <f>IF('Student Record'!G2307="","",'Student Record'!G2307)</f>
        <v/>
      </c>
      <c r="H2309" s="89" t="str">
        <f>IF('Student Record'!I2307="","",'Student Record'!I2307)</f>
        <v/>
      </c>
      <c r="I2309" s="91" t="str">
        <f>IF('Student Record'!J2307="","",'Student Record'!J2307)</f>
        <v/>
      </c>
      <c r="J2309" s="89" t="str">
        <f>IF('Student Record'!O2307="","",'Student Record'!O2307)</f>
        <v/>
      </c>
      <c r="K2309" s="89" t="str">
        <f>IF(StuData!$F2309="","",IF(AND(StuData!$C2309&gt;8,StuData!$C2309&lt;11,StuData!$J2309="GEN"),200,IF(AND(StuData!$C2309&gt;=11,StuData!$J2309="GEN"),300,IF(AND(StuData!$C2309&gt;8,StuData!$C2309&lt;11,StuData!$J2309&lt;&gt;"GEN"),100,IF(AND(StuData!$C2309&gt;=11,StuData!$J2309&lt;&gt;"GEN"),150,"")))))</f>
        <v/>
      </c>
      <c r="L2309" s="89" t="str">
        <f>IF(StuData!$F2309="","",IF(AND(StuData!$C2309&gt;8,StuData!$C2309&lt;11),50,""))</f>
        <v/>
      </c>
      <c r="M2309" s="89" t="str">
        <f>IF(StuData!$F2309="","",IF(AND(StuData!$C2309&gt;=11,'School Fees'!$L$3="Yes"),100,""))</f>
        <v/>
      </c>
      <c r="N2309" s="89" t="str">
        <f>IF(StuData!$F2309="","",IF(AND(StuData!$C2309&gt;8,StuData!$H2309="F"),5,IF(StuData!$C2309&lt;9,"",10)))</f>
        <v/>
      </c>
      <c r="O2309" s="89" t="str">
        <f>IF(StuData!$F2309="","",IF(StuData!$C2309&gt;8,5,""))</f>
        <v/>
      </c>
      <c r="P2309" s="89" t="str">
        <f>IF(StuData!$C2309=9,'School Fees'!$K$6,IF(StuData!$C2309=10,'School Fees'!$K$7,IF(StuData!$C2309=11,'School Fees'!$K$8,IF(StuData!$C2309=12,'School Fees'!$K$9,""))))</f>
        <v/>
      </c>
      <c r="Q2309" s="89"/>
      <c r="R2309" s="89"/>
      <c r="S2309" s="89" t="str">
        <f>IF(SUM(StuData!$K2309:$R2309)=0,"",SUM(StuData!$K2309:$R2309))</f>
        <v/>
      </c>
      <c r="T2309" s="92"/>
      <c r="U2309" s="89"/>
      <c r="V2309" s="23"/>
      <c r="W2309" s="23"/>
    </row>
    <row r="2310" ht="15.75" customHeight="1">
      <c r="A2310" s="23"/>
      <c r="B2310" s="89" t="str">
        <f t="shared" si="1"/>
        <v/>
      </c>
      <c r="C2310" s="89" t="str">
        <f>IF('Student Record'!A2308="","",'Student Record'!A2308)</f>
        <v/>
      </c>
      <c r="D2310" s="89" t="str">
        <f>IF('Student Record'!B2308="","",'Student Record'!B2308)</f>
        <v/>
      </c>
      <c r="E2310" s="89" t="str">
        <f>IF('Student Record'!C2308="","",'Student Record'!C2308)</f>
        <v/>
      </c>
      <c r="F2310" s="90" t="str">
        <f>IF('Student Record'!E2308="","",'Student Record'!E2308)</f>
        <v/>
      </c>
      <c r="G2310" s="90" t="str">
        <f>IF('Student Record'!G2308="","",'Student Record'!G2308)</f>
        <v/>
      </c>
      <c r="H2310" s="89" t="str">
        <f>IF('Student Record'!I2308="","",'Student Record'!I2308)</f>
        <v/>
      </c>
      <c r="I2310" s="91" t="str">
        <f>IF('Student Record'!J2308="","",'Student Record'!J2308)</f>
        <v/>
      </c>
      <c r="J2310" s="89" t="str">
        <f>IF('Student Record'!O2308="","",'Student Record'!O2308)</f>
        <v/>
      </c>
      <c r="K2310" s="89" t="str">
        <f>IF(StuData!$F2310="","",IF(AND(StuData!$C2310&gt;8,StuData!$C2310&lt;11,StuData!$J2310="GEN"),200,IF(AND(StuData!$C2310&gt;=11,StuData!$J2310="GEN"),300,IF(AND(StuData!$C2310&gt;8,StuData!$C2310&lt;11,StuData!$J2310&lt;&gt;"GEN"),100,IF(AND(StuData!$C2310&gt;=11,StuData!$J2310&lt;&gt;"GEN"),150,"")))))</f>
        <v/>
      </c>
      <c r="L2310" s="89" t="str">
        <f>IF(StuData!$F2310="","",IF(AND(StuData!$C2310&gt;8,StuData!$C2310&lt;11),50,""))</f>
        <v/>
      </c>
      <c r="M2310" s="89" t="str">
        <f>IF(StuData!$F2310="","",IF(AND(StuData!$C2310&gt;=11,'School Fees'!$L$3="Yes"),100,""))</f>
        <v/>
      </c>
      <c r="N2310" s="89" t="str">
        <f>IF(StuData!$F2310="","",IF(AND(StuData!$C2310&gt;8,StuData!$H2310="F"),5,IF(StuData!$C2310&lt;9,"",10)))</f>
        <v/>
      </c>
      <c r="O2310" s="89" t="str">
        <f>IF(StuData!$F2310="","",IF(StuData!$C2310&gt;8,5,""))</f>
        <v/>
      </c>
      <c r="P2310" s="89" t="str">
        <f>IF(StuData!$C2310=9,'School Fees'!$K$6,IF(StuData!$C2310=10,'School Fees'!$K$7,IF(StuData!$C2310=11,'School Fees'!$K$8,IF(StuData!$C2310=12,'School Fees'!$K$9,""))))</f>
        <v/>
      </c>
      <c r="Q2310" s="89"/>
      <c r="R2310" s="89"/>
      <c r="S2310" s="89" t="str">
        <f>IF(SUM(StuData!$K2310:$R2310)=0,"",SUM(StuData!$K2310:$R2310))</f>
        <v/>
      </c>
      <c r="T2310" s="92"/>
      <c r="U2310" s="89"/>
      <c r="V2310" s="23"/>
      <c r="W2310" s="23"/>
    </row>
    <row r="2311" ht="15.75" customHeight="1">
      <c r="A2311" s="23"/>
      <c r="B2311" s="89" t="str">
        <f t="shared" si="1"/>
        <v/>
      </c>
      <c r="C2311" s="89" t="str">
        <f>IF('Student Record'!A2309="","",'Student Record'!A2309)</f>
        <v/>
      </c>
      <c r="D2311" s="89" t="str">
        <f>IF('Student Record'!B2309="","",'Student Record'!B2309)</f>
        <v/>
      </c>
      <c r="E2311" s="89" t="str">
        <f>IF('Student Record'!C2309="","",'Student Record'!C2309)</f>
        <v/>
      </c>
      <c r="F2311" s="90" t="str">
        <f>IF('Student Record'!E2309="","",'Student Record'!E2309)</f>
        <v/>
      </c>
      <c r="G2311" s="90" t="str">
        <f>IF('Student Record'!G2309="","",'Student Record'!G2309)</f>
        <v/>
      </c>
      <c r="H2311" s="89" t="str">
        <f>IF('Student Record'!I2309="","",'Student Record'!I2309)</f>
        <v/>
      </c>
      <c r="I2311" s="91" t="str">
        <f>IF('Student Record'!J2309="","",'Student Record'!J2309)</f>
        <v/>
      </c>
      <c r="J2311" s="89" t="str">
        <f>IF('Student Record'!O2309="","",'Student Record'!O2309)</f>
        <v/>
      </c>
      <c r="K2311" s="89" t="str">
        <f>IF(StuData!$F2311="","",IF(AND(StuData!$C2311&gt;8,StuData!$C2311&lt;11,StuData!$J2311="GEN"),200,IF(AND(StuData!$C2311&gt;=11,StuData!$J2311="GEN"),300,IF(AND(StuData!$C2311&gt;8,StuData!$C2311&lt;11,StuData!$J2311&lt;&gt;"GEN"),100,IF(AND(StuData!$C2311&gt;=11,StuData!$J2311&lt;&gt;"GEN"),150,"")))))</f>
        <v/>
      </c>
      <c r="L2311" s="89" t="str">
        <f>IF(StuData!$F2311="","",IF(AND(StuData!$C2311&gt;8,StuData!$C2311&lt;11),50,""))</f>
        <v/>
      </c>
      <c r="M2311" s="89" t="str">
        <f>IF(StuData!$F2311="","",IF(AND(StuData!$C2311&gt;=11,'School Fees'!$L$3="Yes"),100,""))</f>
        <v/>
      </c>
      <c r="N2311" s="89" t="str">
        <f>IF(StuData!$F2311="","",IF(AND(StuData!$C2311&gt;8,StuData!$H2311="F"),5,IF(StuData!$C2311&lt;9,"",10)))</f>
        <v/>
      </c>
      <c r="O2311" s="89" t="str">
        <f>IF(StuData!$F2311="","",IF(StuData!$C2311&gt;8,5,""))</f>
        <v/>
      </c>
      <c r="P2311" s="89" t="str">
        <f>IF(StuData!$C2311=9,'School Fees'!$K$6,IF(StuData!$C2311=10,'School Fees'!$K$7,IF(StuData!$C2311=11,'School Fees'!$K$8,IF(StuData!$C2311=12,'School Fees'!$K$9,""))))</f>
        <v/>
      </c>
      <c r="Q2311" s="89"/>
      <c r="R2311" s="89"/>
      <c r="S2311" s="89" t="str">
        <f>IF(SUM(StuData!$K2311:$R2311)=0,"",SUM(StuData!$K2311:$R2311))</f>
        <v/>
      </c>
      <c r="T2311" s="92"/>
      <c r="U2311" s="89"/>
      <c r="V2311" s="23"/>
      <c r="W2311" s="23"/>
    </row>
    <row r="2312" ht="15.75" customHeight="1">
      <c r="A2312" s="23"/>
      <c r="B2312" s="89" t="str">
        <f t="shared" si="1"/>
        <v/>
      </c>
      <c r="C2312" s="89" t="str">
        <f>IF('Student Record'!A2310="","",'Student Record'!A2310)</f>
        <v/>
      </c>
      <c r="D2312" s="89" t="str">
        <f>IF('Student Record'!B2310="","",'Student Record'!B2310)</f>
        <v/>
      </c>
      <c r="E2312" s="89" t="str">
        <f>IF('Student Record'!C2310="","",'Student Record'!C2310)</f>
        <v/>
      </c>
      <c r="F2312" s="90" t="str">
        <f>IF('Student Record'!E2310="","",'Student Record'!E2310)</f>
        <v/>
      </c>
      <c r="G2312" s="90" t="str">
        <f>IF('Student Record'!G2310="","",'Student Record'!G2310)</f>
        <v/>
      </c>
      <c r="H2312" s="89" t="str">
        <f>IF('Student Record'!I2310="","",'Student Record'!I2310)</f>
        <v/>
      </c>
      <c r="I2312" s="91" t="str">
        <f>IF('Student Record'!J2310="","",'Student Record'!J2310)</f>
        <v/>
      </c>
      <c r="J2312" s="89" t="str">
        <f>IF('Student Record'!O2310="","",'Student Record'!O2310)</f>
        <v/>
      </c>
      <c r="K2312" s="89" t="str">
        <f>IF(StuData!$F2312="","",IF(AND(StuData!$C2312&gt;8,StuData!$C2312&lt;11,StuData!$J2312="GEN"),200,IF(AND(StuData!$C2312&gt;=11,StuData!$J2312="GEN"),300,IF(AND(StuData!$C2312&gt;8,StuData!$C2312&lt;11,StuData!$J2312&lt;&gt;"GEN"),100,IF(AND(StuData!$C2312&gt;=11,StuData!$J2312&lt;&gt;"GEN"),150,"")))))</f>
        <v/>
      </c>
      <c r="L2312" s="89" t="str">
        <f>IF(StuData!$F2312="","",IF(AND(StuData!$C2312&gt;8,StuData!$C2312&lt;11),50,""))</f>
        <v/>
      </c>
      <c r="M2312" s="89" t="str">
        <f>IF(StuData!$F2312="","",IF(AND(StuData!$C2312&gt;=11,'School Fees'!$L$3="Yes"),100,""))</f>
        <v/>
      </c>
      <c r="N2312" s="89" t="str">
        <f>IF(StuData!$F2312="","",IF(AND(StuData!$C2312&gt;8,StuData!$H2312="F"),5,IF(StuData!$C2312&lt;9,"",10)))</f>
        <v/>
      </c>
      <c r="O2312" s="89" t="str">
        <f>IF(StuData!$F2312="","",IF(StuData!$C2312&gt;8,5,""))</f>
        <v/>
      </c>
      <c r="P2312" s="89" t="str">
        <f>IF(StuData!$C2312=9,'School Fees'!$K$6,IF(StuData!$C2312=10,'School Fees'!$K$7,IF(StuData!$C2312=11,'School Fees'!$K$8,IF(StuData!$C2312=12,'School Fees'!$K$9,""))))</f>
        <v/>
      </c>
      <c r="Q2312" s="89"/>
      <c r="R2312" s="89"/>
      <c r="S2312" s="89" t="str">
        <f>IF(SUM(StuData!$K2312:$R2312)=0,"",SUM(StuData!$K2312:$R2312))</f>
        <v/>
      </c>
      <c r="T2312" s="92"/>
      <c r="U2312" s="89"/>
      <c r="V2312" s="23"/>
      <c r="W2312" s="23"/>
    </row>
    <row r="2313" ht="15.75" customHeight="1">
      <c r="A2313" s="23"/>
      <c r="B2313" s="89" t="str">
        <f t="shared" si="1"/>
        <v/>
      </c>
      <c r="C2313" s="89" t="str">
        <f>IF('Student Record'!A2311="","",'Student Record'!A2311)</f>
        <v/>
      </c>
      <c r="D2313" s="89" t="str">
        <f>IF('Student Record'!B2311="","",'Student Record'!B2311)</f>
        <v/>
      </c>
      <c r="E2313" s="89" t="str">
        <f>IF('Student Record'!C2311="","",'Student Record'!C2311)</f>
        <v/>
      </c>
      <c r="F2313" s="90" t="str">
        <f>IF('Student Record'!E2311="","",'Student Record'!E2311)</f>
        <v/>
      </c>
      <c r="G2313" s="90" t="str">
        <f>IF('Student Record'!G2311="","",'Student Record'!G2311)</f>
        <v/>
      </c>
      <c r="H2313" s="89" t="str">
        <f>IF('Student Record'!I2311="","",'Student Record'!I2311)</f>
        <v/>
      </c>
      <c r="I2313" s="91" t="str">
        <f>IF('Student Record'!J2311="","",'Student Record'!J2311)</f>
        <v/>
      </c>
      <c r="J2313" s="89" t="str">
        <f>IF('Student Record'!O2311="","",'Student Record'!O2311)</f>
        <v/>
      </c>
      <c r="K2313" s="89" t="str">
        <f>IF(StuData!$F2313="","",IF(AND(StuData!$C2313&gt;8,StuData!$C2313&lt;11,StuData!$J2313="GEN"),200,IF(AND(StuData!$C2313&gt;=11,StuData!$J2313="GEN"),300,IF(AND(StuData!$C2313&gt;8,StuData!$C2313&lt;11,StuData!$J2313&lt;&gt;"GEN"),100,IF(AND(StuData!$C2313&gt;=11,StuData!$J2313&lt;&gt;"GEN"),150,"")))))</f>
        <v/>
      </c>
      <c r="L2313" s="89" t="str">
        <f>IF(StuData!$F2313="","",IF(AND(StuData!$C2313&gt;8,StuData!$C2313&lt;11),50,""))</f>
        <v/>
      </c>
      <c r="M2313" s="89" t="str">
        <f>IF(StuData!$F2313="","",IF(AND(StuData!$C2313&gt;=11,'School Fees'!$L$3="Yes"),100,""))</f>
        <v/>
      </c>
      <c r="N2313" s="89" t="str">
        <f>IF(StuData!$F2313="","",IF(AND(StuData!$C2313&gt;8,StuData!$H2313="F"),5,IF(StuData!$C2313&lt;9,"",10)))</f>
        <v/>
      </c>
      <c r="O2313" s="89" t="str">
        <f>IF(StuData!$F2313="","",IF(StuData!$C2313&gt;8,5,""))</f>
        <v/>
      </c>
      <c r="P2313" s="89" t="str">
        <f>IF(StuData!$C2313=9,'School Fees'!$K$6,IF(StuData!$C2313=10,'School Fees'!$K$7,IF(StuData!$C2313=11,'School Fees'!$K$8,IF(StuData!$C2313=12,'School Fees'!$K$9,""))))</f>
        <v/>
      </c>
      <c r="Q2313" s="89"/>
      <c r="R2313" s="89"/>
      <c r="S2313" s="89" t="str">
        <f>IF(SUM(StuData!$K2313:$R2313)=0,"",SUM(StuData!$K2313:$R2313))</f>
        <v/>
      </c>
      <c r="T2313" s="92"/>
      <c r="U2313" s="89"/>
      <c r="V2313" s="23"/>
      <c r="W2313" s="23"/>
    </row>
    <row r="2314" ht="15.75" customHeight="1">
      <c r="A2314" s="23"/>
      <c r="B2314" s="89" t="str">
        <f t="shared" si="1"/>
        <v/>
      </c>
      <c r="C2314" s="89" t="str">
        <f>IF('Student Record'!A2312="","",'Student Record'!A2312)</f>
        <v/>
      </c>
      <c r="D2314" s="89" t="str">
        <f>IF('Student Record'!B2312="","",'Student Record'!B2312)</f>
        <v/>
      </c>
      <c r="E2314" s="89" t="str">
        <f>IF('Student Record'!C2312="","",'Student Record'!C2312)</f>
        <v/>
      </c>
      <c r="F2314" s="90" t="str">
        <f>IF('Student Record'!E2312="","",'Student Record'!E2312)</f>
        <v/>
      </c>
      <c r="G2314" s="90" t="str">
        <f>IF('Student Record'!G2312="","",'Student Record'!G2312)</f>
        <v/>
      </c>
      <c r="H2314" s="89" t="str">
        <f>IF('Student Record'!I2312="","",'Student Record'!I2312)</f>
        <v/>
      </c>
      <c r="I2314" s="91" t="str">
        <f>IF('Student Record'!J2312="","",'Student Record'!J2312)</f>
        <v/>
      </c>
      <c r="J2314" s="89" t="str">
        <f>IF('Student Record'!O2312="","",'Student Record'!O2312)</f>
        <v/>
      </c>
      <c r="K2314" s="89" t="str">
        <f>IF(StuData!$F2314="","",IF(AND(StuData!$C2314&gt;8,StuData!$C2314&lt;11,StuData!$J2314="GEN"),200,IF(AND(StuData!$C2314&gt;=11,StuData!$J2314="GEN"),300,IF(AND(StuData!$C2314&gt;8,StuData!$C2314&lt;11,StuData!$J2314&lt;&gt;"GEN"),100,IF(AND(StuData!$C2314&gt;=11,StuData!$J2314&lt;&gt;"GEN"),150,"")))))</f>
        <v/>
      </c>
      <c r="L2314" s="89" t="str">
        <f>IF(StuData!$F2314="","",IF(AND(StuData!$C2314&gt;8,StuData!$C2314&lt;11),50,""))</f>
        <v/>
      </c>
      <c r="M2314" s="89" t="str">
        <f>IF(StuData!$F2314="","",IF(AND(StuData!$C2314&gt;=11,'School Fees'!$L$3="Yes"),100,""))</f>
        <v/>
      </c>
      <c r="N2314" s="89" t="str">
        <f>IF(StuData!$F2314="","",IF(AND(StuData!$C2314&gt;8,StuData!$H2314="F"),5,IF(StuData!$C2314&lt;9,"",10)))</f>
        <v/>
      </c>
      <c r="O2314" s="89" t="str">
        <f>IF(StuData!$F2314="","",IF(StuData!$C2314&gt;8,5,""))</f>
        <v/>
      </c>
      <c r="P2314" s="89" t="str">
        <f>IF(StuData!$C2314=9,'School Fees'!$K$6,IF(StuData!$C2314=10,'School Fees'!$K$7,IF(StuData!$C2314=11,'School Fees'!$K$8,IF(StuData!$C2314=12,'School Fees'!$K$9,""))))</f>
        <v/>
      </c>
      <c r="Q2314" s="89"/>
      <c r="R2314" s="89"/>
      <c r="S2314" s="89" t="str">
        <f>IF(SUM(StuData!$K2314:$R2314)=0,"",SUM(StuData!$K2314:$R2314))</f>
        <v/>
      </c>
      <c r="T2314" s="92"/>
      <c r="U2314" s="89"/>
      <c r="V2314" s="23"/>
      <c r="W2314" s="23"/>
    </row>
    <row r="2315" ht="15.75" customHeight="1">
      <c r="A2315" s="23"/>
      <c r="B2315" s="89" t="str">
        <f t="shared" si="1"/>
        <v/>
      </c>
      <c r="C2315" s="89" t="str">
        <f>IF('Student Record'!A2313="","",'Student Record'!A2313)</f>
        <v/>
      </c>
      <c r="D2315" s="89" t="str">
        <f>IF('Student Record'!B2313="","",'Student Record'!B2313)</f>
        <v/>
      </c>
      <c r="E2315" s="89" t="str">
        <f>IF('Student Record'!C2313="","",'Student Record'!C2313)</f>
        <v/>
      </c>
      <c r="F2315" s="90" t="str">
        <f>IF('Student Record'!E2313="","",'Student Record'!E2313)</f>
        <v/>
      </c>
      <c r="G2315" s="90" t="str">
        <f>IF('Student Record'!G2313="","",'Student Record'!G2313)</f>
        <v/>
      </c>
      <c r="H2315" s="89" t="str">
        <f>IF('Student Record'!I2313="","",'Student Record'!I2313)</f>
        <v/>
      </c>
      <c r="I2315" s="91" t="str">
        <f>IF('Student Record'!J2313="","",'Student Record'!J2313)</f>
        <v/>
      </c>
      <c r="J2315" s="89" t="str">
        <f>IF('Student Record'!O2313="","",'Student Record'!O2313)</f>
        <v/>
      </c>
      <c r="K2315" s="89" t="str">
        <f>IF(StuData!$F2315="","",IF(AND(StuData!$C2315&gt;8,StuData!$C2315&lt;11,StuData!$J2315="GEN"),200,IF(AND(StuData!$C2315&gt;=11,StuData!$J2315="GEN"),300,IF(AND(StuData!$C2315&gt;8,StuData!$C2315&lt;11,StuData!$J2315&lt;&gt;"GEN"),100,IF(AND(StuData!$C2315&gt;=11,StuData!$J2315&lt;&gt;"GEN"),150,"")))))</f>
        <v/>
      </c>
      <c r="L2315" s="89" t="str">
        <f>IF(StuData!$F2315="","",IF(AND(StuData!$C2315&gt;8,StuData!$C2315&lt;11),50,""))</f>
        <v/>
      </c>
      <c r="M2315" s="89" t="str">
        <f>IF(StuData!$F2315="","",IF(AND(StuData!$C2315&gt;=11,'School Fees'!$L$3="Yes"),100,""))</f>
        <v/>
      </c>
      <c r="N2315" s="89" t="str">
        <f>IF(StuData!$F2315="","",IF(AND(StuData!$C2315&gt;8,StuData!$H2315="F"),5,IF(StuData!$C2315&lt;9,"",10)))</f>
        <v/>
      </c>
      <c r="O2315" s="89" t="str">
        <f>IF(StuData!$F2315="","",IF(StuData!$C2315&gt;8,5,""))</f>
        <v/>
      </c>
      <c r="P2315" s="89" t="str">
        <f>IF(StuData!$C2315=9,'School Fees'!$K$6,IF(StuData!$C2315=10,'School Fees'!$K$7,IF(StuData!$C2315=11,'School Fees'!$K$8,IF(StuData!$C2315=12,'School Fees'!$K$9,""))))</f>
        <v/>
      </c>
      <c r="Q2315" s="89"/>
      <c r="R2315" s="89"/>
      <c r="S2315" s="89" t="str">
        <f>IF(SUM(StuData!$K2315:$R2315)=0,"",SUM(StuData!$K2315:$R2315))</f>
        <v/>
      </c>
      <c r="T2315" s="92"/>
      <c r="U2315" s="89"/>
      <c r="V2315" s="23"/>
      <c r="W2315" s="23"/>
    </row>
    <row r="2316" ht="15.75" customHeight="1">
      <c r="A2316" s="23"/>
      <c r="B2316" s="89" t="str">
        <f t="shared" si="1"/>
        <v/>
      </c>
      <c r="C2316" s="89" t="str">
        <f>IF('Student Record'!A2314="","",'Student Record'!A2314)</f>
        <v/>
      </c>
      <c r="D2316" s="89" t="str">
        <f>IF('Student Record'!B2314="","",'Student Record'!B2314)</f>
        <v/>
      </c>
      <c r="E2316" s="89" t="str">
        <f>IF('Student Record'!C2314="","",'Student Record'!C2314)</f>
        <v/>
      </c>
      <c r="F2316" s="90" t="str">
        <f>IF('Student Record'!E2314="","",'Student Record'!E2314)</f>
        <v/>
      </c>
      <c r="G2316" s="90" t="str">
        <f>IF('Student Record'!G2314="","",'Student Record'!G2314)</f>
        <v/>
      </c>
      <c r="H2316" s="89" t="str">
        <f>IF('Student Record'!I2314="","",'Student Record'!I2314)</f>
        <v/>
      </c>
      <c r="I2316" s="91" t="str">
        <f>IF('Student Record'!J2314="","",'Student Record'!J2314)</f>
        <v/>
      </c>
      <c r="J2316" s="89" t="str">
        <f>IF('Student Record'!O2314="","",'Student Record'!O2314)</f>
        <v/>
      </c>
      <c r="K2316" s="89" t="str">
        <f>IF(StuData!$F2316="","",IF(AND(StuData!$C2316&gt;8,StuData!$C2316&lt;11,StuData!$J2316="GEN"),200,IF(AND(StuData!$C2316&gt;=11,StuData!$J2316="GEN"),300,IF(AND(StuData!$C2316&gt;8,StuData!$C2316&lt;11,StuData!$J2316&lt;&gt;"GEN"),100,IF(AND(StuData!$C2316&gt;=11,StuData!$J2316&lt;&gt;"GEN"),150,"")))))</f>
        <v/>
      </c>
      <c r="L2316" s="89" t="str">
        <f>IF(StuData!$F2316="","",IF(AND(StuData!$C2316&gt;8,StuData!$C2316&lt;11),50,""))</f>
        <v/>
      </c>
      <c r="M2316" s="89" t="str">
        <f>IF(StuData!$F2316="","",IF(AND(StuData!$C2316&gt;=11,'School Fees'!$L$3="Yes"),100,""))</f>
        <v/>
      </c>
      <c r="N2316" s="89" t="str">
        <f>IF(StuData!$F2316="","",IF(AND(StuData!$C2316&gt;8,StuData!$H2316="F"),5,IF(StuData!$C2316&lt;9,"",10)))</f>
        <v/>
      </c>
      <c r="O2316" s="89" t="str">
        <f>IF(StuData!$F2316="","",IF(StuData!$C2316&gt;8,5,""))</f>
        <v/>
      </c>
      <c r="P2316" s="89" t="str">
        <f>IF(StuData!$C2316=9,'School Fees'!$K$6,IF(StuData!$C2316=10,'School Fees'!$K$7,IF(StuData!$C2316=11,'School Fees'!$K$8,IF(StuData!$C2316=12,'School Fees'!$K$9,""))))</f>
        <v/>
      </c>
      <c r="Q2316" s="89"/>
      <c r="R2316" s="89"/>
      <c r="S2316" s="89" t="str">
        <f>IF(SUM(StuData!$K2316:$R2316)=0,"",SUM(StuData!$K2316:$R2316))</f>
        <v/>
      </c>
      <c r="T2316" s="92"/>
      <c r="U2316" s="89"/>
      <c r="V2316" s="23"/>
      <c r="W2316" s="23"/>
    </row>
    <row r="2317" ht="15.75" customHeight="1">
      <c r="A2317" s="23"/>
      <c r="B2317" s="89" t="str">
        <f t="shared" si="1"/>
        <v/>
      </c>
      <c r="C2317" s="89" t="str">
        <f>IF('Student Record'!A2315="","",'Student Record'!A2315)</f>
        <v/>
      </c>
      <c r="D2317" s="89" t="str">
        <f>IF('Student Record'!B2315="","",'Student Record'!B2315)</f>
        <v/>
      </c>
      <c r="E2317" s="89" t="str">
        <f>IF('Student Record'!C2315="","",'Student Record'!C2315)</f>
        <v/>
      </c>
      <c r="F2317" s="90" t="str">
        <f>IF('Student Record'!E2315="","",'Student Record'!E2315)</f>
        <v/>
      </c>
      <c r="G2317" s="90" t="str">
        <f>IF('Student Record'!G2315="","",'Student Record'!G2315)</f>
        <v/>
      </c>
      <c r="H2317" s="89" t="str">
        <f>IF('Student Record'!I2315="","",'Student Record'!I2315)</f>
        <v/>
      </c>
      <c r="I2317" s="91" t="str">
        <f>IF('Student Record'!J2315="","",'Student Record'!J2315)</f>
        <v/>
      </c>
      <c r="J2317" s="89" t="str">
        <f>IF('Student Record'!O2315="","",'Student Record'!O2315)</f>
        <v/>
      </c>
      <c r="K2317" s="89" t="str">
        <f>IF(StuData!$F2317="","",IF(AND(StuData!$C2317&gt;8,StuData!$C2317&lt;11,StuData!$J2317="GEN"),200,IF(AND(StuData!$C2317&gt;=11,StuData!$J2317="GEN"),300,IF(AND(StuData!$C2317&gt;8,StuData!$C2317&lt;11,StuData!$J2317&lt;&gt;"GEN"),100,IF(AND(StuData!$C2317&gt;=11,StuData!$J2317&lt;&gt;"GEN"),150,"")))))</f>
        <v/>
      </c>
      <c r="L2317" s="89" t="str">
        <f>IF(StuData!$F2317="","",IF(AND(StuData!$C2317&gt;8,StuData!$C2317&lt;11),50,""))</f>
        <v/>
      </c>
      <c r="M2317" s="89" t="str">
        <f>IF(StuData!$F2317="","",IF(AND(StuData!$C2317&gt;=11,'School Fees'!$L$3="Yes"),100,""))</f>
        <v/>
      </c>
      <c r="N2317" s="89" t="str">
        <f>IF(StuData!$F2317="","",IF(AND(StuData!$C2317&gt;8,StuData!$H2317="F"),5,IF(StuData!$C2317&lt;9,"",10)))</f>
        <v/>
      </c>
      <c r="O2317" s="89" t="str">
        <f>IF(StuData!$F2317="","",IF(StuData!$C2317&gt;8,5,""))</f>
        <v/>
      </c>
      <c r="P2317" s="89" t="str">
        <f>IF(StuData!$C2317=9,'School Fees'!$K$6,IF(StuData!$C2317=10,'School Fees'!$K$7,IF(StuData!$C2317=11,'School Fees'!$K$8,IF(StuData!$C2317=12,'School Fees'!$K$9,""))))</f>
        <v/>
      </c>
      <c r="Q2317" s="89"/>
      <c r="R2317" s="89"/>
      <c r="S2317" s="89" t="str">
        <f>IF(SUM(StuData!$K2317:$R2317)=0,"",SUM(StuData!$K2317:$R2317))</f>
        <v/>
      </c>
      <c r="T2317" s="92"/>
      <c r="U2317" s="89"/>
      <c r="V2317" s="23"/>
      <c r="W2317" s="23"/>
    </row>
    <row r="2318" ht="15.75" customHeight="1">
      <c r="A2318" s="23"/>
      <c r="B2318" s="89" t="str">
        <f t="shared" si="1"/>
        <v/>
      </c>
      <c r="C2318" s="89" t="str">
        <f>IF('Student Record'!A2316="","",'Student Record'!A2316)</f>
        <v/>
      </c>
      <c r="D2318" s="89" t="str">
        <f>IF('Student Record'!B2316="","",'Student Record'!B2316)</f>
        <v/>
      </c>
      <c r="E2318" s="89" t="str">
        <f>IF('Student Record'!C2316="","",'Student Record'!C2316)</f>
        <v/>
      </c>
      <c r="F2318" s="90" t="str">
        <f>IF('Student Record'!E2316="","",'Student Record'!E2316)</f>
        <v/>
      </c>
      <c r="G2318" s="90" t="str">
        <f>IF('Student Record'!G2316="","",'Student Record'!G2316)</f>
        <v/>
      </c>
      <c r="H2318" s="89" t="str">
        <f>IF('Student Record'!I2316="","",'Student Record'!I2316)</f>
        <v/>
      </c>
      <c r="I2318" s="91" t="str">
        <f>IF('Student Record'!J2316="","",'Student Record'!J2316)</f>
        <v/>
      </c>
      <c r="J2318" s="89" t="str">
        <f>IF('Student Record'!O2316="","",'Student Record'!O2316)</f>
        <v/>
      </c>
      <c r="K2318" s="89" t="str">
        <f>IF(StuData!$F2318="","",IF(AND(StuData!$C2318&gt;8,StuData!$C2318&lt;11,StuData!$J2318="GEN"),200,IF(AND(StuData!$C2318&gt;=11,StuData!$J2318="GEN"),300,IF(AND(StuData!$C2318&gt;8,StuData!$C2318&lt;11,StuData!$J2318&lt;&gt;"GEN"),100,IF(AND(StuData!$C2318&gt;=11,StuData!$J2318&lt;&gt;"GEN"),150,"")))))</f>
        <v/>
      </c>
      <c r="L2318" s="89" t="str">
        <f>IF(StuData!$F2318="","",IF(AND(StuData!$C2318&gt;8,StuData!$C2318&lt;11),50,""))</f>
        <v/>
      </c>
      <c r="M2318" s="89" t="str">
        <f>IF(StuData!$F2318="","",IF(AND(StuData!$C2318&gt;=11,'School Fees'!$L$3="Yes"),100,""))</f>
        <v/>
      </c>
      <c r="N2318" s="89" t="str">
        <f>IF(StuData!$F2318="","",IF(AND(StuData!$C2318&gt;8,StuData!$H2318="F"),5,IF(StuData!$C2318&lt;9,"",10)))</f>
        <v/>
      </c>
      <c r="O2318" s="89" t="str">
        <f>IF(StuData!$F2318="","",IF(StuData!$C2318&gt;8,5,""))</f>
        <v/>
      </c>
      <c r="P2318" s="89" t="str">
        <f>IF(StuData!$C2318=9,'School Fees'!$K$6,IF(StuData!$C2318=10,'School Fees'!$K$7,IF(StuData!$C2318=11,'School Fees'!$K$8,IF(StuData!$C2318=12,'School Fees'!$K$9,""))))</f>
        <v/>
      </c>
      <c r="Q2318" s="89"/>
      <c r="R2318" s="89"/>
      <c r="S2318" s="89" t="str">
        <f>IF(SUM(StuData!$K2318:$R2318)=0,"",SUM(StuData!$K2318:$R2318))</f>
        <v/>
      </c>
      <c r="T2318" s="92"/>
      <c r="U2318" s="89"/>
      <c r="V2318" s="23"/>
      <c r="W2318" s="23"/>
    </row>
    <row r="2319" ht="15.75" customHeight="1">
      <c r="A2319" s="23"/>
      <c r="B2319" s="89" t="str">
        <f t="shared" si="1"/>
        <v/>
      </c>
      <c r="C2319" s="89" t="str">
        <f>IF('Student Record'!A2317="","",'Student Record'!A2317)</f>
        <v/>
      </c>
      <c r="D2319" s="89" t="str">
        <f>IF('Student Record'!B2317="","",'Student Record'!B2317)</f>
        <v/>
      </c>
      <c r="E2319" s="89" t="str">
        <f>IF('Student Record'!C2317="","",'Student Record'!C2317)</f>
        <v/>
      </c>
      <c r="F2319" s="90" t="str">
        <f>IF('Student Record'!E2317="","",'Student Record'!E2317)</f>
        <v/>
      </c>
      <c r="G2319" s="90" t="str">
        <f>IF('Student Record'!G2317="","",'Student Record'!G2317)</f>
        <v/>
      </c>
      <c r="H2319" s="89" t="str">
        <f>IF('Student Record'!I2317="","",'Student Record'!I2317)</f>
        <v/>
      </c>
      <c r="I2319" s="91" t="str">
        <f>IF('Student Record'!J2317="","",'Student Record'!J2317)</f>
        <v/>
      </c>
      <c r="J2319" s="89" t="str">
        <f>IF('Student Record'!O2317="","",'Student Record'!O2317)</f>
        <v/>
      </c>
      <c r="K2319" s="89" t="str">
        <f>IF(StuData!$F2319="","",IF(AND(StuData!$C2319&gt;8,StuData!$C2319&lt;11,StuData!$J2319="GEN"),200,IF(AND(StuData!$C2319&gt;=11,StuData!$J2319="GEN"),300,IF(AND(StuData!$C2319&gt;8,StuData!$C2319&lt;11,StuData!$J2319&lt;&gt;"GEN"),100,IF(AND(StuData!$C2319&gt;=11,StuData!$J2319&lt;&gt;"GEN"),150,"")))))</f>
        <v/>
      </c>
      <c r="L2319" s="89" t="str">
        <f>IF(StuData!$F2319="","",IF(AND(StuData!$C2319&gt;8,StuData!$C2319&lt;11),50,""))</f>
        <v/>
      </c>
      <c r="M2319" s="89" t="str">
        <f>IF(StuData!$F2319="","",IF(AND(StuData!$C2319&gt;=11,'School Fees'!$L$3="Yes"),100,""))</f>
        <v/>
      </c>
      <c r="N2319" s="89" t="str">
        <f>IF(StuData!$F2319="","",IF(AND(StuData!$C2319&gt;8,StuData!$H2319="F"),5,IF(StuData!$C2319&lt;9,"",10)))</f>
        <v/>
      </c>
      <c r="O2319" s="89" t="str">
        <f>IF(StuData!$F2319="","",IF(StuData!$C2319&gt;8,5,""))</f>
        <v/>
      </c>
      <c r="P2319" s="89" t="str">
        <f>IF(StuData!$C2319=9,'School Fees'!$K$6,IF(StuData!$C2319=10,'School Fees'!$K$7,IF(StuData!$C2319=11,'School Fees'!$K$8,IF(StuData!$C2319=12,'School Fees'!$K$9,""))))</f>
        <v/>
      </c>
      <c r="Q2319" s="89"/>
      <c r="R2319" s="89"/>
      <c r="S2319" s="89" t="str">
        <f>IF(SUM(StuData!$K2319:$R2319)=0,"",SUM(StuData!$K2319:$R2319))</f>
        <v/>
      </c>
      <c r="T2319" s="92"/>
      <c r="U2319" s="89"/>
      <c r="V2319" s="23"/>
      <c r="W2319" s="23"/>
    </row>
    <row r="2320" ht="15.75" customHeight="1">
      <c r="A2320" s="23"/>
      <c r="B2320" s="89" t="str">
        <f t="shared" si="1"/>
        <v/>
      </c>
      <c r="C2320" s="89" t="str">
        <f>IF('Student Record'!A2318="","",'Student Record'!A2318)</f>
        <v/>
      </c>
      <c r="D2320" s="89" t="str">
        <f>IF('Student Record'!B2318="","",'Student Record'!B2318)</f>
        <v/>
      </c>
      <c r="E2320" s="89" t="str">
        <f>IF('Student Record'!C2318="","",'Student Record'!C2318)</f>
        <v/>
      </c>
      <c r="F2320" s="90" t="str">
        <f>IF('Student Record'!E2318="","",'Student Record'!E2318)</f>
        <v/>
      </c>
      <c r="G2320" s="90" t="str">
        <f>IF('Student Record'!G2318="","",'Student Record'!G2318)</f>
        <v/>
      </c>
      <c r="H2320" s="89" t="str">
        <f>IF('Student Record'!I2318="","",'Student Record'!I2318)</f>
        <v/>
      </c>
      <c r="I2320" s="91" t="str">
        <f>IF('Student Record'!J2318="","",'Student Record'!J2318)</f>
        <v/>
      </c>
      <c r="J2320" s="89" t="str">
        <f>IF('Student Record'!O2318="","",'Student Record'!O2318)</f>
        <v/>
      </c>
      <c r="K2320" s="89" t="str">
        <f>IF(StuData!$F2320="","",IF(AND(StuData!$C2320&gt;8,StuData!$C2320&lt;11,StuData!$J2320="GEN"),200,IF(AND(StuData!$C2320&gt;=11,StuData!$J2320="GEN"),300,IF(AND(StuData!$C2320&gt;8,StuData!$C2320&lt;11,StuData!$J2320&lt;&gt;"GEN"),100,IF(AND(StuData!$C2320&gt;=11,StuData!$J2320&lt;&gt;"GEN"),150,"")))))</f>
        <v/>
      </c>
      <c r="L2320" s="89" t="str">
        <f>IF(StuData!$F2320="","",IF(AND(StuData!$C2320&gt;8,StuData!$C2320&lt;11),50,""))</f>
        <v/>
      </c>
      <c r="M2320" s="89" t="str">
        <f>IF(StuData!$F2320="","",IF(AND(StuData!$C2320&gt;=11,'School Fees'!$L$3="Yes"),100,""))</f>
        <v/>
      </c>
      <c r="N2320" s="89" t="str">
        <f>IF(StuData!$F2320="","",IF(AND(StuData!$C2320&gt;8,StuData!$H2320="F"),5,IF(StuData!$C2320&lt;9,"",10)))</f>
        <v/>
      </c>
      <c r="O2320" s="89" t="str">
        <f>IF(StuData!$F2320="","",IF(StuData!$C2320&gt;8,5,""))</f>
        <v/>
      </c>
      <c r="P2320" s="89" t="str">
        <f>IF(StuData!$C2320=9,'School Fees'!$K$6,IF(StuData!$C2320=10,'School Fees'!$K$7,IF(StuData!$C2320=11,'School Fees'!$K$8,IF(StuData!$C2320=12,'School Fees'!$K$9,""))))</f>
        <v/>
      </c>
      <c r="Q2320" s="89"/>
      <c r="R2320" s="89"/>
      <c r="S2320" s="89" t="str">
        <f>IF(SUM(StuData!$K2320:$R2320)=0,"",SUM(StuData!$K2320:$R2320))</f>
        <v/>
      </c>
      <c r="T2320" s="92"/>
      <c r="U2320" s="89"/>
      <c r="V2320" s="23"/>
      <c r="W2320" s="23"/>
    </row>
    <row r="2321" ht="15.75" customHeight="1">
      <c r="A2321" s="23"/>
      <c r="B2321" s="89" t="str">
        <f t="shared" si="1"/>
        <v/>
      </c>
      <c r="C2321" s="89" t="str">
        <f>IF('Student Record'!A2319="","",'Student Record'!A2319)</f>
        <v/>
      </c>
      <c r="D2321" s="89" t="str">
        <f>IF('Student Record'!B2319="","",'Student Record'!B2319)</f>
        <v/>
      </c>
      <c r="E2321" s="89" t="str">
        <f>IF('Student Record'!C2319="","",'Student Record'!C2319)</f>
        <v/>
      </c>
      <c r="F2321" s="90" t="str">
        <f>IF('Student Record'!E2319="","",'Student Record'!E2319)</f>
        <v/>
      </c>
      <c r="G2321" s="90" t="str">
        <f>IF('Student Record'!G2319="","",'Student Record'!G2319)</f>
        <v/>
      </c>
      <c r="H2321" s="89" t="str">
        <f>IF('Student Record'!I2319="","",'Student Record'!I2319)</f>
        <v/>
      </c>
      <c r="I2321" s="91" t="str">
        <f>IF('Student Record'!J2319="","",'Student Record'!J2319)</f>
        <v/>
      </c>
      <c r="J2321" s="89" t="str">
        <f>IF('Student Record'!O2319="","",'Student Record'!O2319)</f>
        <v/>
      </c>
      <c r="K2321" s="89" t="str">
        <f>IF(StuData!$F2321="","",IF(AND(StuData!$C2321&gt;8,StuData!$C2321&lt;11,StuData!$J2321="GEN"),200,IF(AND(StuData!$C2321&gt;=11,StuData!$J2321="GEN"),300,IF(AND(StuData!$C2321&gt;8,StuData!$C2321&lt;11,StuData!$J2321&lt;&gt;"GEN"),100,IF(AND(StuData!$C2321&gt;=11,StuData!$J2321&lt;&gt;"GEN"),150,"")))))</f>
        <v/>
      </c>
      <c r="L2321" s="89" t="str">
        <f>IF(StuData!$F2321="","",IF(AND(StuData!$C2321&gt;8,StuData!$C2321&lt;11),50,""))</f>
        <v/>
      </c>
      <c r="M2321" s="89" t="str">
        <f>IF(StuData!$F2321="","",IF(AND(StuData!$C2321&gt;=11,'School Fees'!$L$3="Yes"),100,""))</f>
        <v/>
      </c>
      <c r="N2321" s="89" t="str">
        <f>IF(StuData!$F2321="","",IF(AND(StuData!$C2321&gt;8,StuData!$H2321="F"),5,IF(StuData!$C2321&lt;9,"",10)))</f>
        <v/>
      </c>
      <c r="O2321" s="89" t="str">
        <f>IF(StuData!$F2321="","",IF(StuData!$C2321&gt;8,5,""))</f>
        <v/>
      </c>
      <c r="P2321" s="89" t="str">
        <f>IF(StuData!$C2321=9,'School Fees'!$K$6,IF(StuData!$C2321=10,'School Fees'!$K$7,IF(StuData!$C2321=11,'School Fees'!$K$8,IF(StuData!$C2321=12,'School Fees'!$K$9,""))))</f>
        <v/>
      </c>
      <c r="Q2321" s="89"/>
      <c r="R2321" s="89"/>
      <c r="S2321" s="89" t="str">
        <f>IF(SUM(StuData!$K2321:$R2321)=0,"",SUM(StuData!$K2321:$R2321))</f>
        <v/>
      </c>
      <c r="T2321" s="92"/>
      <c r="U2321" s="89"/>
      <c r="V2321" s="23"/>
      <c r="W2321" s="23"/>
    </row>
    <row r="2322" ht="15.75" customHeight="1">
      <c r="A2322" s="23"/>
      <c r="B2322" s="89" t="str">
        <f t="shared" si="1"/>
        <v/>
      </c>
      <c r="C2322" s="89" t="str">
        <f>IF('Student Record'!A2320="","",'Student Record'!A2320)</f>
        <v/>
      </c>
      <c r="D2322" s="89" t="str">
        <f>IF('Student Record'!B2320="","",'Student Record'!B2320)</f>
        <v/>
      </c>
      <c r="E2322" s="89" t="str">
        <f>IF('Student Record'!C2320="","",'Student Record'!C2320)</f>
        <v/>
      </c>
      <c r="F2322" s="90" t="str">
        <f>IF('Student Record'!E2320="","",'Student Record'!E2320)</f>
        <v/>
      </c>
      <c r="G2322" s="90" t="str">
        <f>IF('Student Record'!G2320="","",'Student Record'!G2320)</f>
        <v/>
      </c>
      <c r="H2322" s="89" t="str">
        <f>IF('Student Record'!I2320="","",'Student Record'!I2320)</f>
        <v/>
      </c>
      <c r="I2322" s="91" t="str">
        <f>IF('Student Record'!J2320="","",'Student Record'!J2320)</f>
        <v/>
      </c>
      <c r="J2322" s="89" t="str">
        <f>IF('Student Record'!O2320="","",'Student Record'!O2320)</f>
        <v/>
      </c>
      <c r="K2322" s="89" t="str">
        <f>IF(StuData!$F2322="","",IF(AND(StuData!$C2322&gt;8,StuData!$C2322&lt;11,StuData!$J2322="GEN"),200,IF(AND(StuData!$C2322&gt;=11,StuData!$J2322="GEN"),300,IF(AND(StuData!$C2322&gt;8,StuData!$C2322&lt;11,StuData!$J2322&lt;&gt;"GEN"),100,IF(AND(StuData!$C2322&gt;=11,StuData!$J2322&lt;&gt;"GEN"),150,"")))))</f>
        <v/>
      </c>
      <c r="L2322" s="89" t="str">
        <f>IF(StuData!$F2322="","",IF(AND(StuData!$C2322&gt;8,StuData!$C2322&lt;11),50,""))</f>
        <v/>
      </c>
      <c r="M2322" s="89" t="str">
        <f>IF(StuData!$F2322="","",IF(AND(StuData!$C2322&gt;=11,'School Fees'!$L$3="Yes"),100,""))</f>
        <v/>
      </c>
      <c r="N2322" s="89" t="str">
        <f>IF(StuData!$F2322="","",IF(AND(StuData!$C2322&gt;8,StuData!$H2322="F"),5,IF(StuData!$C2322&lt;9,"",10)))</f>
        <v/>
      </c>
      <c r="O2322" s="89" t="str">
        <f>IF(StuData!$F2322="","",IF(StuData!$C2322&gt;8,5,""))</f>
        <v/>
      </c>
      <c r="P2322" s="89" t="str">
        <f>IF(StuData!$C2322=9,'School Fees'!$K$6,IF(StuData!$C2322=10,'School Fees'!$K$7,IF(StuData!$C2322=11,'School Fees'!$K$8,IF(StuData!$C2322=12,'School Fees'!$K$9,""))))</f>
        <v/>
      </c>
      <c r="Q2322" s="89"/>
      <c r="R2322" s="89"/>
      <c r="S2322" s="89" t="str">
        <f>IF(SUM(StuData!$K2322:$R2322)=0,"",SUM(StuData!$K2322:$R2322))</f>
        <v/>
      </c>
      <c r="T2322" s="92"/>
      <c r="U2322" s="89"/>
      <c r="V2322" s="23"/>
      <c r="W2322" s="23"/>
    </row>
    <row r="2323" ht="15.75" customHeight="1">
      <c r="A2323" s="23"/>
      <c r="B2323" s="89" t="str">
        <f t="shared" si="1"/>
        <v/>
      </c>
      <c r="C2323" s="89" t="str">
        <f>IF('Student Record'!A2321="","",'Student Record'!A2321)</f>
        <v/>
      </c>
      <c r="D2323" s="89" t="str">
        <f>IF('Student Record'!B2321="","",'Student Record'!B2321)</f>
        <v/>
      </c>
      <c r="E2323" s="89" t="str">
        <f>IF('Student Record'!C2321="","",'Student Record'!C2321)</f>
        <v/>
      </c>
      <c r="F2323" s="90" t="str">
        <f>IF('Student Record'!E2321="","",'Student Record'!E2321)</f>
        <v/>
      </c>
      <c r="G2323" s="90" t="str">
        <f>IF('Student Record'!G2321="","",'Student Record'!G2321)</f>
        <v/>
      </c>
      <c r="H2323" s="89" t="str">
        <f>IF('Student Record'!I2321="","",'Student Record'!I2321)</f>
        <v/>
      </c>
      <c r="I2323" s="91" t="str">
        <f>IF('Student Record'!J2321="","",'Student Record'!J2321)</f>
        <v/>
      </c>
      <c r="J2323" s="89" t="str">
        <f>IF('Student Record'!O2321="","",'Student Record'!O2321)</f>
        <v/>
      </c>
      <c r="K2323" s="89" t="str">
        <f>IF(StuData!$F2323="","",IF(AND(StuData!$C2323&gt;8,StuData!$C2323&lt;11,StuData!$J2323="GEN"),200,IF(AND(StuData!$C2323&gt;=11,StuData!$J2323="GEN"),300,IF(AND(StuData!$C2323&gt;8,StuData!$C2323&lt;11,StuData!$J2323&lt;&gt;"GEN"),100,IF(AND(StuData!$C2323&gt;=11,StuData!$J2323&lt;&gt;"GEN"),150,"")))))</f>
        <v/>
      </c>
      <c r="L2323" s="89" t="str">
        <f>IF(StuData!$F2323="","",IF(AND(StuData!$C2323&gt;8,StuData!$C2323&lt;11),50,""))</f>
        <v/>
      </c>
      <c r="M2323" s="89" t="str">
        <f>IF(StuData!$F2323="","",IF(AND(StuData!$C2323&gt;=11,'School Fees'!$L$3="Yes"),100,""))</f>
        <v/>
      </c>
      <c r="N2323" s="89" t="str">
        <f>IF(StuData!$F2323="","",IF(AND(StuData!$C2323&gt;8,StuData!$H2323="F"),5,IF(StuData!$C2323&lt;9,"",10)))</f>
        <v/>
      </c>
      <c r="O2323" s="89" t="str">
        <f>IF(StuData!$F2323="","",IF(StuData!$C2323&gt;8,5,""))</f>
        <v/>
      </c>
      <c r="P2323" s="89" t="str">
        <f>IF(StuData!$C2323=9,'School Fees'!$K$6,IF(StuData!$C2323=10,'School Fees'!$K$7,IF(StuData!$C2323=11,'School Fees'!$K$8,IF(StuData!$C2323=12,'School Fees'!$K$9,""))))</f>
        <v/>
      </c>
      <c r="Q2323" s="89"/>
      <c r="R2323" s="89"/>
      <c r="S2323" s="89" t="str">
        <f>IF(SUM(StuData!$K2323:$R2323)=0,"",SUM(StuData!$K2323:$R2323))</f>
        <v/>
      </c>
      <c r="T2323" s="92"/>
      <c r="U2323" s="89"/>
      <c r="V2323" s="23"/>
      <c r="W2323" s="23"/>
    </row>
    <row r="2324" ht="15.75" customHeight="1">
      <c r="A2324" s="23"/>
      <c r="B2324" s="89" t="str">
        <f t="shared" si="1"/>
        <v/>
      </c>
      <c r="C2324" s="89" t="str">
        <f>IF('Student Record'!A2322="","",'Student Record'!A2322)</f>
        <v/>
      </c>
      <c r="D2324" s="89" t="str">
        <f>IF('Student Record'!B2322="","",'Student Record'!B2322)</f>
        <v/>
      </c>
      <c r="E2324" s="89" t="str">
        <f>IF('Student Record'!C2322="","",'Student Record'!C2322)</f>
        <v/>
      </c>
      <c r="F2324" s="90" t="str">
        <f>IF('Student Record'!E2322="","",'Student Record'!E2322)</f>
        <v/>
      </c>
      <c r="G2324" s="90" t="str">
        <f>IF('Student Record'!G2322="","",'Student Record'!G2322)</f>
        <v/>
      </c>
      <c r="H2324" s="89" t="str">
        <f>IF('Student Record'!I2322="","",'Student Record'!I2322)</f>
        <v/>
      </c>
      <c r="I2324" s="91" t="str">
        <f>IF('Student Record'!J2322="","",'Student Record'!J2322)</f>
        <v/>
      </c>
      <c r="J2324" s="89" t="str">
        <f>IF('Student Record'!O2322="","",'Student Record'!O2322)</f>
        <v/>
      </c>
      <c r="K2324" s="89" t="str">
        <f>IF(StuData!$F2324="","",IF(AND(StuData!$C2324&gt;8,StuData!$C2324&lt;11,StuData!$J2324="GEN"),200,IF(AND(StuData!$C2324&gt;=11,StuData!$J2324="GEN"),300,IF(AND(StuData!$C2324&gt;8,StuData!$C2324&lt;11,StuData!$J2324&lt;&gt;"GEN"),100,IF(AND(StuData!$C2324&gt;=11,StuData!$J2324&lt;&gt;"GEN"),150,"")))))</f>
        <v/>
      </c>
      <c r="L2324" s="89" t="str">
        <f>IF(StuData!$F2324="","",IF(AND(StuData!$C2324&gt;8,StuData!$C2324&lt;11),50,""))</f>
        <v/>
      </c>
      <c r="M2324" s="89" t="str">
        <f>IF(StuData!$F2324="","",IF(AND(StuData!$C2324&gt;=11,'School Fees'!$L$3="Yes"),100,""))</f>
        <v/>
      </c>
      <c r="N2324" s="89" t="str">
        <f>IF(StuData!$F2324="","",IF(AND(StuData!$C2324&gt;8,StuData!$H2324="F"),5,IF(StuData!$C2324&lt;9,"",10)))</f>
        <v/>
      </c>
      <c r="O2324" s="89" t="str">
        <f>IF(StuData!$F2324="","",IF(StuData!$C2324&gt;8,5,""))</f>
        <v/>
      </c>
      <c r="P2324" s="89" t="str">
        <f>IF(StuData!$C2324=9,'School Fees'!$K$6,IF(StuData!$C2324=10,'School Fees'!$K$7,IF(StuData!$C2324=11,'School Fees'!$K$8,IF(StuData!$C2324=12,'School Fees'!$K$9,""))))</f>
        <v/>
      </c>
      <c r="Q2324" s="89"/>
      <c r="R2324" s="89"/>
      <c r="S2324" s="89" t="str">
        <f>IF(SUM(StuData!$K2324:$R2324)=0,"",SUM(StuData!$K2324:$R2324))</f>
        <v/>
      </c>
      <c r="T2324" s="92"/>
      <c r="U2324" s="89"/>
      <c r="V2324" s="23"/>
      <c r="W2324" s="23"/>
    </row>
    <row r="2325" ht="15.75" customHeight="1">
      <c r="A2325" s="23"/>
      <c r="B2325" s="89" t="str">
        <f t="shared" si="1"/>
        <v/>
      </c>
      <c r="C2325" s="89" t="str">
        <f>IF('Student Record'!A2323="","",'Student Record'!A2323)</f>
        <v/>
      </c>
      <c r="D2325" s="89" t="str">
        <f>IF('Student Record'!B2323="","",'Student Record'!B2323)</f>
        <v/>
      </c>
      <c r="E2325" s="89" t="str">
        <f>IF('Student Record'!C2323="","",'Student Record'!C2323)</f>
        <v/>
      </c>
      <c r="F2325" s="90" t="str">
        <f>IF('Student Record'!E2323="","",'Student Record'!E2323)</f>
        <v/>
      </c>
      <c r="G2325" s="90" t="str">
        <f>IF('Student Record'!G2323="","",'Student Record'!G2323)</f>
        <v/>
      </c>
      <c r="H2325" s="89" t="str">
        <f>IF('Student Record'!I2323="","",'Student Record'!I2323)</f>
        <v/>
      </c>
      <c r="I2325" s="91" t="str">
        <f>IF('Student Record'!J2323="","",'Student Record'!J2323)</f>
        <v/>
      </c>
      <c r="J2325" s="89" t="str">
        <f>IF('Student Record'!O2323="","",'Student Record'!O2323)</f>
        <v/>
      </c>
      <c r="K2325" s="89" t="str">
        <f>IF(StuData!$F2325="","",IF(AND(StuData!$C2325&gt;8,StuData!$C2325&lt;11,StuData!$J2325="GEN"),200,IF(AND(StuData!$C2325&gt;=11,StuData!$J2325="GEN"),300,IF(AND(StuData!$C2325&gt;8,StuData!$C2325&lt;11,StuData!$J2325&lt;&gt;"GEN"),100,IF(AND(StuData!$C2325&gt;=11,StuData!$J2325&lt;&gt;"GEN"),150,"")))))</f>
        <v/>
      </c>
      <c r="L2325" s="89" t="str">
        <f>IF(StuData!$F2325="","",IF(AND(StuData!$C2325&gt;8,StuData!$C2325&lt;11),50,""))</f>
        <v/>
      </c>
      <c r="M2325" s="89" t="str">
        <f>IF(StuData!$F2325="","",IF(AND(StuData!$C2325&gt;=11,'School Fees'!$L$3="Yes"),100,""))</f>
        <v/>
      </c>
      <c r="N2325" s="89" t="str">
        <f>IF(StuData!$F2325="","",IF(AND(StuData!$C2325&gt;8,StuData!$H2325="F"),5,IF(StuData!$C2325&lt;9,"",10)))</f>
        <v/>
      </c>
      <c r="O2325" s="89" t="str">
        <f>IF(StuData!$F2325="","",IF(StuData!$C2325&gt;8,5,""))</f>
        <v/>
      </c>
      <c r="P2325" s="89" t="str">
        <f>IF(StuData!$C2325=9,'School Fees'!$K$6,IF(StuData!$C2325=10,'School Fees'!$K$7,IF(StuData!$C2325=11,'School Fees'!$K$8,IF(StuData!$C2325=12,'School Fees'!$K$9,""))))</f>
        <v/>
      </c>
      <c r="Q2325" s="89"/>
      <c r="R2325" s="89"/>
      <c r="S2325" s="89" t="str">
        <f>IF(SUM(StuData!$K2325:$R2325)=0,"",SUM(StuData!$K2325:$R2325))</f>
        <v/>
      </c>
      <c r="T2325" s="92"/>
      <c r="U2325" s="89"/>
      <c r="V2325" s="23"/>
      <c r="W2325" s="23"/>
    </row>
    <row r="2326" ht="15.75" customHeight="1">
      <c r="A2326" s="23"/>
      <c r="B2326" s="89" t="str">
        <f t="shared" si="1"/>
        <v/>
      </c>
      <c r="C2326" s="89" t="str">
        <f>IF('Student Record'!A2324="","",'Student Record'!A2324)</f>
        <v/>
      </c>
      <c r="D2326" s="89" t="str">
        <f>IF('Student Record'!B2324="","",'Student Record'!B2324)</f>
        <v/>
      </c>
      <c r="E2326" s="89" t="str">
        <f>IF('Student Record'!C2324="","",'Student Record'!C2324)</f>
        <v/>
      </c>
      <c r="F2326" s="90" t="str">
        <f>IF('Student Record'!E2324="","",'Student Record'!E2324)</f>
        <v/>
      </c>
      <c r="G2326" s="90" t="str">
        <f>IF('Student Record'!G2324="","",'Student Record'!G2324)</f>
        <v/>
      </c>
      <c r="H2326" s="89" t="str">
        <f>IF('Student Record'!I2324="","",'Student Record'!I2324)</f>
        <v/>
      </c>
      <c r="I2326" s="91" t="str">
        <f>IF('Student Record'!J2324="","",'Student Record'!J2324)</f>
        <v/>
      </c>
      <c r="J2326" s="89" t="str">
        <f>IF('Student Record'!O2324="","",'Student Record'!O2324)</f>
        <v/>
      </c>
      <c r="K2326" s="89" t="str">
        <f>IF(StuData!$F2326="","",IF(AND(StuData!$C2326&gt;8,StuData!$C2326&lt;11,StuData!$J2326="GEN"),200,IF(AND(StuData!$C2326&gt;=11,StuData!$J2326="GEN"),300,IF(AND(StuData!$C2326&gt;8,StuData!$C2326&lt;11,StuData!$J2326&lt;&gt;"GEN"),100,IF(AND(StuData!$C2326&gt;=11,StuData!$J2326&lt;&gt;"GEN"),150,"")))))</f>
        <v/>
      </c>
      <c r="L2326" s="89" t="str">
        <f>IF(StuData!$F2326="","",IF(AND(StuData!$C2326&gt;8,StuData!$C2326&lt;11),50,""))</f>
        <v/>
      </c>
      <c r="M2326" s="89" t="str">
        <f>IF(StuData!$F2326="","",IF(AND(StuData!$C2326&gt;=11,'School Fees'!$L$3="Yes"),100,""))</f>
        <v/>
      </c>
      <c r="N2326" s="89" t="str">
        <f>IF(StuData!$F2326="","",IF(AND(StuData!$C2326&gt;8,StuData!$H2326="F"),5,IF(StuData!$C2326&lt;9,"",10)))</f>
        <v/>
      </c>
      <c r="O2326" s="89" t="str">
        <f>IF(StuData!$F2326="","",IF(StuData!$C2326&gt;8,5,""))</f>
        <v/>
      </c>
      <c r="P2326" s="89" t="str">
        <f>IF(StuData!$C2326=9,'School Fees'!$K$6,IF(StuData!$C2326=10,'School Fees'!$K$7,IF(StuData!$C2326=11,'School Fees'!$K$8,IF(StuData!$C2326=12,'School Fees'!$K$9,""))))</f>
        <v/>
      </c>
      <c r="Q2326" s="89"/>
      <c r="R2326" s="89"/>
      <c r="S2326" s="89" t="str">
        <f>IF(SUM(StuData!$K2326:$R2326)=0,"",SUM(StuData!$K2326:$R2326))</f>
        <v/>
      </c>
      <c r="T2326" s="92"/>
      <c r="U2326" s="89"/>
      <c r="V2326" s="23"/>
      <c r="W2326" s="23"/>
    </row>
    <row r="2327" ht="15.75" customHeight="1">
      <c r="A2327" s="23"/>
      <c r="B2327" s="89" t="str">
        <f t="shared" si="1"/>
        <v/>
      </c>
      <c r="C2327" s="89" t="str">
        <f>IF('Student Record'!A2325="","",'Student Record'!A2325)</f>
        <v/>
      </c>
      <c r="D2327" s="89" t="str">
        <f>IF('Student Record'!B2325="","",'Student Record'!B2325)</f>
        <v/>
      </c>
      <c r="E2327" s="89" t="str">
        <f>IF('Student Record'!C2325="","",'Student Record'!C2325)</f>
        <v/>
      </c>
      <c r="F2327" s="90" t="str">
        <f>IF('Student Record'!E2325="","",'Student Record'!E2325)</f>
        <v/>
      </c>
      <c r="G2327" s="90" t="str">
        <f>IF('Student Record'!G2325="","",'Student Record'!G2325)</f>
        <v/>
      </c>
      <c r="H2327" s="89" t="str">
        <f>IF('Student Record'!I2325="","",'Student Record'!I2325)</f>
        <v/>
      </c>
      <c r="I2327" s="91" t="str">
        <f>IF('Student Record'!J2325="","",'Student Record'!J2325)</f>
        <v/>
      </c>
      <c r="J2327" s="89" t="str">
        <f>IF('Student Record'!O2325="","",'Student Record'!O2325)</f>
        <v/>
      </c>
      <c r="K2327" s="89" t="str">
        <f>IF(StuData!$F2327="","",IF(AND(StuData!$C2327&gt;8,StuData!$C2327&lt;11,StuData!$J2327="GEN"),200,IF(AND(StuData!$C2327&gt;=11,StuData!$J2327="GEN"),300,IF(AND(StuData!$C2327&gt;8,StuData!$C2327&lt;11,StuData!$J2327&lt;&gt;"GEN"),100,IF(AND(StuData!$C2327&gt;=11,StuData!$J2327&lt;&gt;"GEN"),150,"")))))</f>
        <v/>
      </c>
      <c r="L2327" s="89" t="str">
        <f>IF(StuData!$F2327="","",IF(AND(StuData!$C2327&gt;8,StuData!$C2327&lt;11),50,""))</f>
        <v/>
      </c>
      <c r="M2327" s="89" t="str">
        <f>IF(StuData!$F2327="","",IF(AND(StuData!$C2327&gt;=11,'School Fees'!$L$3="Yes"),100,""))</f>
        <v/>
      </c>
      <c r="N2327" s="89" t="str">
        <f>IF(StuData!$F2327="","",IF(AND(StuData!$C2327&gt;8,StuData!$H2327="F"),5,IF(StuData!$C2327&lt;9,"",10)))</f>
        <v/>
      </c>
      <c r="O2327" s="89" t="str">
        <f>IF(StuData!$F2327="","",IF(StuData!$C2327&gt;8,5,""))</f>
        <v/>
      </c>
      <c r="P2327" s="89" t="str">
        <f>IF(StuData!$C2327=9,'School Fees'!$K$6,IF(StuData!$C2327=10,'School Fees'!$K$7,IF(StuData!$C2327=11,'School Fees'!$K$8,IF(StuData!$C2327=12,'School Fees'!$K$9,""))))</f>
        <v/>
      </c>
      <c r="Q2327" s="89"/>
      <c r="R2327" s="89"/>
      <c r="S2327" s="89" t="str">
        <f>IF(SUM(StuData!$K2327:$R2327)=0,"",SUM(StuData!$K2327:$R2327))</f>
        <v/>
      </c>
      <c r="T2327" s="92"/>
      <c r="U2327" s="89"/>
      <c r="V2327" s="23"/>
      <c r="W2327" s="23"/>
    </row>
    <row r="2328" ht="15.75" customHeight="1">
      <c r="A2328" s="23"/>
      <c r="B2328" s="89" t="str">
        <f t="shared" si="1"/>
        <v/>
      </c>
      <c r="C2328" s="89" t="str">
        <f>IF('Student Record'!A2326="","",'Student Record'!A2326)</f>
        <v/>
      </c>
      <c r="D2328" s="89" t="str">
        <f>IF('Student Record'!B2326="","",'Student Record'!B2326)</f>
        <v/>
      </c>
      <c r="E2328" s="89" t="str">
        <f>IF('Student Record'!C2326="","",'Student Record'!C2326)</f>
        <v/>
      </c>
      <c r="F2328" s="90" t="str">
        <f>IF('Student Record'!E2326="","",'Student Record'!E2326)</f>
        <v/>
      </c>
      <c r="G2328" s="90" t="str">
        <f>IF('Student Record'!G2326="","",'Student Record'!G2326)</f>
        <v/>
      </c>
      <c r="H2328" s="89" t="str">
        <f>IF('Student Record'!I2326="","",'Student Record'!I2326)</f>
        <v/>
      </c>
      <c r="I2328" s="91" t="str">
        <f>IF('Student Record'!J2326="","",'Student Record'!J2326)</f>
        <v/>
      </c>
      <c r="J2328" s="89" t="str">
        <f>IF('Student Record'!O2326="","",'Student Record'!O2326)</f>
        <v/>
      </c>
      <c r="K2328" s="89" t="str">
        <f>IF(StuData!$F2328="","",IF(AND(StuData!$C2328&gt;8,StuData!$C2328&lt;11,StuData!$J2328="GEN"),200,IF(AND(StuData!$C2328&gt;=11,StuData!$J2328="GEN"),300,IF(AND(StuData!$C2328&gt;8,StuData!$C2328&lt;11,StuData!$J2328&lt;&gt;"GEN"),100,IF(AND(StuData!$C2328&gt;=11,StuData!$J2328&lt;&gt;"GEN"),150,"")))))</f>
        <v/>
      </c>
      <c r="L2328" s="89" t="str">
        <f>IF(StuData!$F2328="","",IF(AND(StuData!$C2328&gt;8,StuData!$C2328&lt;11),50,""))</f>
        <v/>
      </c>
      <c r="M2328" s="89" t="str">
        <f>IF(StuData!$F2328="","",IF(AND(StuData!$C2328&gt;=11,'School Fees'!$L$3="Yes"),100,""))</f>
        <v/>
      </c>
      <c r="N2328" s="89" t="str">
        <f>IF(StuData!$F2328="","",IF(AND(StuData!$C2328&gt;8,StuData!$H2328="F"),5,IF(StuData!$C2328&lt;9,"",10)))</f>
        <v/>
      </c>
      <c r="O2328" s="89" t="str">
        <f>IF(StuData!$F2328="","",IF(StuData!$C2328&gt;8,5,""))</f>
        <v/>
      </c>
      <c r="P2328" s="89" t="str">
        <f>IF(StuData!$C2328=9,'School Fees'!$K$6,IF(StuData!$C2328=10,'School Fees'!$K$7,IF(StuData!$C2328=11,'School Fees'!$K$8,IF(StuData!$C2328=12,'School Fees'!$K$9,""))))</f>
        <v/>
      </c>
      <c r="Q2328" s="89"/>
      <c r="R2328" s="89"/>
      <c r="S2328" s="89" t="str">
        <f>IF(SUM(StuData!$K2328:$R2328)=0,"",SUM(StuData!$K2328:$R2328))</f>
        <v/>
      </c>
      <c r="T2328" s="92"/>
      <c r="U2328" s="89"/>
      <c r="V2328" s="23"/>
      <c r="W2328" s="23"/>
    </row>
    <row r="2329" ht="15.75" customHeight="1">
      <c r="A2329" s="23"/>
      <c r="B2329" s="89" t="str">
        <f t="shared" si="1"/>
        <v/>
      </c>
      <c r="C2329" s="89" t="str">
        <f>IF('Student Record'!A2327="","",'Student Record'!A2327)</f>
        <v/>
      </c>
      <c r="D2329" s="89" t="str">
        <f>IF('Student Record'!B2327="","",'Student Record'!B2327)</f>
        <v/>
      </c>
      <c r="E2329" s="89" t="str">
        <f>IF('Student Record'!C2327="","",'Student Record'!C2327)</f>
        <v/>
      </c>
      <c r="F2329" s="90" t="str">
        <f>IF('Student Record'!E2327="","",'Student Record'!E2327)</f>
        <v/>
      </c>
      <c r="G2329" s="90" t="str">
        <f>IF('Student Record'!G2327="","",'Student Record'!G2327)</f>
        <v/>
      </c>
      <c r="H2329" s="89" t="str">
        <f>IF('Student Record'!I2327="","",'Student Record'!I2327)</f>
        <v/>
      </c>
      <c r="I2329" s="91" t="str">
        <f>IF('Student Record'!J2327="","",'Student Record'!J2327)</f>
        <v/>
      </c>
      <c r="J2329" s="89" t="str">
        <f>IF('Student Record'!O2327="","",'Student Record'!O2327)</f>
        <v/>
      </c>
      <c r="K2329" s="89" t="str">
        <f>IF(StuData!$F2329="","",IF(AND(StuData!$C2329&gt;8,StuData!$C2329&lt;11,StuData!$J2329="GEN"),200,IF(AND(StuData!$C2329&gt;=11,StuData!$J2329="GEN"),300,IF(AND(StuData!$C2329&gt;8,StuData!$C2329&lt;11,StuData!$J2329&lt;&gt;"GEN"),100,IF(AND(StuData!$C2329&gt;=11,StuData!$J2329&lt;&gt;"GEN"),150,"")))))</f>
        <v/>
      </c>
      <c r="L2329" s="89" t="str">
        <f>IF(StuData!$F2329="","",IF(AND(StuData!$C2329&gt;8,StuData!$C2329&lt;11),50,""))</f>
        <v/>
      </c>
      <c r="M2329" s="89" t="str">
        <f>IF(StuData!$F2329="","",IF(AND(StuData!$C2329&gt;=11,'School Fees'!$L$3="Yes"),100,""))</f>
        <v/>
      </c>
      <c r="N2329" s="89" t="str">
        <f>IF(StuData!$F2329="","",IF(AND(StuData!$C2329&gt;8,StuData!$H2329="F"),5,IF(StuData!$C2329&lt;9,"",10)))</f>
        <v/>
      </c>
      <c r="O2329" s="89" t="str">
        <f>IF(StuData!$F2329="","",IF(StuData!$C2329&gt;8,5,""))</f>
        <v/>
      </c>
      <c r="P2329" s="89" t="str">
        <f>IF(StuData!$C2329=9,'School Fees'!$K$6,IF(StuData!$C2329=10,'School Fees'!$K$7,IF(StuData!$C2329=11,'School Fees'!$K$8,IF(StuData!$C2329=12,'School Fees'!$K$9,""))))</f>
        <v/>
      </c>
      <c r="Q2329" s="89"/>
      <c r="R2329" s="89"/>
      <c r="S2329" s="89" t="str">
        <f>IF(SUM(StuData!$K2329:$R2329)=0,"",SUM(StuData!$K2329:$R2329))</f>
        <v/>
      </c>
      <c r="T2329" s="92"/>
      <c r="U2329" s="89"/>
      <c r="V2329" s="23"/>
      <c r="W2329" s="23"/>
    </row>
    <row r="2330" ht="15.75" customHeight="1">
      <c r="A2330" s="23"/>
      <c r="B2330" s="89" t="str">
        <f t="shared" si="1"/>
        <v/>
      </c>
      <c r="C2330" s="89" t="str">
        <f>IF('Student Record'!A2328="","",'Student Record'!A2328)</f>
        <v/>
      </c>
      <c r="D2330" s="89" t="str">
        <f>IF('Student Record'!B2328="","",'Student Record'!B2328)</f>
        <v/>
      </c>
      <c r="E2330" s="89" t="str">
        <f>IF('Student Record'!C2328="","",'Student Record'!C2328)</f>
        <v/>
      </c>
      <c r="F2330" s="90" t="str">
        <f>IF('Student Record'!E2328="","",'Student Record'!E2328)</f>
        <v/>
      </c>
      <c r="G2330" s="90" t="str">
        <f>IF('Student Record'!G2328="","",'Student Record'!G2328)</f>
        <v/>
      </c>
      <c r="H2330" s="89" t="str">
        <f>IF('Student Record'!I2328="","",'Student Record'!I2328)</f>
        <v/>
      </c>
      <c r="I2330" s="91" t="str">
        <f>IF('Student Record'!J2328="","",'Student Record'!J2328)</f>
        <v/>
      </c>
      <c r="J2330" s="89" t="str">
        <f>IF('Student Record'!O2328="","",'Student Record'!O2328)</f>
        <v/>
      </c>
      <c r="K2330" s="89" t="str">
        <f>IF(StuData!$F2330="","",IF(AND(StuData!$C2330&gt;8,StuData!$C2330&lt;11,StuData!$J2330="GEN"),200,IF(AND(StuData!$C2330&gt;=11,StuData!$J2330="GEN"),300,IF(AND(StuData!$C2330&gt;8,StuData!$C2330&lt;11,StuData!$J2330&lt;&gt;"GEN"),100,IF(AND(StuData!$C2330&gt;=11,StuData!$J2330&lt;&gt;"GEN"),150,"")))))</f>
        <v/>
      </c>
      <c r="L2330" s="89" t="str">
        <f>IF(StuData!$F2330="","",IF(AND(StuData!$C2330&gt;8,StuData!$C2330&lt;11),50,""))</f>
        <v/>
      </c>
      <c r="M2330" s="89" t="str">
        <f>IF(StuData!$F2330="","",IF(AND(StuData!$C2330&gt;=11,'School Fees'!$L$3="Yes"),100,""))</f>
        <v/>
      </c>
      <c r="N2330" s="89" t="str">
        <f>IF(StuData!$F2330="","",IF(AND(StuData!$C2330&gt;8,StuData!$H2330="F"),5,IF(StuData!$C2330&lt;9,"",10)))</f>
        <v/>
      </c>
      <c r="O2330" s="89" t="str">
        <f>IF(StuData!$F2330="","",IF(StuData!$C2330&gt;8,5,""))</f>
        <v/>
      </c>
      <c r="P2330" s="89" t="str">
        <f>IF(StuData!$C2330=9,'School Fees'!$K$6,IF(StuData!$C2330=10,'School Fees'!$K$7,IF(StuData!$C2330=11,'School Fees'!$K$8,IF(StuData!$C2330=12,'School Fees'!$K$9,""))))</f>
        <v/>
      </c>
      <c r="Q2330" s="89"/>
      <c r="R2330" s="89"/>
      <c r="S2330" s="89" t="str">
        <f>IF(SUM(StuData!$K2330:$R2330)=0,"",SUM(StuData!$K2330:$R2330))</f>
        <v/>
      </c>
      <c r="T2330" s="92"/>
      <c r="U2330" s="89"/>
      <c r="V2330" s="23"/>
      <c r="W2330" s="23"/>
    </row>
    <row r="2331" ht="15.75" customHeight="1">
      <c r="A2331" s="23"/>
      <c r="B2331" s="89" t="str">
        <f t="shared" si="1"/>
        <v/>
      </c>
      <c r="C2331" s="89" t="str">
        <f>IF('Student Record'!A2329="","",'Student Record'!A2329)</f>
        <v/>
      </c>
      <c r="D2331" s="89" t="str">
        <f>IF('Student Record'!B2329="","",'Student Record'!B2329)</f>
        <v/>
      </c>
      <c r="E2331" s="89" t="str">
        <f>IF('Student Record'!C2329="","",'Student Record'!C2329)</f>
        <v/>
      </c>
      <c r="F2331" s="90" t="str">
        <f>IF('Student Record'!E2329="","",'Student Record'!E2329)</f>
        <v/>
      </c>
      <c r="G2331" s="90" t="str">
        <f>IF('Student Record'!G2329="","",'Student Record'!G2329)</f>
        <v/>
      </c>
      <c r="H2331" s="89" t="str">
        <f>IF('Student Record'!I2329="","",'Student Record'!I2329)</f>
        <v/>
      </c>
      <c r="I2331" s="91" t="str">
        <f>IF('Student Record'!J2329="","",'Student Record'!J2329)</f>
        <v/>
      </c>
      <c r="J2331" s="89" t="str">
        <f>IF('Student Record'!O2329="","",'Student Record'!O2329)</f>
        <v/>
      </c>
      <c r="K2331" s="89" t="str">
        <f>IF(StuData!$F2331="","",IF(AND(StuData!$C2331&gt;8,StuData!$C2331&lt;11,StuData!$J2331="GEN"),200,IF(AND(StuData!$C2331&gt;=11,StuData!$J2331="GEN"),300,IF(AND(StuData!$C2331&gt;8,StuData!$C2331&lt;11,StuData!$J2331&lt;&gt;"GEN"),100,IF(AND(StuData!$C2331&gt;=11,StuData!$J2331&lt;&gt;"GEN"),150,"")))))</f>
        <v/>
      </c>
      <c r="L2331" s="89" t="str">
        <f>IF(StuData!$F2331="","",IF(AND(StuData!$C2331&gt;8,StuData!$C2331&lt;11),50,""))</f>
        <v/>
      </c>
      <c r="M2331" s="89" t="str">
        <f>IF(StuData!$F2331="","",IF(AND(StuData!$C2331&gt;=11,'School Fees'!$L$3="Yes"),100,""))</f>
        <v/>
      </c>
      <c r="N2331" s="89" t="str">
        <f>IF(StuData!$F2331="","",IF(AND(StuData!$C2331&gt;8,StuData!$H2331="F"),5,IF(StuData!$C2331&lt;9,"",10)))</f>
        <v/>
      </c>
      <c r="O2331" s="89" t="str">
        <f>IF(StuData!$F2331="","",IF(StuData!$C2331&gt;8,5,""))</f>
        <v/>
      </c>
      <c r="P2331" s="89" t="str">
        <f>IF(StuData!$C2331=9,'School Fees'!$K$6,IF(StuData!$C2331=10,'School Fees'!$K$7,IF(StuData!$C2331=11,'School Fees'!$K$8,IF(StuData!$C2331=12,'School Fees'!$K$9,""))))</f>
        <v/>
      </c>
      <c r="Q2331" s="89"/>
      <c r="R2331" s="89"/>
      <c r="S2331" s="89" t="str">
        <f>IF(SUM(StuData!$K2331:$R2331)=0,"",SUM(StuData!$K2331:$R2331))</f>
        <v/>
      </c>
      <c r="T2331" s="92"/>
      <c r="U2331" s="89"/>
      <c r="V2331" s="23"/>
      <c r="W2331" s="23"/>
    </row>
    <row r="2332" ht="15.75" customHeight="1">
      <c r="A2332" s="23"/>
      <c r="B2332" s="89" t="str">
        <f t="shared" si="1"/>
        <v/>
      </c>
      <c r="C2332" s="89" t="str">
        <f>IF('Student Record'!A2330="","",'Student Record'!A2330)</f>
        <v/>
      </c>
      <c r="D2332" s="89" t="str">
        <f>IF('Student Record'!B2330="","",'Student Record'!B2330)</f>
        <v/>
      </c>
      <c r="E2332" s="89" t="str">
        <f>IF('Student Record'!C2330="","",'Student Record'!C2330)</f>
        <v/>
      </c>
      <c r="F2332" s="90" t="str">
        <f>IF('Student Record'!E2330="","",'Student Record'!E2330)</f>
        <v/>
      </c>
      <c r="G2332" s="90" t="str">
        <f>IF('Student Record'!G2330="","",'Student Record'!G2330)</f>
        <v/>
      </c>
      <c r="H2332" s="89" t="str">
        <f>IF('Student Record'!I2330="","",'Student Record'!I2330)</f>
        <v/>
      </c>
      <c r="I2332" s="91" t="str">
        <f>IF('Student Record'!J2330="","",'Student Record'!J2330)</f>
        <v/>
      </c>
      <c r="J2332" s="89" t="str">
        <f>IF('Student Record'!O2330="","",'Student Record'!O2330)</f>
        <v/>
      </c>
      <c r="K2332" s="89" t="str">
        <f>IF(StuData!$F2332="","",IF(AND(StuData!$C2332&gt;8,StuData!$C2332&lt;11,StuData!$J2332="GEN"),200,IF(AND(StuData!$C2332&gt;=11,StuData!$J2332="GEN"),300,IF(AND(StuData!$C2332&gt;8,StuData!$C2332&lt;11,StuData!$J2332&lt;&gt;"GEN"),100,IF(AND(StuData!$C2332&gt;=11,StuData!$J2332&lt;&gt;"GEN"),150,"")))))</f>
        <v/>
      </c>
      <c r="L2332" s="89" t="str">
        <f>IF(StuData!$F2332="","",IF(AND(StuData!$C2332&gt;8,StuData!$C2332&lt;11),50,""))</f>
        <v/>
      </c>
      <c r="M2332" s="89" t="str">
        <f>IF(StuData!$F2332="","",IF(AND(StuData!$C2332&gt;=11,'School Fees'!$L$3="Yes"),100,""))</f>
        <v/>
      </c>
      <c r="N2332" s="89" t="str">
        <f>IF(StuData!$F2332="","",IF(AND(StuData!$C2332&gt;8,StuData!$H2332="F"),5,IF(StuData!$C2332&lt;9,"",10)))</f>
        <v/>
      </c>
      <c r="O2332" s="89" t="str">
        <f>IF(StuData!$F2332="","",IF(StuData!$C2332&gt;8,5,""))</f>
        <v/>
      </c>
      <c r="P2332" s="89" t="str">
        <f>IF(StuData!$C2332=9,'School Fees'!$K$6,IF(StuData!$C2332=10,'School Fees'!$K$7,IF(StuData!$C2332=11,'School Fees'!$K$8,IF(StuData!$C2332=12,'School Fees'!$K$9,""))))</f>
        <v/>
      </c>
      <c r="Q2332" s="89"/>
      <c r="R2332" s="89"/>
      <c r="S2332" s="89" t="str">
        <f>IF(SUM(StuData!$K2332:$R2332)=0,"",SUM(StuData!$K2332:$R2332))</f>
        <v/>
      </c>
      <c r="T2332" s="92"/>
      <c r="U2332" s="89"/>
      <c r="V2332" s="23"/>
      <c r="W2332" s="23"/>
    </row>
    <row r="2333" ht="15.75" customHeight="1">
      <c r="A2333" s="23"/>
      <c r="B2333" s="89" t="str">
        <f t="shared" si="1"/>
        <v/>
      </c>
      <c r="C2333" s="89" t="str">
        <f>IF('Student Record'!A2331="","",'Student Record'!A2331)</f>
        <v/>
      </c>
      <c r="D2333" s="89" t="str">
        <f>IF('Student Record'!B2331="","",'Student Record'!B2331)</f>
        <v/>
      </c>
      <c r="E2333" s="89" t="str">
        <f>IF('Student Record'!C2331="","",'Student Record'!C2331)</f>
        <v/>
      </c>
      <c r="F2333" s="90" t="str">
        <f>IF('Student Record'!E2331="","",'Student Record'!E2331)</f>
        <v/>
      </c>
      <c r="G2333" s="90" t="str">
        <f>IF('Student Record'!G2331="","",'Student Record'!G2331)</f>
        <v/>
      </c>
      <c r="H2333" s="89" t="str">
        <f>IF('Student Record'!I2331="","",'Student Record'!I2331)</f>
        <v/>
      </c>
      <c r="I2333" s="91" t="str">
        <f>IF('Student Record'!J2331="","",'Student Record'!J2331)</f>
        <v/>
      </c>
      <c r="J2333" s="89" t="str">
        <f>IF('Student Record'!O2331="","",'Student Record'!O2331)</f>
        <v/>
      </c>
      <c r="K2333" s="89" t="str">
        <f>IF(StuData!$F2333="","",IF(AND(StuData!$C2333&gt;8,StuData!$C2333&lt;11,StuData!$J2333="GEN"),200,IF(AND(StuData!$C2333&gt;=11,StuData!$J2333="GEN"),300,IF(AND(StuData!$C2333&gt;8,StuData!$C2333&lt;11,StuData!$J2333&lt;&gt;"GEN"),100,IF(AND(StuData!$C2333&gt;=11,StuData!$J2333&lt;&gt;"GEN"),150,"")))))</f>
        <v/>
      </c>
      <c r="L2333" s="89" t="str">
        <f>IF(StuData!$F2333="","",IF(AND(StuData!$C2333&gt;8,StuData!$C2333&lt;11),50,""))</f>
        <v/>
      </c>
      <c r="M2333" s="89" t="str">
        <f>IF(StuData!$F2333="","",IF(AND(StuData!$C2333&gt;=11,'School Fees'!$L$3="Yes"),100,""))</f>
        <v/>
      </c>
      <c r="N2333" s="89" t="str">
        <f>IF(StuData!$F2333="","",IF(AND(StuData!$C2333&gt;8,StuData!$H2333="F"),5,IF(StuData!$C2333&lt;9,"",10)))</f>
        <v/>
      </c>
      <c r="O2333" s="89" t="str">
        <f>IF(StuData!$F2333="","",IF(StuData!$C2333&gt;8,5,""))</f>
        <v/>
      </c>
      <c r="P2333" s="89" t="str">
        <f>IF(StuData!$C2333=9,'School Fees'!$K$6,IF(StuData!$C2333=10,'School Fees'!$K$7,IF(StuData!$C2333=11,'School Fees'!$K$8,IF(StuData!$C2333=12,'School Fees'!$K$9,""))))</f>
        <v/>
      </c>
      <c r="Q2333" s="89"/>
      <c r="R2333" s="89"/>
      <c r="S2333" s="89" t="str">
        <f>IF(SUM(StuData!$K2333:$R2333)=0,"",SUM(StuData!$K2333:$R2333))</f>
        <v/>
      </c>
      <c r="T2333" s="92"/>
      <c r="U2333" s="89"/>
      <c r="V2333" s="23"/>
      <c r="W2333" s="23"/>
    </row>
    <row r="2334" ht="15.75" customHeight="1">
      <c r="A2334" s="23"/>
      <c r="B2334" s="89" t="str">
        <f t="shared" si="1"/>
        <v/>
      </c>
      <c r="C2334" s="89" t="str">
        <f>IF('Student Record'!A2332="","",'Student Record'!A2332)</f>
        <v/>
      </c>
      <c r="D2334" s="89" t="str">
        <f>IF('Student Record'!B2332="","",'Student Record'!B2332)</f>
        <v/>
      </c>
      <c r="E2334" s="89" t="str">
        <f>IF('Student Record'!C2332="","",'Student Record'!C2332)</f>
        <v/>
      </c>
      <c r="F2334" s="90" t="str">
        <f>IF('Student Record'!E2332="","",'Student Record'!E2332)</f>
        <v/>
      </c>
      <c r="G2334" s="90" t="str">
        <f>IF('Student Record'!G2332="","",'Student Record'!G2332)</f>
        <v/>
      </c>
      <c r="H2334" s="89" t="str">
        <f>IF('Student Record'!I2332="","",'Student Record'!I2332)</f>
        <v/>
      </c>
      <c r="I2334" s="91" t="str">
        <f>IF('Student Record'!J2332="","",'Student Record'!J2332)</f>
        <v/>
      </c>
      <c r="J2334" s="89" t="str">
        <f>IF('Student Record'!O2332="","",'Student Record'!O2332)</f>
        <v/>
      </c>
      <c r="K2334" s="89" t="str">
        <f>IF(StuData!$F2334="","",IF(AND(StuData!$C2334&gt;8,StuData!$C2334&lt;11,StuData!$J2334="GEN"),200,IF(AND(StuData!$C2334&gt;=11,StuData!$J2334="GEN"),300,IF(AND(StuData!$C2334&gt;8,StuData!$C2334&lt;11,StuData!$J2334&lt;&gt;"GEN"),100,IF(AND(StuData!$C2334&gt;=11,StuData!$J2334&lt;&gt;"GEN"),150,"")))))</f>
        <v/>
      </c>
      <c r="L2334" s="89" t="str">
        <f>IF(StuData!$F2334="","",IF(AND(StuData!$C2334&gt;8,StuData!$C2334&lt;11),50,""))</f>
        <v/>
      </c>
      <c r="M2334" s="89" t="str">
        <f>IF(StuData!$F2334="","",IF(AND(StuData!$C2334&gt;=11,'School Fees'!$L$3="Yes"),100,""))</f>
        <v/>
      </c>
      <c r="N2334" s="89" t="str">
        <f>IF(StuData!$F2334="","",IF(AND(StuData!$C2334&gt;8,StuData!$H2334="F"),5,IF(StuData!$C2334&lt;9,"",10)))</f>
        <v/>
      </c>
      <c r="O2334" s="89" t="str">
        <f>IF(StuData!$F2334="","",IF(StuData!$C2334&gt;8,5,""))</f>
        <v/>
      </c>
      <c r="P2334" s="89" t="str">
        <f>IF(StuData!$C2334=9,'School Fees'!$K$6,IF(StuData!$C2334=10,'School Fees'!$K$7,IF(StuData!$C2334=11,'School Fees'!$K$8,IF(StuData!$C2334=12,'School Fees'!$K$9,""))))</f>
        <v/>
      </c>
      <c r="Q2334" s="89"/>
      <c r="R2334" s="89"/>
      <c r="S2334" s="89" t="str">
        <f>IF(SUM(StuData!$K2334:$R2334)=0,"",SUM(StuData!$K2334:$R2334))</f>
        <v/>
      </c>
      <c r="T2334" s="92"/>
      <c r="U2334" s="89"/>
      <c r="V2334" s="23"/>
      <c r="W2334" s="23"/>
    </row>
    <row r="2335" ht="15.75" customHeight="1">
      <c r="A2335" s="23"/>
      <c r="B2335" s="89" t="str">
        <f t="shared" si="1"/>
        <v/>
      </c>
      <c r="C2335" s="89" t="str">
        <f>IF('Student Record'!A2333="","",'Student Record'!A2333)</f>
        <v/>
      </c>
      <c r="D2335" s="89" t="str">
        <f>IF('Student Record'!B2333="","",'Student Record'!B2333)</f>
        <v/>
      </c>
      <c r="E2335" s="89" t="str">
        <f>IF('Student Record'!C2333="","",'Student Record'!C2333)</f>
        <v/>
      </c>
      <c r="F2335" s="90" t="str">
        <f>IF('Student Record'!E2333="","",'Student Record'!E2333)</f>
        <v/>
      </c>
      <c r="G2335" s="90" t="str">
        <f>IF('Student Record'!G2333="","",'Student Record'!G2333)</f>
        <v/>
      </c>
      <c r="H2335" s="89" t="str">
        <f>IF('Student Record'!I2333="","",'Student Record'!I2333)</f>
        <v/>
      </c>
      <c r="I2335" s="91" t="str">
        <f>IF('Student Record'!J2333="","",'Student Record'!J2333)</f>
        <v/>
      </c>
      <c r="J2335" s="89" t="str">
        <f>IF('Student Record'!O2333="","",'Student Record'!O2333)</f>
        <v/>
      </c>
      <c r="K2335" s="89" t="str">
        <f>IF(StuData!$F2335="","",IF(AND(StuData!$C2335&gt;8,StuData!$C2335&lt;11,StuData!$J2335="GEN"),200,IF(AND(StuData!$C2335&gt;=11,StuData!$J2335="GEN"),300,IF(AND(StuData!$C2335&gt;8,StuData!$C2335&lt;11,StuData!$J2335&lt;&gt;"GEN"),100,IF(AND(StuData!$C2335&gt;=11,StuData!$J2335&lt;&gt;"GEN"),150,"")))))</f>
        <v/>
      </c>
      <c r="L2335" s="89" t="str">
        <f>IF(StuData!$F2335="","",IF(AND(StuData!$C2335&gt;8,StuData!$C2335&lt;11),50,""))</f>
        <v/>
      </c>
      <c r="M2335" s="89" t="str">
        <f>IF(StuData!$F2335="","",IF(AND(StuData!$C2335&gt;=11,'School Fees'!$L$3="Yes"),100,""))</f>
        <v/>
      </c>
      <c r="N2335" s="89" t="str">
        <f>IF(StuData!$F2335="","",IF(AND(StuData!$C2335&gt;8,StuData!$H2335="F"),5,IF(StuData!$C2335&lt;9,"",10)))</f>
        <v/>
      </c>
      <c r="O2335" s="89" t="str">
        <f>IF(StuData!$F2335="","",IF(StuData!$C2335&gt;8,5,""))</f>
        <v/>
      </c>
      <c r="P2335" s="89" t="str">
        <f>IF(StuData!$C2335=9,'School Fees'!$K$6,IF(StuData!$C2335=10,'School Fees'!$K$7,IF(StuData!$C2335=11,'School Fees'!$K$8,IF(StuData!$C2335=12,'School Fees'!$K$9,""))))</f>
        <v/>
      </c>
      <c r="Q2335" s="89"/>
      <c r="R2335" s="89"/>
      <c r="S2335" s="89" t="str">
        <f>IF(SUM(StuData!$K2335:$R2335)=0,"",SUM(StuData!$K2335:$R2335))</f>
        <v/>
      </c>
      <c r="T2335" s="92"/>
      <c r="U2335" s="89"/>
      <c r="V2335" s="23"/>
      <c r="W2335" s="23"/>
    </row>
    <row r="2336" ht="15.75" customHeight="1">
      <c r="A2336" s="23"/>
      <c r="B2336" s="89" t="str">
        <f t="shared" si="1"/>
        <v/>
      </c>
      <c r="C2336" s="89" t="str">
        <f>IF('Student Record'!A2334="","",'Student Record'!A2334)</f>
        <v/>
      </c>
      <c r="D2336" s="89" t="str">
        <f>IF('Student Record'!B2334="","",'Student Record'!B2334)</f>
        <v/>
      </c>
      <c r="E2336" s="89" t="str">
        <f>IF('Student Record'!C2334="","",'Student Record'!C2334)</f>
        <v/>
      </c>
      <c r="F2336" s="90" t="str">
        <f>IF('Student Record'!E2334="","",'Student Record'!E2334)</f>
        <v/>
      </c>
      <c r="G2336" s="90" t="str">
        <f>IF('Student Record'!G2334="","",'Student Record'!G2334)</f>
        <v/>
      </c>
      <c r="H2336" s="89" t="str">
        <f>IF('Student Record'!I2334="","",'Student Record'!I2334)</f>
        <v/>
      </c>
      <c r="I2336" s="91" t="str">
        <f>IF('Student Record'!J2334="","",'Student Record'!J2334)</f>
        <v/>
      </c>
      <c r="J2336" s="89" t="str">
        <f>IF('Student Record'!O2334="","",'Student Record'!O2334)</f>
        <v/>
      </c>
      <c r="K2336" s="89" t="str">
        <f>IF(StuData!$F2336="","",IF(AND(StuData!$C2336&gt;8,StuData!$C2336&lt;11,StuData!$J2336="GEN"),200,IF(AND(StuData!$C2336&gt;=11,StuData!$J2336="GEN"),300,IF(AND(StuData!$C2336&gt;8,StuData!$C2336&lt;11,StuData!$J2336&lt;&gt;"GEN"),100,IF(AND(StuData!$C2336&gt;=11,StuData!$J2336&lt;&gt;"GEN"),150,"")))))</f>
        <v/>
      </c>
      <c r="L2336" s="89" t="str">
        <f>IF(StuData!$F2336="","",IF(AND(StuData!$C2336&gt;8,StuData!$C2336&lt;11),50,""))</f>
        <v/>
      </c>
      <c r="M2336" s="89" t="str">
        <f>IF(StuData!$F2336="","",IF(AND(StuData!$C2336&gt;=11,'School Fees'!$L$3="Yes"),100,""))</f>
        <v/>
      </c>
      <c r="N2336" s="89" t="str">
        <f>IF(StuData!$F2336="","",IF(AND(StuData!$C2336&gt;8,StuData!$H2336="F"),5,IF(StuData!$C2336&lt;9,"",10)))</f>
        <v/>
      </c>
      <c r="O2336" s="89" t="str">
        <f>IF(StuData!$F2336="","",IF(StuData!$C2336&gt;8,5,""))</f>
        <v/>
      </c>
      <c r="P2336" s="89" t="str">
        <f>IF(StuData!$C2336=9,'School Fees'!$K$6,IF(StuData!$C2336=10,'School Fees'!$K$7,IF(StuData!$C2336=11,'School Fees'!$K$8,IF(StuData!$C2336=12,'School Fees'!$K$9,""))))</f>
        <v/>
      </c>
      <c r="Q2336" s="89"/>
      <c r="R2336" s="89"/>
      <c r="S2336" s="89" t="str">
        <f>IF(SUM(StuData!$K2336:$R2336)=0,"",SUM(StuData!$K2336:$R2336))</f>
        <v/>
      </c>
      <c r="T2336" s="92"/>
      <c r="U2336" s="89"/>
      <c r="V2336" s="23"/>
      <c r="W2336" s="23"/>
    </row>
    <row r="2337" ht="15.75" customHeight="1">
      <c r="A2337" s="23"/>
      <c r="B2337" s="89" t="str">
        <f t="shared" si="1"/>
        <v/>
      </c>
      <c r="C2337" s="89" t="str">
        <f>IF('Student Record'!A2335="","",'Student Record'!A2335)</f>
        <v/>
      </c>
      <c r="D2337" s="89" t="str">
        <f>IF('Student Record'!B2335="","",'Student Record'!B2335)</f>
        <v/>
      </c>
      <c r="E2337" s="89" t="str">
        <f>IF('Student Record'!C2335="","",'Student Record'!C2335)</f>
        <v/>
      </c>
      <c r="F2337" s="90" t="str">
        <f>IF('Student Record'!E2335="","",'Student Record'!E2335)</f>
        <v/>
      </c>
      <c r="G2337" s="90" t="str">
        <f>IF('Student Record'!G2335="","",'Student Record'!G2335)</f>
        <v/>
      </c>
      <c r="H2337" s="89" t="str">
        <f>IF('Student Record'!I2335="","",'Student Record'!I2335)</f>
        <v/>
      </c>
      <c r="I2337" s="91" t="str">
        <f>IF('Student Record'!J2335="","",'Student Record'!J2335)</f>
        <v/>
      </c>
      <c r="J2337" s="89" t="str">
        <f>IF('Student Record'!O2335="","",'Student Record'!O2335)</f>
        <v/>
      </c>
      <c r="K2337" s="89" t="str">
        <f>IF(StuData!$F2337="","",IF(AND(StuData!$C2337&gt;8,StuData!$C2337&lt;11,StuData!$J2337="GEN"),200,IF(AND(StuData!$C2337&gt;=11,StuData!$J2337="GEN"),300,IF(AND(StuData!$C2337&gt;8,StuData!$C2337&lt;11,StuData!$J2337&lt;&gt;"GEN"),100,IF(AND(StuData!$C2337&gt;=11,StuData!$J2337&lt;&gt;"GEN"),150,"")))))</f>
        <v/>
      </c>
      <c r="L2337" s="89" t="str">
        <f>IF(StuData!$F2337="","",IF(AND(StuData!$C2337&gt;8,StuData!$C2337&lt;11),50,""))</f>
        <v/>
      </c>
      <c r="M2337" s="89" t="str">
        <f>IF(StuData!$F2337="","",IF(AND(StuData!$C2337&gt;=11,'School Fees'!$L$3="Yes"),100,""))</f>
        <v/>
      </c>
      <c r="N2337" s="89" t="str">
        <f>IF(StuData!$F2337="","",IF(AND(StuData!$C2337&gt;8,StuData!$H2337="F"),5,IF(StuData!$C2337&lt;9,"",10)))</f>
        <v/>
      </c>
      <c r="O2337" s="89" t="str">
        <f>IF(StuData!$F2337="","",IF(StuData!$C2337&gt;8,5,""))</f>
        <v/>
      </c>
      <c r="P2337" s="89" t="str">
        <f>IF(StuData!$C2337=9,'School Fees'!$K$6,IF(StuData!$C2337=10,'School Fees'!$K$7,IF(StuData!$C2337=11,'School Fees'!$K$8,IF(StuData!$C2337=12,'School Fees'!$K$9,""))))</f>
        <v/>
      </c>
      <c r="Q2337" s="89"/>
      <c r="R2337" s="89"/>
      <c r="S2337" s="89" t="str">
        <f>IF(SUM(StuData!$K2337:$R2337)=0,"",SUM(StuData!$K2337:$R2337))</f>
        <v/>
      </c>
      <c r="T2337" s="92"/>
      <c r="U2337" s="89"/>
      <c r="V2337" s="23"/>
      <c r="W2337" s="23"/>
    </row>
    <row r="2338" ht="15.75" customHeight="1">
      <c r="A2338" s="23"/>
      <c r="B2338" s="89" t="str">
        <f t="shared" si="1"/>
        <v/>
      </c>
      <c r="C2338" s="89" t="str">
        <f>IF('Student Record'!A2336="","",'Student Record'!A2336)</f>
        <v/>
      </c>
      <c r="D2338" s="89" t="str">
        <f>IF('Student Record'!B2336="","",'Student Record'!B2336)</f>
        <v/>
      </c>
      <c r="E2338" s="89" t="str">
        <f>IF('Student Record'!C2336="","",'Student Record'!C2336)</f>
        <v/>
      </c>
      <c r="F2338" s="90" t="str">
        <f>IF('Student Record'!E2336="","",'Student Record'!E2336)</f>
        <v/>
      </c>
      <c r="G2338" s="90" t="str">
        <f>IF('Student Record'!G2336="","",'Student Record'!G2336)</f>
        <v/>
      </c>
      <c r="H2338" s="89" t="str">
        <f>IF('Student Record'!I2336="","",'Student Record'!I2336)</f>
        <v/>
      </c>
      <c r="I2338" s="91" t="str">
        <f>IF('Student Record'!J2336="","",'Student Record'!J2336)</f>
        <v/>
      </c>
      <c r="J2338" s="89" t="str">
        <f>IF('Student Record'!O2336="","",'Student Record'!O2336)</f>
        <v/>
      </c>
      <c r="K2338" s="89" t="str">
        <f>IF(StuData!$F2338="","",IF(AND(StuData!$C2338&gt;8,StuData!$C2338&lt;11,StuData!$J2338="GEN"),200,IF(AND(StuData!$C2338&gt;=11,StuData!$J2338="GEN"),300,IF(AND(StuData!$C2338&gt;8,StuData!$C2338&lt;11,StuData!$J2338&lt;&gt;"GEN"),100,IF(AND(StuData!$C2338&gt;=11,StuData!$J2338&lt;&gt;"GEN"),150,"")))))</f>
        <v/>
      </c>
      <c r="L2338" s="89" t="str">
        <f>IF(StuData!$F2338="","",IF(AND(StuData!$C2338&gt;8,StuData!$C2338&lt;11),50,""))</f>
        <v/>
      </c>
      <c r="M2338" s="89" t="str">
        <f>IF(StuData!$F2338="","",IF(AND(StuData!$C2338&gt;=11,'School Fees'!$L$3="Yes"),100,""))</f>
        <v/>
      </c>
      <c r="N2338" s="89" t="str">
        <f>IF(StuData!$F2338="","",IF(AND(StuData!$C2338&gt;8,StuData!$H2338="F"),5,IF(StuData!$C2338&lt;9,"",10)))</f>
        <v/>
      </c>
      <c r="O2338" s="89" t="str">
        <f>IF(StuData!$F2338="","",IF(StuData!$C2338&gt;8,5,""))</f>
        <v/>
      </c>
      <c r="P2338" s="89" t="str">
        <f>IF(StuData!$C2338=9,'School Fees'!$K$6,IF(StuData!$C2338=10,'School Fees'!$K$7,IF(StuData!$C2338=11,'School Fees'!$K$8,IF(StuData!$C2338=12,'School Fees'!$K$9,""))))</f>
        <v/>
      </c>
      <c r="Q2338" s="89"/>
      <c r="R2338" s="89"/>
      <c r="S2338" s="89" t="str">
        <f>IF(SUM(StuData!$K2338:$R2338)=0,"",SUM(StuData!$K2338:$R2338))</f>
        <v/>
      </c>
      <c r="T2338" s="92"/>
      <c r="U2338" s="89"/>
      <c r="V2338" s="23"/>
      <c r="W2338" s="23"/>
    </row>
    <row r="2339" ht="15.75" customHeight="1">
      <c r="A2339" s="23"/>
      <c r="B2339" s="89" t="str">
        <f t="shared" si="1"/>
        <v/>
      </c>
      <c r="C2339" s="89" t="str">
        <f>IF('Student Record'!A2337="","",'Student Record'!A2337)</f>
        <v/>
      </c>
      <c r="D2339" s="89" t="str">
        <f>IF('Student Record'!B2337="","",'Student Record'!B2337)</f>
        <v/>
      </c>
      <c r="E2339" s="89" t="str">
        <f>IF('Student Record'!C2337="","",'Student Record'!C2337)</f>
        <v/>
      </c>
      <c r="F2339" s="90" t="str">
        <f>IF('Student Record'!E2337="","",'Student Record'!E2337)</f>
        <v/>
      </c>
      <c r="G2339" s="90" t="str">
        <f>IF('Student Record'!G2337="","",'Student Record'!G2337)</f>
        <v/>
      </c>
      <c r="H2339" s="89" t="str">
        <f>IF('Student Record'!I2337="","",'Student Record'!I2337)</f>
        <v/>
      </c>
      <c r="I2339" s="91" t="str">
        <f>IF('Student Record'!J2337="","",'Student Record'!J2337)</f>
        <v/>
      </c>
      <c r="J2339" s="89" t="str">
        <f>IF('Student Record'!O2337="","",'Student Record'!O2337)</f>
        <v/>
      </c>
      <c r="K2339" s="89" t="str">
        <f>IF(StuData!$F2339="","",IF(AND(StuData!$C2339&gt;8,StuData!$C2339&lt;11,StuData!$J2339="GEN"),200,IF(AND(StuData!$C2339&gt;=11,StuData!$J2339="GEN"),300,IF(AND(StuData!$C2339&gt;8,StuData!$C2339&lt;11,StuData!$J2339&lt;&gt;"GEN"),100,IF(AND(StuData!$C2339&gt;=11,StuData!$J2339&lt;&gt;"GEN"),150,"")))))</f>
        <v/>
      </c>
      <c r="L2339" s="89" t="str">
        <f>IF(StuData!$F2339="","",IF(AND(StuData!$C2339&gt;8,StuData!$C2339&lt;11),50,""))</f>
        <v/>
      </c>
      <c r="M2339" s="89" t="str">
        <f>IF(StuData!$F2339="","",IF(AND(StuData!$C2339&gt;=11,'School Fees'!$L$3="Yes"),100,""))</f>
        <v/>
      </c>
      <c r="N2339" s="89" t="str">
        <f>IF(StuData!$F2339="","",IF(AND(StuData!$C2339&gt;8,StuData!$H2339="F"),5,IF(StuData!$C2339&lt;9,"",10)))</f>
        <v/>
      </c>
      <c r="O2339" s="89" t="str">
        <f>IF(StuData!$F2339="","",IF(StuData!$C2339&gt;8,5,""))</f>
        <v/>
      </c>
      <c r="P2339" s="89" t="str">
        <f>IF(StuData!$C2339=9,'School Fees'!$K$6,IF(StuData!$C2339=10,'School Fees'!$K$7,IF(StuData!$C2339=11,'School Fees'!$K$8,IF(StuData!$C2339=12,'School Fees'!$K$9,""))))</f>
        <v/>
      </c>
      <c r="Q2339" s="89"/>
      <c r="R2339" s="89"/>
      <c r="S2339" s="89" t="str">
        <f>IF(SUM(StuData!$K2339:$R2339)=0,"",SUM(StuData!$K2339:$R2339))</f>
        <v/>
      </c>
      <c r="T2339" s="92"/>
      <c r="U2339" s="89"/>
      <c r="V2339" s="23"/>
      <c r="W2339" s="23"/>
    </row>
    <row r="2340" ht="15.75" customHeight="1">
      <c r="A2340" s="23"/>
      <c r="B2340" s="89" t="str">
        <f t="shared" si="1"/>
        <v/>
      </c>
      <c r="C2340" s="89" t="str">
        <f>IF('Student Record'!A2338="","",'Student Record'!A2338)</f>
        <v/>
      </c>
      <c r="D2340" s="89" t="str">
        <f>IF('Student Record'!B2338="","",'Student Record'!B2338)</f>
        <v/>
      </c>
      <c r="E2340" s="89" t="str">
        <f>IF('Student Record'!C2338="","",'Student Record'!C2338)</f>
        <v/>
      </c>
      <c r="F2340" s="90" t="str">
        <f>IF('Student Record'!E2338="","",'Student Record'!E2338)</f>
        <v/>
      </c>
      <c r="G2340" s="90" t="str">
        <f>IF('Student Record'!G2338="","",'Student Record'!G2338)</f>
        <v/>
      </c>
      <c r="H2340" s="89" t="str">
        <f>IF('Student Record'!I2338="","",'Student Record'!I2338)</f>
        <v/>
      </c>
      <c r="I2340" s="91" t="str">
        <f>IF('Student Record'!J2338="","",'Student Record'!J2338)</f>
        <v/>
      </c>
      <c r="J2340" s="89" t="str">
        <f>IF('Student Record'!O2338="","",'Student Record'!O2338)</f>
        <v/>
      </c>
      <c r="K2340" s="89" t="str">
        <f>IF(StuData!$F2340="","",IF(AND(StuData!$C2340&gt;8,StuData!$C2340&lt;11,StuData!$J2340="GEN"),200,IF(AND(StuData!$C2340&gt;=11,StuData!$J2340="GEN"),300,IF(AND(StuData!$C2340&gt;8,StuData!$C2340&lt;11,StuData!$J2340&lt;&gt;"GEN"),100,IF(AND(StuData!$C2340&gt;=11,StuData!$J2340&lt;&gt;"GEN"),150,"")))))</f>
        <v/>
      </c>
      <c r="L2340" s="89" t="str">
        <f>IF(StuData!$F2340="","",IF(AND(StuData!$C2340&gt;8,StuData!$C2340&lt;11),50,""))</f>
        <v/>
      </c>
      <c r="M2340" s="89" t="str">
        <f>IF(StuData!$F2340="","",IF(AND(StuData!$C2340&gt;=11,'School Fees'!$L$3="Yes"),100,""))</f>
        <v/>
      </c>
      <c r="N2340" s="89" t="str">
        <f>IF(StuData!$F2340="","",IF(AND(StuData!$C2340&gt;8,StuData!$H2340="F"),5,IF(StuData!$C2340&lt;9,"",10)))</f>
        <v/>
      </c>
      <c r="O2340" s="89" t="str">
        <f>IF(StuData!$F2340="","",IF(StuData!$C2340&gt;8,5,""))</f>
        <v/>
      </c>
      <c r="P2340" s="89" t="str">
        <f>IF(StuData!$C2340=9,'School Fees'!$K$6,IF(StuData!$C2340=10,'School Fees'!$K$7,IF(StuData!$C2340=11,'School Fees'!$K$8,IF(StuData!$C2340=12,'School Fees'!$K$9,""))))</f>
        <v/>
      </c>
      <c r="Q2340" s="89"/>
      <c r="R2340" s="89"/>
      <c r="S2340" s="89" t="str">
        <f>IF(SUM(StuData!$K2340:$R2340)=0,"",SUM(StuData!$K2340:$R2340))</f>
        <v/>
      </c>
      <c r="T2340" s="92"/>
      <c r="U2340" s="89"/>
      <c r="V2340" s="23"/>
      <c r="W2340" s="23"/>
    </row>
    <row r="2341" ht="15.75" customHeight="1">
      <c r="A2341" s="23"/>
      <c r="B2341" s="89" t="str">
        <f t="shared" si="1"/>
        <v/>
      </c>
      <c r="C2341" s="89" t="str">
        <f>IF('Student Record'!A2339="","",'Student Record'!A2339)</f>
        <v/>
      </c>
      <c r="D2341" s="89" t="str">
        <f>IF('Student Record'!B2339="","",'Student Record'!B2339)</f>
        <v/>
      </c>
      <c r="E2341" s="89" t="str">
        <f>IF('Student Record'!C2339="","",'Student Record'!C2339)</f>
        <v/>
      </c>
      <c r="F2341" s="90" t="str">
        <f>IF('Student Record'!E2339="","",'Student Record'!E2339)</f>
        <v/>
      </c>
      <c r="G2341" s="90" t="str">
        <f>IF('Student Record'!G2339="","",'Student Record'!G2339)</f>
        <v/>
      </c>
      <c r="H2341" s="89" t="str">
        <f>IF('Student Record'!I2339="","",'Student Record'!I2339)</f>
        <v/>
      </c>
      <c r="I2341" s="91" t="str">
        <f>IF('Student Record'!J2339="","",'Student Record'!J2339)</f>
        <v/>
      </c>
      <c r="J2341" s="89" t="str">
        <f>IF('Student Record'!O2339="","",'Student Record'!O2339)</f>
        <v/>
      </c>
      <c r="K2341" s="89" t="str">
        <f>IF(StuData!$F2341="","",IF(AND(StuData!$C2341&gt;8,StuData!$C2341&lt;11,StuData!$J2341="GEN"),200,IF(AND(StuData!$C2341&gt;=11,StuData!$J2341="GEN"),300,IF(AND(StuData!$C2341&gt;8,StuData!$C2341&lt;11,StuData!$J2341&lt;&gt;"GEN"),100,IF(AND(StuData!$C2341&gt;=11,StuData!$J2341&lt;&gt;"GEN"),150,"")))))</f>
        <v/>
      </c>
      <c r="L2341" s="89" t="str">
        <f>IF(StuData!$F2341="","",IF(AND(StuData!$C2341&gt;8,StuData!$C2341&lt;11),50,""))</f>
        <v/>
      </c>
      <c r="M2341" s="89" t="str">
        <f>IF(StuData!$F2341="","",IF(AND(StuData!$C2341&gt;=11,'School Fees'!$L$3="Yes"),100,""))</f>
        <v/>
      </c>
      <c r="N2341" s="89" t="str">
        <f>IF(StuData!$F2341="","",IF(AND(StuData!$C2341&gt;8,StuData!$H2341="F"),5,IF(StuData!$C2341&lt;9,"",10)))</f>
        <v/>
      </c>
      <c r="O2341" s="89" t="str">
        <f>IF(StuData!$F2341="","",IF(StuData!$C2341&gt;8,5,""))</f>
        <v/>
      </c>
      <c r="P2341" s="89" t="str">
        <f>IF(StuData!$C2341=9,'School Fees'!$K$6,IF(StuData!$C2341=10,'School Fees'!$K$7,IF(StuData!$C2341=11,'School Fees'!$K$8,IF(StuData!$C2341=12,'School Fees'!$K$9,""))))</f>
        <v/>
      </c>
      <c r="Q2341" s="89"/>
      <c r="R2341" s="89"/>
      <c r="S2341" s="89" t="str">
        <f>IF(SUM(StuData!$K2341:$R2341)=0,"",SUM(StuData!$K2341:$R2341))</f>
        <v/>
      </c>
      <c r="T2341" s="92"/>
      <c r="U2341" s="89"/>
      <c r="V2341" s="23"/>
      <c r="W2341" s="23"/>
    </row>
    <row r="2342" ht="15.75" customHeight="1">
      <c r="A2342" s="23"/>
      <c r="B2342" s="89" t="str">
        <f t="shared" si="1"/>
        <v/>
      </c>
      <c r="C2342" s="89" t="str">
        <f>IF('Student Record'!A2340="","",'Student Record'!A2340)</f>
        <v/>
      </c>
      <c r="D2342" s="89" t="str">
        <f>IF('Student Record'!B2340="","",'Student Record'!B2340)</f>
        <v/>
      </c>
      <c r="E2342" s="89" t="str">
        <f>IF('Student Record'!C2340="","",'Student Record'!C2340)</f>
        <v/>
      </c>
      <c r="F2342" s="90" t="str">
        <f>IF('Student Record'!E2340="","",'Student Record'!E2340)</f>
        <v/>
      </c>
      <c r="G2342" s="90" t="str">
        <f>IF('Student Record'!G2340="","",'Student Record'!G2340)</f>
        <v/>
      </c>
      <c r="H2342" s="89" t="str">
        <f>IF('Student Record'!I2340="","",'Student Record'!I2340)</f>
        <v/>
      </c>
      <c r="I2342" s="91" t="str">
        <f>IF('Student Record'!J2340="","",'Student Record'!J2340)</f>
        <v/>
      </c>
      <c r="J2342" s="89" t="str">
        <f>IF('Student Record'!O2340="","",'Student Record'!O2340)</f>
        <v/>
      </c>
      <c r="K2342" s="89" t="str">
        <f>IF(StuData!$F2342="","",IF(AND(StuData!$C2342&gt;8,StuData!$C2342&lt;11,StuData!$J2342="GEN"),200,IF(AND(StuData!$C2342&gt;=11,StuData!$J2342="GEN"),300,IF(AND(StuData!$C2342&gt;8,StuData!$C2342&lt;11,StuData!$J2342&lt;&gt;"GEN"),100,IF(AND(StuData!$C2342&gt;=11,StuData!$J2342&lt;&gt;"GEN"),150,"")))))</f>
        <v/>
      </c>
      <c r="L2342" s="89" t="str">
        <f>IF(StuData!$F2342="","",IF(AND(StuData!$C2342&gt;8,StuData!$C2342&lt;11),50,""))</f>
        <v/>
      </c>
      <c r="M2342" s="89" t="str">
        <f>IF(StuData!$F2342="","",IF(AND(StuData!$C2342&gt;=11,'School Fees'!$L$3="Yes"),100,""))</f>
        <v/>
      </c>
      <c r="N2342" s="89" t="str">
        <f>IF(StuData!$F2342="","",IF(AND(StuData!$C2342&gt;8,StuData!$H2342="F"),5,IF(StuData!$C2342&lt;9,"",10)))</f>
        <v/>
      </c>
      <c r="O2342" s="89" t="str">
        <f>IF(StuData!$F2342="","",IF(StuData!$C2342&gt;8,5,""))</f>
        <v/>
      </c>
      <c r="P2342" s="89" t="str">
        <f>IF(StuData!$C2342=9,'School Fees'!$K$6,IF(StuData!$C2342=10,'School Fees'!$K$7,IF(StuData!$C2342=11,'School Fees'!$K$8,IF(StuData!$C2342=12,'School Fees'!$K$9,""))))</f>
        <v/>
      </c>
      <c r="Q2342" s="89"/>
      <c r="R2342" s="89"/>
      <c r="S2342" s="89" t="str">
        <f>IF(SUM(StuData!$K2342:$R2342)=0,"",SUM(StuData!$K2342:$R2342))</f>
        <v/>
      </c>
      <c r="T2342" s="92"/>
      <c r="U2342" s="89"/>
      <c r="V2342" s="23"/>
      <c r="W2342" s="23"/>
    </row>
    <row r="2343" ht="15.75" customHeight="1">
      <c r="A2343" s="23"/>
      <c r="B2343" s="89" t="str">
        <f t="shared" si="1"/>
        <v/>
      </c>
      <c r="C2343" s="89" t="str">
        <f>IF('Student Record'!A2341="","",'Student Record'!A2341)</f>
        <v/>
      </c>
      <c r="D2343" s="89" t="str">
        <f>IF('Student Record'!B2341="","",'Student Record'!B2341)</f>
        <v/>
      </c>
      <c r="E2343" s="89" t="str">
        <f>IF('Student Record'!C2341="","",'Student Record'!C2341)</f>
        <v/>
      </c>
      <c r="F2343" s="90" t="str">
        <f>IF('Student Record'!E2341="","",'Student Record'!E2341)</f>
        <v/>
      </c>
      <c r="G2343" s="90" t="str">
        <f>IF('Student Record'!G2341="","",'Student Record'!G2341)</f>
        <v/>
      </c>
      <c r="H2343" s="89" t="str">
        <f>IF('Student Record'!I2341="","",'Student Record'!I2341)</f>
        <v/>
      </c>
      <c r="I2343" s="91" t="str">
        <f>IF('Student Record'!J2341="","",'Student Record'!J2341)</f>
        <v/>
      </c>
      <c r="J2343" s="89" t="str">
        <f>IF('Student Record'!O2341="","",'Student Record'!O2341)</f>
        <v/>
      </c>
      <c r="K2343" s="89" t="str">
        <f>IF(StuData!$F2343="","",IF(AND(StuData!$C2343&gt;8,StuData!$C2343&lt;11,StuData!$J2343="GEN"),200,IF(AND(StuData!$C2343&gt;=11,StuData!$J2343="GEN"),300,IF(AND(StuData!$C2343&gt;8,StuData!$C2343&lt;11,StuData!$J2343&lt;&gt;"GEN"),100,IF(AND(StuData!$C2343&gt;=11,StuData!$J2343&lt;&gt;"GEN"),150,"")))))</f>
        <v/>
      </c>
      <c r="L2343" s="89" t="str">
        <f>IF(StuData!$F2343="","",IF(AND(StuData!$C2343&gt;8,StuData!$C2343&lt;11),50,""))</f>
        <v/>
      </c>
      <c r="M2343" s="89" t="str">
        <f>IF(StuData!$F2343="","",IF(AND(StuData!$C2343&gt;=11,'School Fees'!$L$3="Yes"),100,""))</f>
        <v/>
      </c>
      <c r="N2343" s="89" t="str">
        <f>IF(StuData!$F2343="","",IF(AND(StuData!$C2343&gt;8,StuData!$H2343="F"),5,IF(StuData!$C2343&lt;9,"",10)))</f>
        <v/>
      </c>
      <c r="O2343" s="89" t="str">
        <f>IF(StuData!$F2343="","",IF(StuData!$C2343&gt;8,5,""))</f>
        <v/>
      </c>
      <c r="P2343" s="89" t="str">
        <f>IF(StuData!$C2343=9,'School Fees'!$K$6,IF(StuData!$C2343=10,'School Fees'!$K$7,IF(StuData!$C2343=11,'School Fees'!$K$8,IF(StuData!$C2343=12,'School Fees'!$K$9,""))))</f>
        <v/>
      </c>
      <c r="Q2343" s="89"/>
      <c r="R2343" s="89"/>
      <c r="S2343" s="89" t="str">
        <f>IF(SUM(StuData!$K2343:$R2343)=0,"",SUM(StuData!$K2343:$R2343))</f>
        <v/>
      </c>
      <c r="T2343" s="92"/>
      <c r="U2343" s="89"/>
      <c r="V2343" s="23"/>
      <c r="W2343" s="23"/>
    </row>
    <row r="2344" ht="15.75" customHeight="1">
      <c r="A2344" s="23"/>
      <c r="B2344" s="89" t="str">
        <f t="shared" si="1"/>
        <v/>
      </c>
      <c r="C2344" s="89" t="str">
        <f>IF('Student Record'!A2342="","",'Student Record'!A2342)</f>
        <v/>
      </c>
      <c r="D2344" s="89" t="str">
        <f>IF('Student Record'!B2342="","",'Student Record'!B2342)</f>
        <v/>
      </c>
      <c r="E2344" s="89" t="str">
        <f>IF('Student Record'!C2342="","",'Student Record'!C2342)</f>
        <v/>
      </c>
      <c r="F2344" s="90" t="str">
        <f>IF('Student Record'!E2342="","",'Student Record'!E2342)</f>
        <v/>
      </c>
      <c r="G2344" s="90" t="str">
        <f>IF('Student Record'!G2342="","",'Student Record'!G2342)</f>
        <v/>
      </c>
      <c r="H2344" s="89" t="str">
        <f>IF('Student Record'!I2342="","",'Student Record'!I2342)</f>
        <v/>
      </c>
      <c r="I2344" s="91" t="str">
        <f>IF('Student Record'!J2342="","",'Student Record'!J2342)</f>
        <v/>
      </c>
      <c r="J2344" s="89" t="str">
        <f>IF('Student Record'!O2342="","",'Student Record'!O2342)</f>
        <v/>
      </c>
      <c r="K2344" s="89" t="str">
        <f>IF(StuData!$F2344="","",IF(AND(StuData!$C2344&gt;8,StuData!$C2344&lt;11,StuData!$J2344="GEN"),200,IF(AND(StuData!$C2344&gt;=11,StuData!$J2344="GEN"),300,IF(AND(StuData!$C2344&gt;8,StuData!$C2344&lt;11,StuData!$J2344&lt;&gt;"GEN"),100,IF(AND(StuData!$C2344&gt;=11,StuData!$J2344&lt;&gt;"GEN"),150,"")))))</f>
        <v/>
      </c>
      <c r="L2344" s="89" t="str">
        <f>IF(StuData!$F2344="","",IF(AND(StuData!$C2344&gt;8,StuData!$C2344&lt;11),50,""))</f>
        <v/>
      </c>
      <c r="M2344" s="89" t="str">
        <f>IF(StuData!$F2344="","",IF(AND(StuData!$C2344&gt;=11,'School Fees'!$L$3="Yes"),100,""))</f>
        <v/>
      </c>
      <c r="N2344" s="89" t="str">
        <f>IF(StuData!$F2344="","",IF(AND(StuData!$C2344&gt;8,StuData!$H2344="F"),5,IF(StuData!$C2344&lt;9,"",10)))</f>
        <v/>
      </c>
      <c r="O2344" s="89" t="str">
        <f>IF(StuData!$F2344="","",IF(StuData!$C2344&gt;8,5,""))</f>
        <v/>
      </c>
      <c r="P2344" s="89" t="str">
        <f>IF(StuData!$C2344=9,'School Fees'!$K$6,IF(StuData!$C2344=10,'School Fees'!$K$7,IF(StuData!$C2344=11,'School Fees'!$K$8,IF(StuData!$C2344=12,'School Fees'!$K$9,""))))</f>
        <v/>
      </c>
      <c r="Q2344" s="89"/>
      <c r="R2344" s="89"/>
      <c r="S2344" s="89" t="str">
        <f>IF(SUM(StuData!$K2344:$R2344)=0,"",SUM(StuData!$K2344:$R2344))</f>
        <v/>
      </c>
      <c r="T2344" s="92"/>
      <c r="U2344" s="89"/>
      <c r="V2344" s="23"/>
      <c r="W2344" s="23"/>
    </row>
    <row r="2345" ht="15.75" customHeight="1">
      <c r="A2345" s="23"/>
      <c r="B2345" s="89" t="str">
        <f t="shared" si="1"/>
        <v/>
      </c>
      <c r="C2345" s="89" t="str">
        <f>IF('Student Record'!A2343="","",'Student Record'!A2343)</f>
        <v/>
      </c>
      <c r="D2345" s="89" t="str">
        <f>IF('Student Record'!B2343="","",'Student Record'!B2343)</f>
        <v/>
      </c>
      <c r="E2345" s="89" t="str">
        <f>IF('Student Record'!C2343="","",'Student Record'!C2343)</f>
        <v/>
      </c>
      <c r="F2345" s="90" t="str">
        <f>IF('Student Record'!E2343="","",'Student Record'!E2343)</f>
        <v/>
      </c>
      <c r="G2345" s="90" t="str">
        <f>IF('Student Record'!G2343="","",'Student Record'!G2343)</f>
        <v/>
      </c>
      <c r="H2345" s="89" t="str">
        <f>IF('Student Record'!I2343="","",'Student Record'!I2343)</f>
        <v/>
      </c>
      <c r="I2345" s="91" t="str">
        <f>IF('Student Record'!J2343="","",'Student Record'!J2343)</f>
        <v/>
      </c>
      <c r="J2345" s="89" t="str">
        <f>IF('Student Record'!O2343="","",'Student Record'!O2343)</f>
        <v/>
      </c>
      <c r="K2345" s="89" t="str">
        <f>IF(StuData!$F2345="","",IF(AND(StuData!$C2345&gt;8,StuData!$C2345&lt;11,StuData!$J2345="GEN"),200,IF(AND(StuData!$C2345&gt;=11,StuData!$J2345="GEN"),300,IF(AND(StuData!$C2345&gt;8,StuData!$C2345&lt;11,StuData!$J2345&lt;&gt;"GEN"),100,IF(AND(StuData!$C2345&gt;=11,StuData!$J2345&lt;&gt;"GEN"),150,"")))))</f>
        <v/>
      </c>
      <c r="L2345" s="89" t="str">
        <f>IF(StuData!$F2345="","",IF(AND(StuData!$C2345&gt;8,StuData!$C2345&lt;11),50,""))</f>
        <v/>
      </c>
      <c r="M2345" s="89" t="str">
        <f>IF(StuData!$F2345="","",IF(AND(StuData!$C2345&gt;=11,'School Fees'!$L$3="Yes"),100,""))</f>
        <v/>
      </c>
      <c r="N2345" s="89" t="str">
        <f>IF(StuData!$F2345="","",IF(AND(StuData!$C2345&gt;8,StuData!$H2345="F"),5,IF(StuData!$C2345&lt;9,"",10)))</f>
        <v/>
      </c>
      <c r="O2345" s="89" t="str">
        <f>IF(StuData!$F2345="","",IF(StuData!$C2345&gt;8,5,""))</f>
        <v/>
      </c>
      <c r="P2345" s="89" t="str">
        <f>IF(StuData!$C2345=9,'School Fees'!$K$6,IF(StuData!$C2345=10,'School Fees'!$K$7,IF(StuData!$C2345=11,'School Fees'!$K$8,IF(StuData!$C2345=12,'School Fees'!$K$9,""))))</f>
        <v/>
      </c>
      <c r="Q2345" s="89"/>
      <c r="R2345" s="89"/>
      <c r="S2345" s="89" t="str">
        <f>IF(SUM(StuData!$K2345:$R2345)=0,"",SUM(StuData!$K2345:$R2345))</f>
        <v/>
      </c>
      <c r="T2345" s="92"/>
      <c r="U2345" s="89"/>
      <c r="V2345" s="23"/>
      <c r="W2345" s="23"/>
    </row>
    <row r="2346" ht="15.75" customHeight="1">
      <c r="A2346" s="23"/>
      <c r="B2346" s="89" t="str">
        <f t="shared" si="1"/>
        <v/>
      </c>
      <c r="C2346" s="89" t="str">
        <f>IF('Student Record'!A2344="","",'Student Record'!A2344)</f>
        <v/>
      </c>
      <c r="D2346" s="89" t="str">
        <f>IF('Student Record'!B2344="","",'Student Record'!B2344)</f>
        <v/>
      </c>
      <c r="E2346" s="89" t="str">
        <f>IF('Student Record'!C2344="","",'Student Record'!C2344)</f>
        <v/>
      </c>
      <c r="F2346" s="90" t="str">
        <f>IF('Student Record'!E2344="","",'Student Record'!E2344)</f>
        <v/>
      </c>
      <c r="G2346" s="90" t="str">
        <f>IF('Student Record'!G2344="","",'Student Record'!G2344)</f>
        <v/>
      </c>
      <c r="H2346" s="89" t="str">
        <f>IF('Student Record'!I2344="","",'Student Record'!I2344)</f>
        <v/>
      </c>
      <c r="I2346" s="91" t="str">
        <f>IF('Student Record'!J2344="","",'Student Record'!J2344)</f>
        <v/>
      </c>
      <c r="J2346" s="89" t="str">
        <f>IF('Student Record'!O2344="","",'Student Record'!O2344)</f>
        <v/>
      </c>
      <c r="K2346" s="89" t="str">
        <f>IF(StuData!$F2346="","",IF(AND(StuData!$C2346&gt;8,StuData!$C2346&lt;11,StuData!$J2346="GEN"),200,IF(AND(StuData!$C2346&gt;=11,StuData!$J2346="GEN"),300,IF(AND(StuData!$C2346&gt;8,StuData!$C2346&lt;11,StuData!$J2346&lt;&gt;"GEN"),100,IF(AND(StuData!$C2346&gt;=11,StuData!$J2346&lt;&gt;"GEN"),150,"")))))</f>
        <v/>
      </c>
      <c r="L2346" s="89" t="str">
        <f>IF(StuData!$F2346="","",IF(AND(StuData!$C2346&gt;8,StuData!$C2346&lt;11),50,""))</f>
        <v/>
      </c>
      <c r="M2346" s="89" t="str">
        <f>IF(StuData!$F2346="","",IF(AND(StuData!$C2346&gt;=11,'School Fees'!$L$3="Yes"),100,""))</f>
        <v/>
      </c>
      <c r="N2346" s="89" t="str">
        <f>IF(StuData!$F2346="","",IF(AND(StuData!$C2346&gt;8,StuData!$H2346="F"),5,IF(StuData!$C2346&lt;9,"",10)))</f>
        <v/>
      </c>
      <c r="O2346" s="89" t="str">
        <f>IF(StuData!$F2346="","",IF(StuData!$C2346&gt;8,5,""))</f>
        <v/>
      </c>
      <c r="P2346" s="89" t="str">
        <f>IF(StuData!$C2346=9,'School Fees'!$K$6,IF(StuData!$C2346=10,'School Fees'!$K$7,IF(StuData!$C2346=11,'School Fees'!$K$8,IF(StuData!$C2346=12,'School Fees'!$K$9,""))))</f>
        <v/>
      </c>
      <c r="Q2346" s="89"/>
      <c r="R2346" s="89"/>
      <c r="S2346" s="89" t="str">
        <f>IF(SUM(StuData!$K2346:$R2346)=0,"",SUM(StuData!$K2346:$R2346))</f>
        <v/>
      </c>
      <c r="T2346" s="92"/>
      <c r="U2346" s="89"/>
      <c r="V2346" s="23"/>
      <c r="W2346" s="23"/>
    </row>
    <row r="2347" ht="15.75" customHeight="1">
      <c r="A2347" s="23"/>
      <c r="B2347" s="89" t="str">
        <f t="shared" si="1"/>
        <v/>
      </c>
      <c r="C2347" s="89" t="str">
        <f>IF('Student Record'!A2345="","",'Student Record'!A2345)</f>
        <v/>
      </c>
      <c r="D2347" s="89" t="str">
        <f>IF('Student Record'!B2345="","",'Student Record'!B2345)</f>
        <v/>
      </c>
      <c r="E2347" s="89" t="str">
        <f>IF('Student Record'!C2345="","",'Student Record'!C2345)</f>
        <v/>
      </c>
      <c r="F2347" s="90" t="str">
        <f>IF('Student Record'!E2345="","",'Student Record'!E2345)</f>
        <v/>
      </c>
      <c r="G2347" s="90" t="str">
        <f>IF('Student Record'!G2345="","",'Student Record'!G2345)</f>
        <v/>
      </c>
      <c r="H2347" s="89" t="str">
        <f>IF('Student Record'!I2345="","",'Student Record'!I2345)</f>
        <v/>
      </c>
      <c r="I2347" s="91" t="str">
        <f>IF('Student Record'!J2345="","",'Student Record'!J2345)</f>
        <v/>
      </c>
      <c r="J2347" s="89" t="str">
        <f>IF('Student Record'!O2345="","",'Student Record'!O2345)</f>
        <v/>
      </c>
      <c r="K2347" s="89" t="str">
        <f>IF(StuData!$F2347="","",IF(AND(StuData!$C2347&gt;8,StuData!$C2347&lt;11,StuData!$J2347="GEN"),200,IF(AND(StuData!$C2347&gt;=11,StuData!$J2347="GEN"),300,IF(AND(StuData!$C2347&gt;8,StuData!$C2347&lt;11,StuData!$J2347&lt;&gt;"GEN"),100,IF(AND(StuData!$C2347&gt;=11,StuData!$J2347&lt;&gt;"GEN"),150,"")))))</f>
        <v/>
      </c>
      <c r="L2347" s="89" t="str">
        <f>IF(StuData!$F2347="","",IF(AND(StuData!$C2347&gt;8,StuData!$C2347&lt;11),50,""))</f>
        <v/>
      </c>
      <c r="M2347" s="89" t="str">
        <f>IF(StuData!$F2347="","",IF(AND(StuData!$C2347&gt;=11,'School Fees'!$L$3="Yes"),100,""))</f>
        <v/>
      </c>
      <c r="N2347" s="89" t="str">
        <f>IF(StuData!$F2347="","",IF(AND(StuData!$C2347&gt;8,StuData!$H2347="F"),5,IF(StuData!$C2347&lt;9,"",10)))</f>
        <v/>
      </c>
      <c r="O2347" s="89" t="str">
        <f>IF(StuData!$F2347="","",IF(StuData!$C2347&gt;8,5,""))</f>
        <v/>
      </c>
      <c r="P2347" s="89" t="str">
        <f>IF(StuData!$C2347=9,'School Fees'!$K$6,IF(StuData!$C2347=10,'School Fees'!$K$7,IF(StuData!$C2347=11,'School Fees'!$K$8,IF(StuData!$C2347=12,'School Fees'!$K$9,""))))</f>
        <v/>
      </c>
      <c r="Q2347" s="89"/>
      <c r="R2347" s="89"/>
      <c r="S2347" s="89" t="str">
        <f>IF(SUM(StuData!$K2347:$R2347)=0,"",SUM(StuData!$K2347:$R2347))</f>
        <v/>
      </c>
      <c r="T2347" s="92"/>
      <c r="U2347" s="89"/>
      <c r="V2347" s="23"/>
      <c r="W2347" s="23"/>
    </row>
    <row r="2348" ht="15.75" customHeight="1">
      <c r="A2348" s="23"/>
      <c r="B2348" s="89" t="str">
        <f t="shared" si="1"/>
        <v/>
      </c>
      <c r="C2348" s="89" t="str">
        <f>IF('Student Record'!A2346="","",'Student Record'!A2346)</f>
        <v/>
      </c>
      <c r="D2348" s="89" t="str">
        <f>IF('Student Record'!B2346="","",'Student Record'!B2346)</f>
        <v/>
      </c>
      <c r="E2348" s="89" t="str">
        <f>IF('Student Record'!C2346="","",'Student Record'!C2346)</f>
        <v/>
      </c>
      <c r="F2348" s="90" t="str">
        <f>IF('Student Record'!E2346="","",'Student Record'!E2346)</f>
        <v/>
      </c>
      <c r="G2348" s="90" t="str">
        <f>IF('Student Record'!G2346="","",'Student Record'!G2346)</f>
        <v/>
      </c>
      <c r="H2348" s="89" t="str">
        <f>IF('Student Record'!I2346="","",'Student Record'!I2346)</f>
        <v/>
      </c>
      <c r="I2348" s="91" t="str">
        <f>IF('Student Record'!J2346="","",'Student Record'!J2346)</f>
        <v/>
      </c>
      <c r="J2348" s="89" t="str">
        <f>IF('Student Record'!O2346="","",'Student Record'!O2346)</f>
        <v/>
      </c>
      <c r="K2348" s="89" t="str">
        <f>IF(StuData!$F2348="","",IF(AND(StuData!$C2348&gt;8,StuData!$C2348&lt;11,StuData!$J2348="GEN"),200,IF(AND(StuData!$C2348&gt;=11,StuData!$J2348="GEN"),300,IF(AND(StuData!$C2348&gt;8,StuData!$C2348&lt;11,StuData!$J2348&lt;&gt;"GEN"),100,IF(AND(StuData!$C2348&gt;=11,StuData!$J2348&lt;&gt;"GEN"),150,"")))))</f>
        <v/>
      </c>
      <c r="L2348" s="89" t="str">
        <f>IF(StuData!$F2348="","",IF(AND(StuData!$C2348&gt;8,StuData!$C2348&lt;11),50,""))</f>
        <v/>
      </c>
      <c r="M2348" s="89" t="str">
        <f>IF(StuData!$F2348="","",IF(AND(StuData!$C2348&gt;=11,'School Fees'!$L$3="Yes"),100,""))</f>
        <v/>
      </c>
      <c r="N2348" s="89" t="str">
        <f>IF(StuData!$F2348="","",IF(AND(StuData!$C2348&gt;8,StuData!$H2348="F"),5,IF(StuData!$C2348&lt;9,"",10)))</f>
        <v/>
      </c>
      <c r="O2348" s="89" t="str">
        <f>IF(StuData!$F2348="","",IF(StuData!$C2348&gt;8,5,""))</f>
        <v/>
      </c>
      <c r="P2348" s="89" t="str">
        <f>IF(StuData!$C2348=9,'School Fees'!$K$6,IF(StuData!$C2348=10,'School Fees'!$K$7,IF(StuData!$C2348=11,'School Fees'!$K$8,IF(StuData!$C2348=12,'School Fees'!$K$9,""))))</f>
        <v/>
      </c>
      <c r="Q2348" s="89"/>
      <c r="R2348" s="89"/>
      <c r="S2348" s="89" t="str">
        <f>IF(SUM(StuData!$K2348:$R2348)=0,"",SUM(StuData!$K2348:$R2348))</f>
        <v/>
      </c>
      <c r="T2348" s="92"/>
      <c r="U2348" s="89"/>
      <c r="V2348" s="23"/>
      <c r="W2348" s="23"/>
    </row>
    <row r="2349" ht="15.75" customHeight="1">
      <c r="A2349" s="23"/>
      <c r="B2349" s="89" t="str">
        <f t="shared" si="1"/>
        <v/>
      </c>
      <c r="C2349" s="89" t="str">
        <f>IF('Student Record'!A2347="","",'Student Record'!A2347)</f>
        <v/>
      </c>
      <c r="D2349" s="89" t="str">
        <f>IF('Student Record'!B2347="","",'Student Record'!B2347)</f>
        <v/>
      </c>
      <c r="E2349" s="89" t="str">
        <f>IF('Student Record'!C2347="","",'Student Record'!C2347)</f>
        <v/>
      </c>
      <c r="F2349" s="90" t="str">
        <f>IF('Student Record'!E2347="","",'Student Record'!E2347)</f>
        <v/>
      </c>
      <c r="G2349" s="90" t="str">
        <f>IF('Student Record'!G2347="","",'Student Record'!G2347)</f>
        <v/>
      </c>
      <c r="H2349" s="89" t="str">
        <f>IF('Student Record'!I2347="","",'Student Record'!I2347)</f>
        <v/>
      </c>
      <c r="I2349" s="91" t="str">
        <f>IF('Student Record'!J2347="","",'Student Record'!J2347)</f>
        <v/>
      </c>
      <c r="J2349" s="89" t="str">
        <f>IF('Student Record'!O2347="","",'Student Record'!O2347)</f>
        <v/>
      </c>
      <c r="K2349" s="89" t="str">
        <f>IF(StuData!$F2349="","",IF(AND(StuData!$C2349&gt;8,StuData!$C2349&lt;11,StuData!$J2349="GEN"),200,IF(AND(StuData!$C2349&gt;=11,StuData!$J2349="GEN"),300,IF(AND(StuData!$C2349&gt;8,StuData!$C2349&lt;11,StuData!$J2349&lt;&gt;"GEN"),100,IF(AND(StuData!$C2349&gt;=11,StuData!$J2349&lt;&gt;"GEN"),150,"")))))</f>
        <v/>
      </c>
      <c r="L2349" s="89" t="str">
        <f>IF(StuData!$F2349="","",IF(AND(StuData!$C2349&gt;8,StuData!$C2349&lt;11),50,""))</f>
        <v/>
      </c>
      <c r="M2349" s="89" t="str">
        <f>IF(StuData!$F2349="","",IF(AND(StuData!$C2349&gt;=11,'School Fees'!$L$3="Yes"),100,""))</f>
        <v/>
      </c>
      <c r="N2349" s="89" t="str">
        <f>IF(StuData!$F2349="","",IF(AND(StuData!$C2349&gt;8,StuData!$H2349="F"),5,IF(StuData!$C2349&lt;9,"",10)))</f>
        <v/>
      </c>
      <c r="O2349" s="89" t="str">
        <f>IF(StuData!$F2349="","",IF(StuData!$C2349&gt;8,5,""))</f>
        <v/>
      </c>
      <c r="P2349" s="89" t="str">
        <f>IF(StuData!$C2349=9,'School Fees'!$K$6,IF(StuData!$C2349=10,'School Fees'!$K$7,IF(StuData!$C2349=11,'School Fees'!$K$8,IF(StuData!$C2349=12,'School Fees'!$K$9,""))))</f>
        <v/>
      </c>
      <c r="Q2349" s="89"/>
      <c r="R2349" s="89"/>
      <c r="S2349" s="89" t="str">
        <f>IF(SUM(StuData!$K2349:$R2349)=0,"",SUM(StuData!$K2349:$R2349))</f>
        <v/>
      </c>
      <c r="T2349" s="92"/>
      <c r="U2349" s="89"/>
      <c r="V2349" s="23"/>
      <c r="W2349" s="23"/>
    </row>
    <row r="2350" ht="15.75" customHeight="1">
      <c r="A2350" s="23"/>
      <c r="B2350" s="89" t="str">
        <f t="shared" si="1"/>
        <v/>
      </c>
      <c r="C2350" s="89" t="str">
        <f>IF('Student Record'!A2348="","",'Student Record'!A2348)</f>
        <v/>
      </c>
      <c r="D2350" s="89" t="str">
        <f>IF('Student Record'!B2348="","",'Student Record'!B2348)</f>
        <v/>
      </c>
      <c r="E2350" s="89" t="str">
        <f>IF('Student Record'!C2348="","",'Student Record'!C2348)</f>
        <v/>
      </c>
      <c r="F2350" s="90" t="str">
        <f>IF('Student Record'!E2348="","",'Student Record'!E2348)</f>
        <v/>
      </c>
      <c r="G2350" s="90" t="str">
        <f>IF('Student Record'!G2348="","",'Student Record'!G2348)</f>
        <v/>
      </c>
      <c r="H2350" s="89" t="str">
        <f>IF('Student Record'!I2348="","",'Student Record'!I2348)</f>
        <v/>
      </c>
      <c r="I2350" s="91" t="str">
        <f>IF('Student Record'!J2348="","",'Student Record'!J2348)</f>
        <v/>
      </c>
      <c r="J2350" s="89" t="str">
        <f>IF('Student Record'!O2348="","",'Student Record'!O2348)</f>
        <v/>
      </c>
      <c r="K2350" s="89" t="str">
        <f>IF(StuData!$F2350="","",IF(AND(StuData!$C2350&gt;8,StuData!$C2350&lt;11,StuData!$J2350="GEN"),200,IF(AND(StuData!$C2350&gt;=11,StuData!$J2350="GEN"),300,IF(AND(StuData!$C2350&gt;8,StuData!$C2350&lt;11,StuData!$J2350&lt;&gt;"GEN"),100,IF(AND(StuData!$C2350&gt;=11,StuData!$J2350&lt;&gt;"GEN"),150,"")))))</f>
        <v/>
      </c>
      <c r="L2350" s="89" t="str">
        <f>IF(StuData!$F2350="","",IF(AND(StuData!$C2350&gt;8,StuData!$C2350&lt;11),50,""))</f>
        <v/>
      </c>
      <c r="M2350" s="89" t="str">
        <f>IF(StuData!$F2350="","",IF(AND(StuData!$C2350&gt;=11,'School Fees'!$L$3="Yes"),100,""))</f>
        <v/>
      </c>
      <c r="N2350" s="89" t="str">
        <f>IF(StuData!$F2350="","",IF(AND(StuData!$C2350&gt;8,StuData!$H2350="F"),5,IF(StuData!$C2350&lt;9,"",10)))</f>
        <v/>
      </c>
      <c r="O2350" s="89" t="str">
        <f>IF(StuData!$F2350="","",IF(StuData!$C2350&gt;8,5,""))</f>
        <v/>
      </c>
      <c r="P2350" s="89" t="str">
        <f>IF(StuData!$C2350=9,'School Fees'!$K$6,IF(StuData!$C2350=10,'School Fees'!$K$7,IF(StuData!$C2350=11,'School Fees'!$K$8,IF(StuData!$C2350=12,'School Fees'!$K$9,""))))</f>
        <v/>
      </c>
      <c r="Q2350" s="89"/>
      <c r="R2350" s="89"/>
      <c r="S2350" s="89" t="str">
        <f>IF(SUM(StuData!$K2350:$R2350)=0,"",SUM(StuData!$K2350:$R2350))</f>
        <v/>
      </c>
      <c r="T2350" s="92"/>
      <c r="U2350" s="89"/>
      <c r="V2350" s="23"/>
      <c r="W2350" s="23"/>
    </row>
    <row r="2351" ht="15.75" customHeight="1">
      <c r="A2351" s="23"/>
      <c r="B2351" s="89" t="str">
        <f t="shared" si="1"/>
        <v/>
      </c>
      <c r="C2351" s="89" t="str">
        <f>IF('Student Record'!A2349="","",'Student Record'!A2349)</f>
        <v/>
      </c>
      <c r="D2351" s="89" t="str">
        <f>IF('Student Record'!B2349="","",'Student Record'!B2349)</f>
        <v/>
      </c>
      <c r="E2351" s="89" t="str">
        <f>IF('Student Record'!C2349="","",'Student Record'!C2349)</f>
        <v/>
      </c>
      <c r="F2351" s="90" t="str">
        <f>IF('Student Record'!E2349="","",'Student Record'!E2349)</f>
        <v/>
      </c>
      <c r="G2351" s="90" t="str">
        <f>IF('Student Record'!G2349="","",'Student Record'!G2349)</f>
        <v/>
      </c>
      <c r="H2351" s="89" t="str">
        <f>IF('Student Record'!I2349="","",'Student Record'!I2349)</f>
        <v/>
      </c>
      <c r="I2351" s="91" t="str">
        <f>IF('Student Record'!J2349="","",'Student Record'!J2349)</f>
        <v/>
      </c>
      <c r="J2351" s="89" t="str">
        <f>IF('Student Record'!O2349="","",'Student Record'!O2349)</f>
        <v/>
      </c>
      <c r="K2351" s="89" t="str">
        <f>IF(StuData!$F2351="","",IF(AND(StuData!$C2351&gt;8,StuData!$C2351&lt;11,StuData!$J2351="GEN"),200,IF(AND(StuData!$C2351&gt;=11,StuData!$J2351="GEN"),300,IF(AND(StuData!$C2351&gt;8,StuData!$C2351&lt;11,StuData!$J2351&lt;&gt;"GEN"),100,IF(AND(StuData!$C2351&gt;=11,StuData!$J2351&lt;&gt;"GEN"),150,"")))))</f>
        <v/>
      </c>
      <c r="L2351" s="89" t="str">
        <f>IF(StuData!$F2351="","",IF(AND(StuData!$C2351&gt;8,StuData!$C2351&lt;11),50,""))</f>
        <v/>
      </c>
      <c r="M2351" s="89" t="str">
        <f>IF(StuData!$F2351="","",IF(AND(StuData!$C2351&gt;=11,'School Fees'!$L$3="Yes"),100,""))</f>
        <v/>
      </c>
      <c r="N2351" s="89" t="str">
        <f>IF(StuData!$F2351="","",IF(AND(StuData!$C2351&gt;8,StuData!$H2351="F"),5,IF(StuData!$C2351&lt;9,"",10)))</f>
        <v/>
      </c>
      <c r="O2351" s="89" t="str">
        <f>IF(StuData!$F2351="","",IF(StuData!$C2351&gt;8,5,""))</f>
        <v/>
      </c>
      <c r="P2351" s="89" t="str">
        <f>IF(StuData!$C2351=9,'School Fees'!$K$6,IF(StuData!$C2351=10,'School Fees'!$K$7,IF(StuData!$C2351=11,'School Fees'!$K$8,IF(StuData!$C2351=12,'School Fees'!$K$9,""))))</f>
        <v/>
      </c>
      <c r="Q2351" s="89"/>
      <c r="R2351" s="89"/>
      <c r="S2351" s="89" t="str">
        <f>IF(SUM(StuData!$K2351:$R2351)=0,"",SUM(StuData!$K2351:$R2351))</f>
        <v/>
      </c>
      <c r="T2351" s="92"/>
      <c r="U2351" s="89"/>
      <c r="V2351" s="23"/>
      <c r="W2351" s="23"/>
    </row>
    <row r="2352" ht="15.75" customHeight="1">
      <c r="A2352" s="23"/>
      <c r="B2352" s="89" t="str">
        <f t="shared" si="1"/>
        <v/>
      </c>
      <c r="C2352" s="89" t="str">
        <f>IF('Student Record'!A2350="","",'Student Record'!A2350)</f>
        <v/>
      </c>
      <c r="D2352" s="89" t="str">
        <f>IF('Student Record'!B2350="","",'Student Record'!B2350)</f>
        <v/>
      </c>
      <c r="E2352" s="89" t="str">
        <f>IF('Student Record'!C2350="","",'Student Record'!C2350)</f>
        <v/>
      </c>
      <c r="F2352" s="90" t="str">
        <f>IF('Student Record'!E2350="","",'Student Record'!E2350)</f>
        <v/>
      </c>
      <c r="G2352" s="90" t="str">
        <f>IF('Student Record'!G2350="","",'Student Record'!G2350)</f>
        <v/>
      </c>
      <c r="H2352" s="89" t="str">
        <f>IF('Student Record'!I2350="","",'Student Record'!I2350)</f>
        <v/>
      </c>
      <c r="I2352" s="91" t="str">
        <f>IF('Student Record'!J2350="","",'Student Record'!J2350)</f>
        <v/>
      </c>
      <c r="J2352" s="89" t="str">
        <f>IF('Student Record'!O2350="","",'Student Record'!O2350)</f>
        <v/>
      </c>
      <c r="K2352" s="89" t="str">
        <f>IF(StuData!$F2352="","",IF(AND(StuData!$C2352&gt;8,StuData!$C2352&lt;11,StuData!$J2352="GEN"),200,IF(AND(StuData!$C2352&gt;=11,StuData!$J2352="GEN"),300,IF(AND(StuData!$C2352&gt;8,StuData!$C2352&lt;11,StuData!$J2352&lt;&gt;"GEN"),100,IF(AND(StuData!$C2352&gt;=11,StuData!$J2352&lt;&gt;"GEN"),150,"")))))</f>
        <v/>
      </c>
      <c r="L2352" s="89" t="str">
        <f>IF(StuData!$F2352="","",IF(AND(StuData!$C2352&gt;8,StuData!$C2352&lt;11),50,""))</f>
        <v/>
      </c>
      <c r="M2352" s="89" t="str">
        <f>IF(StuData!$F2352="","",IF(AND(StuData!$C2352&gt;=11,'School Fees'!$L$3="Yes"),100,""))</f>
        <v/>
      </c>
      <c r="N2352" s="89" t="str">
        <f>IF(StuData!$F2352="","",IF(AND(StuData!$C2352&gt;8,StuData!$H2352="F"),5,IF(StuData!$C2352&lt;9,"",10)))</f>
        <v/>
      </c>
      <c r="O2352" s="89" t="str">
        <f>IF(StuData!$F2352="","",IF(StuData!$C2352&gt;8,5,""))</f>
        <v/>
      </c>
      <c r="P2352" s="89" t="str">
        <f>IF(StuData!$C2352=9,'School Fees'!$K$6,IF(StuData!$C2352=10,'School Fees'!$K$7,IF(StuData!$C2352=11,'School Fees'!$K$8,IF(StuData!$C2352=12,'School Fees'!$K$9,""))))</f>
        <v/>
      </c>
      <c r="Q2352" s="89"/>
      <c r="R2352" s="89"/>
      <c r="S2352" s="89" t="str">
        <f>IF(SUM(StuData!$K2352:$R2352)=0,"",SUM(StuData!$K2352:$R2352))</f>
        <v/>
      </c>
      <c r="T2352" s="92"/>
      <c r="U2352" s="89"/>
      <c r="V2352" s="23"/>
      <c r="W2352" s="23"/>
    </row>
    <row r="2353" ht="15.75" customHeight="1">
      <c r="A2353" s="23"/>
      <c r="B2353" s="89" t="str">
        <f t="shared" si="1"/>
        <v/>
      </c>
      <c r="C2353" s="89" t="str">
        <f>IF('Student Record'!A2351="","",'Student Record'!A2351)</f>
        <v/>
      </c>
      <c r="D2353" s="89" t="str">
        <f>IF('Student Record'!B2351="","",'Student Record'!B2351)</f>
        <v/>
      </c>
      <c r="E2353" s="89" t="str">
        <f>IF('Student Record'!C2351="","",'Student Record'!C2351)</f>
        <v/>
      </c>
      <c r="F2353" s="90" t="str">
        <f>IF('Student Record'!E2351="","",'Student Record'!E2351)</f>
        <v/>
      </c>
      <c r="G2353" s="90" t="str">
        <f>IF('Student Record'!G2351="","",'Student Record'!G2351)</f>
        <v/>
      </c>
      <c r="H2353" s="89" t="str">
        <f>IF('Student Record'!I2351="","",'Student Record'!I2351)</f>
        <v/>
      </c>
      <c r="I2353" s="91" t="str">
        <f>IF('Student Record'!J2351="","",'Student Record'!J2351)</f>
        <v/>
      </c>
      <c r="J2353" s="89" t="str">
        <f>IF('Student Record'!O2351="","",'Student Record'!O2351)</f>
        <v/>
      </c>
      <c r="K2353" s="89" t="str">
        <f>IF(StuData!$F2353="","",IF(AND(StuData!$C2353&gt;8,StuData!$C2353&lt;11,StuData!$J2353="GEN"),200,IF(AND(StuData!$C2353&gt;=11,StuData!$J2353="GEN"),300,IF(AND(StuData!$C2353&gt;8,StuData!$C2353&lt;11,StuData!$J2353&lt;&gt;"GEN"),100,IF(AND(StuData!$C2353&gt;=11,StuData!$J2353&lt;&gt;"GEN"),150,"")))))</f>
        <v/>
      </c>
      <c r="L2353" s="89" t="str">
        <f>IF(StuData!$F2353="","",IF(AND(StuData!$C2353&gt;8,StuData!$C2353&lt;11),50,""))</f>
        <v/>
      </c>
      <c r="M2353" s="89" t="str">
        <f>IF(StuData!$F2353="","",IF(AND(StuData!$C2353&gt;=11,'School Fees'!$L$3="Yes"),100,""))</f>
        <v/>
      </c>
      <c r="N2353" s="89" t="str">
        <f>IF(StuData!$F2353="","",IF(AND(StuData!$C2353&gt;8,StuData!$H2353="F"),5,IF(StuData!$C2353&lt;9,"",10)))</f>
        <v/>
      </c>
      <c r="O2353" s="89" t="str">
        <f>IF(StuData!$F2353="","",IF(StuData!$C2353&gt;8,5,""))</f>
        <v/>
      </c>
      <c r="P2353" s="89" t="str">
        <f>IF(StuData!$C2353=9,'School Fees'!$K$6,IF(StuData!$C2353=10,'School Fees'!$K$7,IF(StuData!$C2353=11,'School Fees'!$K$8,IF(StuData!$C2353=12,'School Fees'!$K$9,""))))</f>
        <v/>
      </c>
      <c r="Q2353" s="89"/>
      <c r="R2353" s="89"/>
      <c r="S2353" s="89" t="str">
        <f>IF(SUM(StuData!$K2353:$R2353)=0,"",SUM(StuData!$K2353:$R2353))</f>
        <v/>
      </c>
      <c r="T2353" s="92"/>
      <c r="U2353" s="89"/>
      <c r="V2353" s="23"/>
      <c r="W2353" s="23"/>
    </row>
    <row r="2354" ht="15.75" customHeight="1">
      <c r="A2354" s="23"/>
      <c r="B2354" s="89" t="str">
        <f t="shared" si="1"/>
        <v/>
      </c>
      <c r="C2354" s="89" t="str">
        <f>IF('Student Record'!A2352="","",'Student Record'!A2352)</f>
        <v/>
      </c>
      <c r="D2354" s="89" t="str">
        <f>IF('Student Record'!B2352="","",'Student Record'!B2352)</f>
        <v/>
      </c>
      <c r="E2354" s="89" t="str">
        <f>IF('Student Record'!C2352="","",'Student Record'!C2352)</f>
        <v/>
      </c>
      <c r="F2354" s="90" t="str">
        <f>IF('Student Record'!E2352="","",'Student Record'!E2352)</f>
        <v/>
      </c>
      <c r="G2354" s="90" t="str">
        <f>IF('Student Record'!G2352="","",'Student Record'!G2352)</f>
        <v/>
      </c>
      <c r="H2354" s="89" t="str">
        <f>IF('Student Record'!I2352="","",'Student Record'!I2352)</f>
        <v/>
      </c>
      <c r="I2354" s="91" t="str">
        <f>IF('Student Record'!J2352="","",'Student Record'!J2352)</f>
        <v/>
      </c>
      <c r="J2354" s="89" t="str">
        <f>IF('Student Record'!O2352="","",'Student Record'!O2352)</f>
        <v/>
      </c>
      <c r="K2354" s="89" t="str">
        <f>IF(StuData!$F2354="","",IF(AND(StuData!$C2354&gt;8,StuData!$C2354&lt;11,StuData!$J2354="GEN"),200,IF(AND(StuData!$C2354&gt;=11,StuData!$J2354="GEN"),300,IF(AND(StuData!$C2354&gt;8,StuData!$C2354&lt;11,StuData!$J2354&lt;&gt;"GEN"),100,IF(AND(StuData!$C2354&gt;=11,StuData!$J2354&lt;&gt;"GEN"),150,"")))))</f>
        <v/>
      </c>
      <c r="L2354" s="89" t="str">
        <f>IF(StuData!$F2354="","",IF(AND(StuData!$C2354&gt;8,StuData!$C2354&lt;11),50,""))</f>
        <v/>
      </c>
      <c r="M2354" s="89" t="str">
        <f>IF(StuData!$F2354="","",IF(AND(StuData!$C2354&gt;=11,'School Fees'!$L$3="Yes"),100,""))</f>
        <v/>
      </c>
      <c r="N2354" s="89" t="str">
        <f>IF(StuData!$F2354="","",IF(AND(StuData!$C2354&gt;8,StuData!$H2354="F"),5,IF(StuData!$C2354&lt;9,"",10)))</f>
        <v/>
      </c>
      <c r="O2354" s="89" t="str">
        <f>IF(StuData!$F2354="","",IF(StuData!$C2354&gt;8,5,""))</f>
        <v/>
      </c>
      <c r="P2354" s="89" t="str">
        <f>IF(StuData!$C2354=9,'School Fees'!$K$6,IF(StuData!$C2354=10,'School Fees'!$K$7,IF(StuData!$C2354=11,'School Fees'!$K$8,IF(StuData!$C2354=12,'School Fees'!$K$9,""))))</f>
        <v/>
      </c>
      <c r="Q2354" s="89"/>
      <c r="R2354" s="89"/>
      <c r="S2354" s="89" t="str">
        <f>IF(SUM(StuData!$K2354:$R2354)=0,"",SUM(StuData!$K2354:$R2354))</f>
        <v/>
      </c>
      <c r="T2354" s="92"/>
      <c r="U2354" s="89"/>
      <c r="V2354" s="23"/>
      <c r="W2354" s="23"/>
    </row>
    <row r="2355" ht="15.75" customHeight="1">
      <c r="A2355" s="23"/>
      <c r="B2355" s="89" t="str">
        <f t="shared" si="1"/>
        <v/>
      </c>
      <c r="C2355" s="89" t="str">
        <f>IF('Student Record'!A2353="","",'Student Record'!A2353)</f>
        <v/>
      </c>
      <c r="D2355" s="89" t="str">
        <f>IF('Student Record'!B2353="","",'Student Record'!B2353)</f>
        <v/>
      </c>
      <c r="E2355" s="89" t="str">
        <f>IF('Student Record'!C2353="","",'Student Record'!C2353)</f>
        <v/>
      </c>
      <c r="F2355" s="90" t="str">
        <f>IF('Student Record'!E2353="","",'Student Record'!E2353)</f>
        <v/>
      </c>
      <c r="G2355" s="90" t="str">
        <f>IF('Student Record'!G2353="","",'Student Record'!G2353)</f>
        <v/>
      </c>
      <c r="H2355" s="89" t="str">
        <f>IF('Student Record'!I2353="","",'Student Record'!I2353)</f>
        <v/>
      </c>
      <c r="I2355" s="91" t="str">
        <f>IF('Student Record'!J2353="","",'Student Record'!J2353)</f>
        <v/>
      </c>
      <c r="J2355" s="89" t="str">
        <f>IF('Student Record'!O2353="","",'Student Record'!O2353)</f>
        <v/>
      </c>
      <c r="K2355" s="89" t="str">
        <f>IF(StuData!$F2355="","",IF(AND(StuData!$C2355&gt;8,StuData!$C2355&lt;11,StuData!$J2355="GEN"),200,IF(AND(StuData!$C2355&gt;=11,StuData!$J2355="GEN"),300,IF(AND(StuData!$C2355&gt;8,StuData!$C2355&lt;11,StuData!$J2355&lt;&gt;"GEN"),100,IF(AND(StuData!$C2355&gt;=11,StuData!$J2355&lt;&gt;"GEN"),150,"")))))</f>
        <v/>
      </c>
      <c r="L2355" s="89" t="str">
        <f>IF(StuData!$F2355="","",IF(AND(StuData!$C2355&gt;8,StuData!$C2355&lt;11),50,""))</f>
        <v/>
      </c>
      <c r="M2355" s="89" t="str">
        <f>IF(StuData!$F2355="","",IF(AND(StuData!$C2355&gt;=11,'School Fees'!$L$3="Yes"),100,""))</f>
        <v/>
      </c>
      <c r="N2355" s="89" t="str">
        <f>IF(StuData!$F2355="","",IF(AND(StuData!$C2355&gt;8,StuData!$H2355="F"),5,IF(StuData!$C2355&lt;9,"",10)))</f>
        <v/>
      </c>
      <c r="O2355" s="89" t="str">
        <f>IF(StuData!$F2355="","",IF(StuData!$C2355&gt;8,5,""))</f>
        <v/>
      </c>
      <c r="P2355" s="89" t="str">
        <f>IF(StuData!$C2355=9,'School Fees'!$K$6,IF(StuData!$C2355=10,'School Fees'!$K$7,IF(StuData!$C2355=11,'School Fees'!$K$8,IF(StuData!$C2355=12,'School Fees'!$K$9,""))))</f>
        <v/>
      </c>
      <c r="Q2355" s="89"/>
      <c r="R2355" s="89"/>
      <c r="S2355" s="89" t="str">
        <f>IF(SUM(StuData!$K2355:$R2355)=0,"",SUM(StuData!$K2355:$R2355))</f>
        <v/>
      </c>
      <c r="T2355" s="92"/>
      <c r="U2355" s="89"/>
      <c r="V2355" s="23"/>
      <c r="W2355" s="23"/>
    </row>
    <row r="2356" ht="15.75" customHeight="1">
      <c r="A2356" s="23"/>
      <c r="B2356" s="89" t="str">
        <f t="shared" si="1"/>
        <v/>
      </c>
      <c r="C2356" s="89" t="str">
        <f>IF('Student Record'!A2354="","",'Student Record'!A2354)</f>
        <v/>
      </c>
      <c r="D2356" s="89" t="str">
        <f>IF('Student Record'!B2354="","",'Student Record'!B2354)</f>
        <v/>
      </c>
      <c r="E2356" s="89" t="str">
        <f>IF('Student Record'!C2354="","",'Student Record'!C2354)</f>
        <v/>
      </c>
      <c r="F2356" s="90" t="str">
        <f>IF('Student Record'!E2354="","",'Student Record'!E2354)</f>
        <v/>
      </c>
      <c r="G2356" s="90" t="str">
        <f>IF('Student Record'!G2354="","",'Student Record'!G2354)</f>
        <v/>
      </c>
      <c r="H2356" s="89" t="str">
        <f>IF('Student Record'!I2354="","",'Student Record'!I2354)</f>
        <v/>
      </c>
      <c r="I2356" s="91" t="str">
        <f>IF('Student Record'!J2354="","",'Student Record'!J2354)</f>
        <v/>
      </c>
      <c r="J2356" s="89" t="str">
        <f>IF('Student Record'!O2354="","",'Student Record'!O2354)</f>
        <v/>
      </c>
      <c r="K2356" s="89" t="str">
        <f>IF(StuData!$F2356="","",IF(AND(StuData!$C2356&gt;8,StuData!$C2356&lt;11,StuData!$J2356="GEN"),200,IF(AND(StuData!$C2356&gt;=11,StuData!$J2356="GEN"),300,IF(AND(StuData!$C2356&gt;8,StuData!$C2356&lt;11,StuData!$J2356&lt;&gt;"GEN"),100,IF(AND(StuData!$C2356&gt;=11,StuData!$J2356&lt;&gt;"GEN"),150,"")))))</f>
        <v/>
      </c>
      <c r="L2356" s="89" t="str">
        <f>IF(StuData!$F2356="","",IF(AND(StuData!$C2356&gt;8,StuData!$C2356&lt;11),50,""))</f>
        <v/>
      </c>
      <c r="M2356" s="89" t="str">
        <f>IF(StuData!$F2356="","",IF(AND(StuData!$C2356&gt;=11,'School Fees'!$L$3="Yes"),100,""))</f>
        <v/>
      </c>
      <c r="N2356" s="89" t="str">
        <f>IF(StuData!$F2356="","",IF(AND(StuData!$C2356&gt;8,StuData!$H2356="F"),5,IF(StuData!$C2356&lt;9,"",10)))</f>
        <v/>
      </c>
      <c r="O2356" s="89" t="str">
        <f>IF(StuData!$F2356="","",IF(StuData!$C2356&gt;8,5,""))</f>
        <v/>
      </c>
      <c r="P2356" s="89" t="str">
        <f>IF(StuData!$C2356=9,'School Fees'!$K$6,IF(StuData!$C2356=10,'School Fees'!$K$7,IF(StuData!$C2356=11,'School Fees'!$K$8,IF(StuData!$C2356=12,'School Fees'!$K$9,""))))</f>
        <v/>
      </c>
      <c r="Q2356" s="89"/>
      <c r="R2356" s="89"/>
      <c r="S2356" s="89" t="str">
        <f>IF(SUM(StuData!$K2356:$R2356)=0,"",SUM(StuData!$K2356:$R2356))</f>
        <v/>
      </c>
      <c r="T2356" s="92"/>
      <c r="U2356" s="89"/>
      <c r="V2356" s="23"/>
      <c r="W2356" s="23"/>
    </row>
    <row r="2357" ht="15.75" customHeight="1">
      <c r="A2357" s="23"/>
      <c r="B2357" s="89" t="str">
        <f t="shared" si="1"/>
        <v/>
      </c>
      <c r="C2357" s="89" t="str">
        <f>IF('Student Record'!A2355="","",'Student Record'!A2355)</f>
        <v/>
      </c>
      <c r="D2357" s="89" t="str">
        <f>IF('Student Record'!B2355="","",'Student Record'!B2355)</f>
        <v/>
      </c>
      <c r="E2357" s="89" t="str">
        <f>IF('Student Record'!C2355="","",'Student Record'!C2355)</f>
        <v/>
      </c>
      <c r="F2357" s="90" t="str">
        <f>IF('Student Record'!E2355="","",'Student Record'!E2355)</f>
        <v/>
      </c>
      <c r="G2357" s="90" t="str">
        <f>IF('Student Record'!G2355="","",'Student Record'!G2355)</f>
        <v/>
      </c>
      <c r="H2357" s="89" t="str">
        <f>IF('Student Record'!I2355="","",'Student Record'!I2355)</f>
        <v/>
      </c>
      <c r="I2357" s="91" t="str">
        <f>IF('Student Record'!J2355="","",'Student Record'!J2355)</f>
        <v/>
      </c>
      <c r="J2357" s="89" t="str">
        <f>IF('Student Record'!O2355="","",'Student Record'!O2355)</f>
        <v/>
      </c>
      <c r="K2357" s="89" t="str">
        <f>IF(StuData!$F2357="","",IF(AND(StuData!$C2357&gt;8,StuData!$C2357&lt;11,StuData!$J2357="GEN"),200,IF(AND(StuData!$C2357&gt;=11,StuData!$J2357="GEN"),300,IF(AND(StuData!$C2357&gt;8,StuData!$C2357&lt;11,StuData!$J2357&lt;&gt;"GEN"),100,IF(AND(StuData!$C2357&gt;=11,StuData!$J2357&lt;&gt;"GEN"),150,"")))))</f>
        <v/>
      </c>
      <c r="L2357" s="89" t="str">
        <f>IF(StuData!$F2357="","",IF(AND(StuData!$C2357&gt;8,StuData!$C2357&lt;11),50,""))</f>
        <v/>
      </c>
      <c r="M2357" s="89" t="str">
        <f>IF(StuData!$F2357="","",IF(AND(StuData!$C2357&gt;=11,'School Fees'!$L$3="Yes"),100,""))</f>
        <v/>
      </c>
      <c r="N2357" s="89" t="str">
        <f>IF(StuData!$F2357="","",IF(AND(StuData!$C2357&gt;8,StuData!$H2357="F"),5,IF(StuData!$C2357&lt;9,"",10)))</f>
        <v/>
      </c>
      <c r="O2357" s="89" t="str">
        <f>IF(StuData!$F2357="","",IF(StuData!$C2357&gt;8,5,""))</f>
        <v/>
      </c>
      <c r="P2357" s="89" t="str">
        <f>IF(StuData!$C2357=9,'School Fees'!$K$6,IF(StuData!$C2357=10,'School Fees'!$K$7,IF(StuData!$C2357=11,'School Fees'!$K$8,IF(StuData!$C2357=12,'School Fees'!$K$9,""))))</f>
        <v/>
      </c>
      <c r="Q2357" s="89"/>
      <c r="R2357" s="89"/>
      <c r="S2357" s="89" t="str">
        <f>IF(SUM(StuData!$K2357:$R2357)=0,"",SUM(StuData!$K2357:$R2357))</f>
        <v/>
      </c>
      <c r="T2357" s="92"/>
      <c r="U2357" s="89"/>
      <c r="V2357" s="23"/>
      <c r="W2357" s="23"/>
    </row>
    <row r="2358" ht="15.75" customHeight="1">
      <c r="A2358" s="23"/>
      <c r="B2358" s="89" t="str">
        <f t="shared" si="1"/>
        <v/>
      </c>
      <c r="C2358" s="89" t="str">
        <f>IF('Student Record'!A2356="","",'Student Record'!A2356)</f>
        <v/>
      </c>
      <c r="D2358" s="89" t="str">
        <f>IF('Student Record'!B2356="","",'Student Record'!B2356)</f>
        <v/>
      </c>
      <c r="E2358" s="89" t="str">
        <f>IF('Student Record'!C2356="","",'Student Record'!C2356)</f>
        <v/>
      </c>
      <c r="F2358" s="90" t="str">
        <f>IF('Student Record'!E2356="","",'Student Record'!E2356)</f>
        <v/>
      </c>
      <c r="G2358" s="90" t="str">
        <f>IF('Student Record'!G2356="","",'Student Record'!G2356)</f>
        <v/>
      </c>
      <c r="H2358" s="89" t="str">
        <f>IF('Student Record'!I2356="","",'Student Record'!I2356)</f>
        <v/>
      </c>
      <c r="I2358" s="91" t="str">
        <f>IF('Student Record'!J2356="","",'Student Record'!J2356)</f>
        <v/>
      </c>
      <c r="J2358" s="89" t="str">
        <f>IF('Student Record'!O2356="","",'Student Record'!O2356)</f>
        <v/>
      </c>
      <c r="K2358" s="89" t="str">
        <f>IF(StuData!$F2358="","",IF(AND(StuData!$C2358&gt;8,StuData!$C2358&lt;11,StuData!$J2358="GEN"),200,IF(AND(StuData!$C2358&gt;=11,StuData!$J2358="GEN"),300,IF(AND(StuData!$C2358&gt;8,StuData!$C2358&lt;11,StuData!$J2358&lt;&gt;"GEN"),100,IF(AND(StuData!$C2358&gt;=11,StuData!$J2358&lt;&gt;"GEN"),150,"")))))</f>
        <v/>
      </c>
      <c r="L2358" s="89" t="str">
        <f>IF(StuData!$F2358="","",IF(AND(StuData!$C2358&gt;8,StuData!$C2358&lt;11),50,""))</f>
        <v/>
      </c>
      <c r="M2358" s="89" t="str">
        <f>IF(StuData!$F2358="","",IF(AND(StuData!$C2358&gt;=11,'School Fees'!$L$3="Yes"),100,""))</f>
        <v/>
      </c>
      <c r="N2358" s="89" t="str">
        <f>IF(StuData!$F2358="","",IF(AND(StuData!$C2358&gt;8,StuData!$H2358="F"),5,IF(StuData!$C2358&lt;9,"",10)))</f>
        <v/>
      </c>
      <c r="O2358" s="89" t="str">
        <f>IF(StuData!$F2358="","",IF(StuData!$C2358&gt;8,5,""))</f>
        <v/>
      </c>
      <c r="P2358" s="89" t="str">
        <f>IF(StuData!$C2358=9,'School Fees'!$K$6,IF(StuData!$C2358=10,'School Fees'!$K$7,IF(StuData!$C2358=11,'School Fees'!$K$8,IF(StuData!$C2358=12,'School Fees'!$K$9,""))))</f>
        <v/>
      </c>
      <c r="Q2358" s="89"/>
      <c r="R2358" s="89"/>
      <c r="S2358" s="89" t="str">
        <f>IF(SUM(StuData!$K2358:$R2358)=0,"",SUM(StuData!$K2358:$R2358))</f>
        <v/>
      </c>
      <c r="T2358" s="92"/>
      <c r="U2358" s="89"/>
      <c r="V2358" s="23"/>
      <c r="W2358" s="23"/>
    </row>
    <row r="2359" ht="15.75" customHeight="1">
      <c r="A2359" s="23"/>
      <c r="B2359" s="89" t="str">
        <f t="shared" si="1"/>
        <v/>
      </c>
      <c r="C2359" s="89" t="str">
        <f>IF('Student Record'!A2357="","",'Student Record'!A2357)</f>
        <v/>
      </c>
      <c r="D2359" s="89" t="str">
        <f>IF('Student Record'!B2357="","",'Student Record'!B2357)</f>
        <v/>
      </c>
      <c r="E2359" s="89" t="str">
        <f>IF('Student Record'!C2357="","",'Student Record'!C2357)</f>
        <v/>
      </c>
      <c r="F2359" s="90" t="str">
        <f>IF('Student Record'!E2357="","",'Student Record'!E2357)</f>
        <v/>
      </c>
      <c r="G2359" s="90" t="str">
        <f>IF('Student Record'!G2357="","",'Student Record'!G2357)</f>
        <v/>
      </c>
      <c r="H2359" s="89" t="str">
        <f>IF('Student Record'!I2357="","",'Student Record'!I2357)</f>
        <v/>
      </c>
      <c r="I2359" s="91" t="str">
        <f>IF('Student Record'!J2357="","",'Student Record'!J2357)</f>
        <v/>
      </c>
      <c r="J2359" s="89" t="str">
        <f>IF('Student Record'!O2357="","",'Student Record'!O2357)</f>
        <v/>
      </c>
      <c r="K2359" s="89" t="str">
        <f>IF(StuData!$F2359="","",IF(AND(StuData!$C2359&gt;8,StuData!$C2359&lt;11,StuData!$J2359="GEN"),200,IF(AND(StuData!$C2359&gt;=11,StuData!$J2359="GEN"),300,IF(AND(StuData!$C2359&gt;8,StuData!$C2359&lt;11,StuData!$J2359&lt;&gt;"GEN"),100,IF(AND(StuData!$C2359&gt;=11,StuData!$J2359&lt;&gt;"GEN"),150,"")))))</f>
        <v/>
      </c>
      <c r="L2359" s="89" t="str">
        <f>IF(StuData!$F2359="","",IF(AND(StuData!$C2359&gt;8,StuData!$C2359&lt;11),50,""))</f>
        <v/>
      </c>
      <c r="M2359" s="89" t="str">
        <f>IF(StuData!$F2359="","",IF(AND(StuData!$C2359&gt;=11,'School Fees'!$L$3="Yes"),100,""))</f>
        <v/>
      </c>
      <c r="N2359" s="89" t="str">
        <f>IF(StuData!$F2359="","",IF(AND(StuData!$C2359&gt;8,StuData!$H2359="F"),5,IF(StuData!$C2359&lt;9,"",10)))</f>
        <v/>
      </c>
      <c r="O2359" s="89" t="str">
        <f>IF(StuData!$F2359="","",IF(StuData!$C2359&gt;8,5,""))</f>
        <v/>
      </c>
      <c r="P2359" s="89" t="str">
        <f>IF(StuData!$C2359=9,'School Fees'!$K$6,IF(StuData!$C2359=10,'School Fees'!$K$7,IF(StuData!$C2359=11,'School Fees'!$K$8,IF(StuData!$C2359=12,'School Fees'!$K$9,""))))</f>
        <v/>
      </c>
      <c r="Q2359" s="89"/>
      <c r="R2359" s="89"/>
      <c r="S2359" s="89" t="str">
        <f>IF(SUM(StuData!$K2359:$R2359)=0,"",SUM(StuData!$K2359:$R2359))</f>
        <v/>
      </c>
      <c r="T2359" s="92"/>
      <c r="U2359" s="89"/>
      <c r="V2359" s="23"/>
      <c r="W2359" s="23"/>
    </row>
    <row r="2360" ht="15.75" customHeight="1">
      <c r="A2360" s="23"/>
      <c r="B2360" s="89" t="str">
        <f t="shared" si="1"/>
        <v/>
      </c>
      <c r="C2360" s="89" t="str">
        <f>IF('Student Record'!A2358="","",'Student Record'!A2358)</f>
        <v/>
      </c>
      <c r="D2360" s="89" t="str">
        <f>IF('Student Record'!B2358="","",'Student Record'!B2358)</f>
        <v/>
      </c>
      <c r="E2360" s="89" t="str">
        <f>IF('Student Record'!C2358="","",'Student Record'!C2358)</f>
        <v/>
      </c>
      <c r="F2360" s="90" t="str">
        <f>IF('Student Record'!E2358="","",'Student Record'!E2358)</f>
        <v/>
      </c>
      <c r="G2360" s="90" t="str">
        <f>IF('Student Record'!G2358="","",'Student Record'!G2358)</f>
        <v/>
      </c>
      <c r="H2360" s="89" t="str">
        <f>IF('Student Record'!I2358="","",'Student Record'!I2358)</f>
        <v/>
      </c>
      <c r="I2360" s="91" t="str">
        <f>IF('Student Record'!J2358="","",'Student Record'!J2358)</f>
        <v/>
      </c>
      <c r="J2360" s="89" t="str">
        <f>IF('Student Record'!O2358="","",'Student Record'!O2358)</f>
        <v/>
      </c>
      <c r="K2360" s="89" t="str">
        <f>IF(StuData!$F2360="","",IF(AND(StuData!$C2360&gt;8,StuData!$C2360&lt;11,StuData!$J2360="GEN"),200,IF(AND(StuData!$C2360&gt;=11,StuData!$J2360="GEN"),300,IF(AND(StuData!$C2360&gt;8,StuData!$C2360&lt;11,StuData!$J2360&lt;&gt;"GEN"),100,IF(AND(StuData!$C2360&gt;=11,StuData!$J2360&lt;&gt;"GEN"),150,"")))))</f>
        <v/>
      </c>
      <c r="L2360" s="89" t="str">
        <f>IF(StuData!$F2360="","",IF(AND(StuData!$C2360&gt;8,StuData!$C2360&lt;11),50,""))</f>
        <v/>
      </c>
      <c r="M2360" s="89" t="str">
        <f>IF(StuData!$F2360="","",IF(AND(StuData!$C2360&gt;=11,'School Fees'!$L$3="Yes"),100,""))</f>
        <v/>
      </c>
      <c r="N2360" s="89" t="str">
        <f>IF(StuData!$F2360="","",IF(AND(StuData!$C2360&gt;8,StuData!$H2360="F"),5,IF(StuData!$C2360&lt;9,"",10)))</f>
        <v/>
      </c>
      <c r="O2360" s="89" t="str">
        <f>IF(StuData!$F2360="","",IF(StuData!$C2360&gt;8,5,""))</f>
        <v/>
      </c>
      <c r="P2360" s="89" t="str">
        <f>IF(StuData!$C2360=9,'School Fees'!$K$6,IF(StuData!$C2360=10,'School Fees'!$K$7,IF(StuData!$C2360=11,'School Fees'!$K$8,IF(StuData!$C2360=12,'School Fees'!$K$9,""))))</f>
        <v/>
      </c>
      <c r="Q2360" s="89"/>
      <c r="R2360" s="89"/>
      <c r="S2360" s="89" t="str">
        <f>IF(SUM(StuData!$K2360:$R2360)=0,"",SUM(StuData!$K2360:$R2360))</f>
        <v/>
      </c>
      <c r="T2360" s="92"/>
      <c r="U2360" s="89"/>
      <c r="V2360" s="23"/>
      <c r="W2360" s="23"/>
    </row>
    <row r="2361" ht="15.75" customHeight="1">
      <c r="A2361" s="23"/>
      <c r="B2361" s="89" t="str">
        <f t="shared" si="1"/>
        <v/>
      </c>
      <c r="C2361" s="89" t="str">
        <f>IF('Student Record'!A2359="","",'Student Record'!A2359)</f>
        <v/>
      </c>
      <c r="D2361" s="89" t="str">
        <f>IF('Student Record'!B2359="","",'Student Record'!B2359)</f>
        <v/>
      </c>
      <c r="E2361" s="89" t="str">
        <f>IF('Student Record'!C2359="","",'Student Record'!C2359)</f>
        <v/>
      </c>
      <c r="F2361" s="90" t="str">
        <f>IF('Student Record'!E2359="","",'Student Record'!E2359)</f>
        <v/>
      </c>
      <c r="G2361" s="90" t="str">
        <f>IF('Student Record'!G2359="","",'Student Record'!G2359)</f>
        <v/>
      </c>
      <c r="H2361" s="89" t="str">
        <f>IF('Student Record'!I2359="","",'Student Record'!I2359)</f>
        <v/>
      </c>
      <c r="I2361" s="91" t="str">
        <f>IF('Student Record'!J2359="","",'Student Record'!J2359)</f>
        <v/>
      </c>
      <c r="J2361" s="89" t="str">
        <f>IF('Student Record'!O2359="","",'Student Record'!O2359)</f>
        <v/>
      </c>
      <c r="K2361" s="89" t="str">
        <f>IF(StuData!$F2361="","",IF(AND(StuData!$C2361&gt;8,StuData!$C2361&lt;11,StuData!$J2361="GEN"),200,IF(AND(StuData!$C2361&gt;=11,StuData!$J2361="GEN"),300,IF(AND(StuData!$C2361&gt;8,StuData!$C2361&lt;11,StuData!$J2361&lt;&gt;"GEN"),100,IF(AND(StuData!$C2361&gt;=11,StuData!$J2361&lt;&gt;"GEN"),150,"")))))</f>
        <v/>
      </c>
      <c r="L2361" s="89" t="str">
        <f>IF(StuData!$F2361="","",IF(AND(StuData!$C2361&gt;8,StuData!$C2361&lt;11),50,""))</f>
        <v/>
      </c>
      <c r="M2361" s="89" t="str">
        <f>IF(StuData!$F2361="","",IF(AND(StuData!$C2361&gt;=11,'School Fees'!$L$3="Yes"),100,""))</f>
        <v/>
      </c>
      <c r="N2361" s="89" t="str">
        <f>IF(StuData!$F2361="","",IF(AND(StuData!$C2361&gt;8,StuData!$H2361="F"),5,IF(StuData!$C2361&lt;9,"",10)))</f>
        <v/>
      </c>
      <c r="O2361" s="89" t="str">
        <f>IF(StuData!$F2361="","",IF(StuData!$C2361&gt;8,5,""))</f>
        <v/>
      </c>
      <c r="P2361" s="89" t="str">
        <f>IF(StuData!$C2361=9,'School Fees'!$K$6,IF(StuData!$C2361=10,'School Fees'!$K$7,IF(StuData!$C2361=11,'School Fees'!$K$8,IF(StuData!$C2361=12,'School Fees'!$K$9,""))))</f>
        <v/>
      </c>
      <c r="Q2361" s="89"/>
      <c r="R2361" s="89"/>
      <c r="S2361" s="89" t="str">
        <f>IF(SUM(StuData!$K2361:$R2361)=0,"",SUM(StuData!$K2361:$R2361))</f>
        <v/>
      </c>
      <c r="T2361" s="92"/>
      <c r="U2361" s="89"/>
      <c r="V2361" s="23"/>
      <c r="W2361" s="23"/>
    </row>
    <row r="2362" ht="15.75" customHeight="1">
      <c r="A2362" s="23"/>
      <c r="B2362" s="89" t="str">
        <f t="shared" si="1"/>
        <v/>
      </c>
      <c r="C2362" s="89" t="str">
        <f>IF('Student Record'!A2360="","",'Student Record'!A2360)</f>
        <v/>
      </c>
      <c r="D2362" s="89" t="str">
        <f>IF('Student Record'!B2360="","",'Student Record'!B2360)</f>
        <v/>
      </c>
      <c r="E2362" s="89" t="str">
        <f>IF('Student Record'!C2360="","",'Student Record'!C2360)</f>
        <v/>
      </c>
      <c r="F2362" s="90" t="str">
        <f>IF('Student Record'!E2360="","",'Student Record'!E2360)</f>
        <v/>
      </c>
      <c r="G2362" s="90" t="str">
        <f>IF('Student Record'!G2360="","",'Student Record'!G2360)</f>
        <v/>
      </c>
      <c r="H2362" s="89" t="str">
        <f>IF('Student Record'!I2360="","",'Student Record'!I2360)</f>
        <v/>
      </c>
      <c r="I2362" s="91" t="str">
        <f>IF('Student Record'!J2360="","",'Student Record'!J2360)</f>
        <v/>
      </c>
      <c r="J2362" s="89" t="str">
        <f>IF('Student Record'!O2360="","",'Student Record'!O2360)</f>
        <v/>
      </c>
      <c r="K2362" s="89" t="str">
        <f>IF(StuData!$F2362="","",IF(AND(StuData!$C2362&gt;8,StuData!$C2362&lt;11,StuData!$J2362="GEN"),200,IF(AND(StuData!$C2362&gt;=11,StuData!$J2362="GEN"),300,IF(AND(StuData!$C2362&gt;8,StuData!$C2362&lt;11,StuData!$J2362&lt;&gt;"GEN"),100,IF(AND(StuData!$C2362&gt;=11,StuData!$J2362&lt;&gt;"GEN"),150,"")))))</f>
        <v/>
      </c>
      <c r="L2362" s="89" t="str">
        <f>IF(StuData!$F2362="","",IF(AND(StuData!$C2362&gt;8,StuData!$C2362&lt;11),50,""))</f>
        <v/>
      </c>
      <c r="M2362" s="89" t="str">
        <f>IF(StuData!$F2362="","",IF(AND(StuData!$C2362&gt;=11,'School Fees'!$L$3="Yes"),100,""))</f>
        <v/>
      </c>
      <c r="N2362" s="89" t="str">
        <f>IF(StuData!$F2362="","",IF(AND(StuData!$C2362&gt;8,StuData!$H2362="F"),5,IF(StuData!$C2362&lt;9,"",10)))</f>
        <v/>
      </c>
      <c r="O2362" s="89" t="str">
        <f>IF(StuData!$F2362="","",IF(StuData!$C2362&gt;8,5,""))</f>
        <v/>
      </c>
      <c r="P2362" s="89" t="str">
        <f>IF(StuData!$C2362=9,'School Fees'!$K$6,IF(StuData!$C2362=10,'School Fees'!$K$7,IF(StuData!$C2362=11,'School Fees'!$K$8,IF(StuData!$C2362=12,'School Fees'!$K$9,""))))</f>
        <v/>
      </c>
      <c r="Q2362" s="89"/>
      <c r="R2362" s="89"/>
      <c r="S2362" s="89" t="str">
        <f>IF(SUM(StuData!$K2362:$R2362)=0,"",SUM(StuData!$K2362:$R2362))</f>
        <v/>
      </c>
      <c r="T2362" s="92"/>
      <c r="U2362" s="89"/>
      <c r="V2362" s="23"/>
      <c r="W2362" s="23"/>
    </row>
    <row r="2363" ht="15.75" customHeight="1">
      <c r="A2363" s="23"/>
      <c r="B2363" s="89" t="str">
        <f t="shared" si="1"/>
        <v/>
      </c>
      <c r="C2363" s="89" t="str">
        <f>IF('Student Record'!A2361="","",'Student Record'!A2361)</f>
        <v/>
      </c>
      <c r="D2363" s="89" t="str">
        <f>IF('Student Record'!B2361="","",'Student Record'!B2361)</f>
        <v/>
      </c>
      <c r="E2363" s="89" t="str">
        <f>IF('Student Record'!C2361="","",'Student Record'!C2361)</f>
        <v/>
      </c>
      <c r="F2363" s="90" t="str">
        <f>IF('Student Record'!E2361="","",'Student Record'!E2361)</f>
        <v/>
      </c>
      <c r="G2363" s="90" t="str">
        <f>IF('Student Record'!G2361="","",'Student Record'!G2361)</f>
        <v/>
      </c>
      <c r="H2363" s="89" t="str">
        <f>IF('Student Record'!I2361="","",'Student Record'!I2361)</f>
        <v/>
      </c>
      <c r="I2363" s="91" t="str">
        <f>IF('Student Record'!J2361="","",'Student Record'!J2361)</f>
        <v/>
      </c>
      <c r="J2363" s="89" t="str">
        <f>IF('Student Record'!O2361="","",'Student Record'!O2361)</f>
        <v/>
      </c>
      <c r="K2363" s="89" t="str">
        <f>IF(StuData!$F2363="","",IF(AND(StuData!$C2363&gt;8,StuData!$C2363&lt;11,StuData!$J2363="GEN"),200,IF(AND(StuData!$C2363&gt;=11,StuData!$J2363="GEN"),300,IF(AND(StuData!$C2363&gt;8,StuData!$C2363&lt;11,StuData!$J2363&lt;&gt;"GEN"),100,IF(AND(StuData!$C2363&gt;=11,StuData!$J2363&lt;&gt;"GEN"),150,"")))))</f>
        <v/>
      </c>
      <c r="L2363" s="89" t="str">
        <f>IF(StuData!$F2363="","",IF(AND(StuData!$C2363&gt;8,StuData!$C2363&lt;11),50,""))</f>
        <v/>
      </c>
      <c r="M2363" s="89" t="str">
        <f>IF(StuData!$F2363="","",IF(AND(StuData!$C2363&gt;=11,'School Fees'!$L$3="Yes"),100,""))</f>
        <v/>
      </c>
      <c r="N2363" s="89" t="str">
        <f>IF(StuData!$F2363="","",IF(AND(StuData!$C2363&gt;8,StuData!$H2363="F"),5,IF(StuData!$C2363&lt;9,"",10)))</f>
        <v/>
      </c>
      <c r="O2363" s="89" t="str">
        <f>IF(StuData!$F2363="","",IF(StuData!$C2363&gt;8,5,""))</f>
        <v/>
      </c>
      <c r="P2363" s="89" t="str">
        <f>IF(StuData!$C2363=9,'School Fees'!$K$6,IF(StuData!$C2363=10,'School Fees'!$K$7,IF(StuData!$C2363=11,'School Fees'!$K$8,IF(StuData!$C2363=12,'School Fees'!$K$9,""))))</f>
        <v/>
      </c>
      <c r="Q2363" s="89"/>
      <c r="R2363" s="89"/>
      <c r="S2363" s="89" t="str">
        <f>IF(SUM(StuData!$K2363:$R2363)=0,"",SUM(StuData!$K2363:$R2363))</f>
        <v/>
      </c>
      <c r="T2363" s="92"/>
      <c r="U2363" s="89"/>
      <c r="V2363" s="23"/>
      <c r="W2363" s="23"/>
    </row>
    <row r="2364" ht="15.75" customHeight="1">
      <c r="A2364" s="23"/>
      <c r="B2364" s="89" t="str">
        <f t="shared" si="1"/>
        <v/>
      </c>
      <c r="C2364" s="89" t="str">
        <f>IF('Student Record'!A2362="","",'Student Record'!A2362)</f>
        <v/>
      </c>
      <c r="D2364" s="89" t="str">
        <f>IF('Student Record'!B2362="","",'Student Record'!B2362)</f>
        <v/>
      </c>
      <c r="E2364" s="89" t="str">
        <f>IF('Student Record'!C2362="","",'Student Record'!C2362)</f>
        <v/>
      </c>
      <c r="F2364" s="90" t="str">
        <f>IF('Student Record'!E2362="","",'Student Record'!E2362)</f>
        <v/>
      </c>
      <c r="G2364" s="90" t="str">
        <f>IF('Student Record'!G2362="","",'Student Record'!G2362)</f>
        <v/>
      </c>
      <c r="H2364" s="89" t="str">
        <f>IF('Student Record'!I2362="","",'Student Record'!I2362)</f>
        <v/>
      </c>
      <c r="I2364" s="91" t="str">
        <f>IF('Student Record'!J2362="","",'Student Record'!J2362)</f>
        <v/>
      </c>
      <c r="J2364" s="89" t="str">
        <f>IF('Student Record'!O2362="","",'Student Record'!O2362)</f>
        <v/>
      </c>
      <c r="K2364" s="89" t="str">
        <f>IF(StuData!$F2364="","",IF(AND(StuData!$C2364&gt;8,StuData!$C2364&lt;11,StuData!$J2364="GEN"),200,IF(AND(StuData!$C2364&gt;=11,StuData!$J2364="GEN"),300,IF(AND(StuData!$C2364&gt;8,StuData!$C2364&lt;11,StuData!$J2364&lt;&gt;"GEN"),100,IF(AND(StuData!$C2364&gt;=11,StuData!$J2364&lt;&gt;"GEN"),150,"")))))</f>
        <v/>
      </c>
      <c r="L2364" s="89" t="str">
        <f>IF(StuData!$F2364="","",IF(AND(StuData!$C2364&gt;8,StuData!$C2364&lt;11),50,""))</f>
        <v/>
      </c>
      <c r="M2364" s="89" t="str">
        <f>IF(StuData!$F2364="","",IF(AND(StuData!$C2364&gt;=11,'School Fees'!$L$3="Yes"),100,""))</f>
        <v/>
      </c>
      <c r="N2364" s="89" t="str">
        <f>IF(StuData!$F2364="","",IF(AND(StuData!$C2364&gt;8,StuData!$H2364="F"),5,IF(StuData!$C2364&lt;9,"",10)))</f>
        <v/>
      </c>
      <c r="O2364" s="89" t="str">
        <f>IF(StuData!$F2364="","",IF(StuData!$C2364&gt;8,5,""))</f>
        <v/>
      </c>
      <c r="P2364" s="89" t="str">
        <f>IF(StuData!$C2364=9,'School Fees'!$K$6,IF(StuData!$C2364=10,'School Fees'!$K$7,IF(StuData!$C2364=11,'School Fees'!$K$8,IF(StuData!$C2364=12,'School Fees'!$K$9,""))))</f>
        <v/>
      </c>
      <c r="Q2364" s="89"/>
      <c r="R2364" s="89"/>
      <c r="S2364" s="89" t="str">
        <f>IF(SUM(StuData!$K2364:$R2364)=0,"",SUM(StuData!$K2364:$R2364))</f>
        <v/>
      </c>
      <c r="T2364" s="92"/>
      <c r="U2364" s="89"/>
      <c r="V2364" s="23"/>
      <c r="W2364" s="23"/>
    </row>
    <row r="2365" ht="15.75" customHeight="1">
      <c r="A2365" s="23"/>
      <c r="B2365" s="89" t="str">
        <f t="shared" si="1"/>
        <v/>
      </c>
      <c r="C2365" s="89" t="str">
        <f>IF('Student Record'!A2363="","",'Student Record'!A2363)</f>
        <v/>
      </c>
      <c r="D2365" s="89" t="str">
        <f>IF('Student Record'!B2363="","",'Student Record'!B2363)</f>
        <v/>
      </c>
      <c r="E2365" s="89" t="str">
        <f>IF('Student Record'!C2363="","",'Student Record'!C2363)</f>
        <v/>
      </c>
      <c r="F2365" s="90" t="str">
        <f>IF('Student Record'!E2363="","",'Student Record'!E2363)</f>
        <v/>
      </c>
      <c r="G2365" s="90" t="str">
        <f>IF('Student Record'!G2363="","",'Student Record'!G2363)</f>
        <v/>
      </c>
      <c r="H2365" s="89" t="str">
        <f>IF('Student Record'!I2363="","",'Student Record'!I2363)</f>
        <v/>
      </c>
      <c r="I2365" s="91" t="str">
        <f>IF('Student Record'!J2363="","",'Student Record'!J2363)</f>
        <v/>
      </c>
      <c r="J2365" s="89" t="str">
        <f>IF('Student Record'!O2363="","",'Student Record'!O2363)</f>
        <v/>
      </c>
      <c r="K2365" s="89" t="str">
        <f>IF(StuData!$F2365="","",IF(AND(StuData!$C2365&gt;8,StuData!$C2365&lt;11,StuData!$J2365="GEN"),200,IF(AND(StuData!$C2365&gt;=11,StuData!$J2365="GEN"),300,IF(AND(StuData!$C2365&gt;8,StuData!$C2365&lt;11,StuData!$J2365&lt;&gt;"GEN"),100,IF(AND(StuData!$C2365&gt;=11,StuData!$J2365&lt;&gt;"GEN"),150,"")))))</f>
        <v/>
      </c>
      <c r="L2365" s="89" t="str">
        <f>IF(StuData!$F2365="","",IF(AND(StuData!$C2365&gt;8,StuData!$C2365&lt;11),50,""))</f>
        <v/>
      </c>
      <c r="M2365" s="89" t="str">
        <f>IF(StuData!$F2365="","",IF(AND(StuData!$C2365&gt;=11,'School Fees'!$L$3="Yes"),100,""))</f>
        <v/>
      </c>
      <c r="N2365" s="89" t="str">
        <f>IF(StuData!$F2365="","",IF(AND(StuData!$C2365&gt;8,StuData!$H2365="F"),5,IF(StuData!$C2365&lt;9,"",10)))</f>
        <v/>
      </c>
      <c r="O2365" s="89" t="str">
        <f>IF(StuData!$F2365="","",IF(StuData!$C2365&gt;8,5,""))</f>
        <v/>
      </c>
      <c r="P2365" s="89" t="str">
        <f>IF(StuData!$C2365=9,'School Fees'!$K$6,IF(StuData!$C2365=10,'School Fees'!$K$7,IF(StuData!$C2365=11,'School Fees'!$K$8,IF(StuData!$C2365=12,'School Fees'!$K$9,""))))</f>
        <v/>
      </c>
      <c r="Q2365" s="89"/>
      <c r="R2365" s="89"/>
      <c r="S2365" s="89" t="str">
        <f>IF(SUM(StuData!$K2365:$R2365)=0,"",SUM(StuData!$K2365:$R2365))</f>
        <v/>
      </c>
      <c r="T2365" s="92"/>
      <c r="U2365" s="89"/>
      <c r="V2365" s="23"/>
      <c r="W2365" s="23"/>
    </row>
    <row r="2366" ht="15.75" customHeight="1">
      <c r="A2366" s="23"/>
      <c r="B2366" s="89" t="str">
        <f t="shared" si="1"/>
        <v/>
      </c>
      <c r="C2366" s="89" t="str">
        <f>IF('Student Record'!A2364="","",'Student Record'!A2364)</f>
        <v/>
      </c>
      <c r="D2366" s="89" t="str">
        <f>IF('Student Record'!B2364="","",'Student Record'!B2364)</f>
        <v/>
      </c>
      <c r="E2366" s="89" t="str">
        <f>IF('Student Record'!C2364="","",'Student Record'!C2364)</f>
        <v/>
      </c>
      <c r="F2366" s="90" t="str">
        <f>IF('Student Record'!E2364="","",'Student Record'!E2364)</f>
        <v/>
      </c>
      <c r="G2366" s="90" t="str">
        <f>IF('Student Record'!G2364="","",'Student Record'!G2364)</f>
        <v/>
      </c>
      <c r="H2366" s="89" t="str">
        <f>IF('Student Record'!I2364="","",'Student Record'!I2364)</f>
        <v/>
      </c>
      <c r="I2366" s="91" t="str">
        <f>IF('Student Record'!J2364="","",'Student Record'!J2364)</f>
        <v/>
      </c>
      <c r="J2366" s="89" t="str">
        <f>IF('Student Record'!O2364="","",'Student Record'!O2364)</f>
        <v/>
      </c>
      <c r="K2366" s="89" t="str">
        <f>IF(StuData!$F2366="","",IF(AND(StuData!$C2366&gt;8,StuData!$C2366&lt;11,StuData!$J2366="GEN"),200,IF(AND(StuData!$C2366&gt;=11,StuData!$J2366="GEN"),300,IF(AND(StuData!$C2366&gt;8,StuData!$C2366&lt;11,StuData!$J2366&lt;&gt;"GEN"),100,IF(AND(StuData!$C2366&gt;=11,StuData!$J2366&lt;&gt;"GEN"),150,"")))))</f>
        <v/>
      </c>
      <c r="L2366" s="89" t="str">
        <f>IF(StuData!$F2366="","",IF(AND(StuData!$C2366&gt;8,StuData!$C2366&lt;11),50,""))</f>
        <v/>
      </c>
      <c r="M2366" s="89" t="str">
        <f>IF(StuData!$F2366="","",IF(AND(StuData!$C2366&gt;=11,'School Fees'!$L$3="Yes"),100,""))</f>
        <v/>
      </c>
      <c r="N2366" s="89" t="str">
        <f>IF(StuData!$F2366="","",IF(AND(StuData!$C2366&gt;8,StuData!$H2366="F"),5,IF(StuData!$C2366&lt;9,"",10)))</f>
        <v/>
      </c>
      <c r="O2366" s="89" t="str">
        <f>IF(StuData!$F2366="","",IF(StuData!$C2366&gt;8,5,""))</f>
        <v/>
      </c>
      <c r="P2366" s="89" t="str">
        <f>IF(StuData!$C2366=9,'School Fees'!$K$6,IF(StuData!$C2366=10,'School Fees'!$K$7,IF(StuData!$C2366=11,'School Fees'!$K$8,IF(StuData!$C2366=12,'School Fees'!$K$9,""))))</f>
        <v/>
      </c>
      <c r="Q2366" s="89"/>
      <c r="R2366" s="89"/>
      <c r="S2366" s="89" t="str">
        <f>IF(SUM(StuData!$K2366:$R2366)=0,"",SUM(StuData!$K2366:$R2366))</f>
        <v/>
      </c>
      <c r="T2366" s="92"/>
      <c r="U2366" s="89"/>
      <c r="V2366" s="23"/>
      <c r="W2366" s="23"/>
    </row>
    <row r="2367" ht="15.75" customHeight="1">
      <c r="A2367" s="23"/>
      <c r="B2367" s="89" t="str">
        <f t="shared" si="1"/>
        <v/>
      </c>
      <c r="C2367" s="89" t="str">
        <f>IF('Student Record'!A2365="","",'Student Record'!A2365)</f>
        <v/>
      </c>
      <c r="D2367" s="89" t="str">
        <f>IF('Student Record'!B2365="","",'Student Record'!B2365)</f>
        <v/>
      </c>
      <c r="E2367" s="89" t="str">
        <f>IF('Student Record'!C2365="","",'Student Record'!C2365)</f>
        <v/>
      </c>
      <c r="F2367" s="90" t="str">
        <f>IF('Student Record'!E2365="","",'Student Record'!E2365)</f>
        <v/>
      </c>
      <c r="G2367" s="90" t="str">
        <f>IF('Student Record'!G2365="","",'Student Record'!G2365)</f>
        <v/>
      </c>
      <c r="H2367" s="89" t="str">
        <f>IF('Student Record'!I2365="","",'Student Record'!I2365)</f>
        <v/>
      </c>
      <c r="I2367" s="91" t="str">
        <f>IF('Student Record'!J2365="","",'Student Record'!J2365)</f>
        <v/>
      </c>
      <c r="J2367" s="89" t="str">
        <f>IF('Student Record'!O2365="","",'Student Record'!O2365)</f>
        <v/>
      </c>
      <c r="K2367" s="89" t="str">
        <f>IF(StuData!$F2367="","",IF(AND(StuData!$C2367&gt;8,StuData!$C2367&lt;11,StuData!$J2367="GEN"),200,IF(AND(StuData!$C2367&gt;=11,StuData!$J2367="GEN"),300,IF(AND(StuData!$C2367&gt;8,StuData!$C2367&lt;11,StuData!$J2367&lt;&gt;"GEN"),100,IF(AND(StuData!$C2367&gt;=11,StuData!$J2367&lt;&gt;"GEN"),150,"")))))</f>
        <v/>
      </c>
      <c r="L2367" s="89" t="str">
        <f>IF(StuData!$F2367="","",IF(AND(StuData!$C2367&gt;8,StuData!$C2367&lt;11),50,""))</f>
        <v/>
      </c>
      <c r="M2367" s="89" t="str">
        <f>IF(StuData!$F2367="","",IF(AND(StuData!$C2367&gt;=11,'School Fees'!$L$3="Yes"),100,""))</f>
        <v/>
      </c>
      <c r="N2367" s="89" t="str">
        <f>IF(StuData!$F2367="","",IF(AND(StuData!$C2367&gt;8,StuData!$H2367="F"),5,IF(StuData!$C2367&lt;9,"",10)))</f>
        <v/>
      </c>
      <c r="O2367" s="89" t="str">
        <f>IF(StuData!$F2367="","",IF(StuData!$C2367&gt;8,5,""))</f>
        <v/>
      </c>
      <c r="P2367" s="89" t="str">
        <f>IF(StuData!$C2367=9,'School Fees'!$K$6,IF(StuData!$C2367=10,'School Fees'!$K$7,IF(StuData!$C2367=11,'School Fees'!$K$8,IF(StuData!$C2367=12,'School Fees'!$K$9,""))))</f>
        <v/>
      </c>
      <c r="Q2367" s="89"/>
      <c r="R2367" s="89"/>
      <c r="S2367" s="89" t="str">
        <f>IF(SUM(StuData!$K2367:$R2367)=0,"",SUM(StuData!$K2367:$R2367))</f>
        <v/>
      </c>
      <c r="T2367" s="92"/>
      <c r="U2367" s="89"/>
      <c r="V2367" s="23"/>
      <c r="W2367" s="23"/>
    </row>
    <row r="2368" ht="15.75" customHeight="1">
      <c r="A2368" s="23"/>
      <c r="B2368" s="89" t="str">
        <f t="shared" si="1"/>
        <v/>
      </c>
      <c r="C2368" s="89" t="str">
        <f>IF('Student Record'!A2366="","",'Student Record'!A2366)</f>
        <v/>
      </c>
      <c r="D2368" s="89" t="str">
        <f>IF('Student Record'!B2366="","",'Student Record'!B2366)</f>
        <v/>
      </c>
      <c r="E2368" s="89" t="str">
        <f>IF('Student Record'!C2366="","",'Student Record'!C2366)</f>
        <v/>
      </c>
      <c r="F2368" s="90" t="str">
        <f>IF('Student Record'!E2366="","",'Student Record'!E2366)</f>
        <v/>
      </c>
      <c r="G2368" s="90" t="str">
        <f>IF('Student Record'!G2366="","",'Student Record'!G2366)</f>
        <v/>
      </c>
      <c r="H2368" s="89" t="str">
        <f>IF('Student Record'!I2366="","",'Student Record'!I2366)</f>
        <v/>
      </c>
      <c r="I2368" s="91" t="str">
        <f>IF('Student Record'!J2366="","",'Student Record'!J2366)</f>
        <v/>
      </c>
      <c r="J2368" s="89" t="str">
        <f>IF('Student Record'!O2366="","",'Student Record'!O2366)</f>
        <v/>
      </c>
      <c r="K2368" s="89" t="str">
        <f>IF(StuData!$F2368="","",IF(AND(StuData!$C2368&gt;8,StuData!$C2368&lt;11,StuData!$J2368="GEN"),200,IF(AND(StuData!$C2368&gt;=11,StuData!$J2368="GEN"),300,IF(AND(StuData!$C2368&gt;8,StuData!$C2368&lt;11,StuData!$J2368&lt;&gt;"GEN"),100,IF(AND(StuData!$C2368&gt;=11,StuData!$J2368&lt;&gt;"GEN"),150,"")))))</f>
        <v/>
      </c>
      <c r="L2368" s="89" t="str">
        <f>IF(StuData!$F2368="","",IF(AND(StuData!$C2368&gt;8,StuData!$C2368&lt;11),50,""))</f>
        <v/>
      </c>
      <c r="M2368" s="89" t="str">
        <f>IF(StuData!$F2368="","",IF(AND(StuData!$C2368&gt;=11,'School Fees'!$L$3="Yes"),100,""))</f>
        <v/>
      </c>
      <c r="N2368" s="89" t="str">
        <f>IF(StuData!$F2368="","",IF(AND(StuData!$C2368&gt;8,StuData!$H2368="F"),5,IF(StuData!$C2368&lt;9,"",10)))</f>
        <v/>
      </c>
      <c r="O2368" s="89" t="str">
        <f>IF(StuData!$F2368="","",IF(StuData!$C2368&gt;8,5,""))</f>
        <v/>
      </c>
      <c r="P2368" s="89" t="str">
        <f>IF(StuData!$C2368=9,'School Fees'!$K$6,IF(StuData!$C2368=10,'School Fees'!$K$7,IF(StuData!$C2368=11,'School Fees'!$K$8,IF(StuData!$C2368=12,'School Fees'!$K$9,""))))</f>
        <v/>
      </c>
      <c r="Q2368" s="89"/>
      <c r="R2368" s="89"/>
      <c r="S2368" s="89" t="str">
        <f>IF(SUM(StuData!$K2368:$R2368)=0,"",SUM(StuData!$K2368:$R2368))</f>
        <v/>
      </c>
      <c r="T2368" s="92"/>
      <c r="U2368" s="89"/>
      <c r="V2368" s="23"/>
      <c r="W2368" s="23"/>
    </row>
    <row r="2369" ht="15.75" customHeight="1">
      <c r="A2369" s="23"/>
      <c r="B2369" s="89" t="str">
        <f t="shared" si="1"/>
        <v/>
      </c>
      <c r="C2369" s="89" t="str">
        <f>IF('Student Record'!A2367="","",'Student Record'!A2367)</f>
        <v/>
      </c>
      <c r="D2369" s="89" t="str">
        <f>IF('Student Record'!B2367="","",'Student Record'!B2367)</f>
        <v/>
      </c>
      <c r="E2369" s="89" t="str">
        <f>IF('Student Record'!C2367="","",'Student Record'!C2367)</f>
        <v/>
      </c>
      <c r="F2369" s="90" t="str">
        <f>IF('Student Record'!E2367="","",'Student Record'!E2367)</f>
        <v/>
      </c>
      <c r="G2369" s="90" t="str">
        <f>IF('Student Record'!G2367="","",'Student Record'!G2367)</f>
        <v/>
      </c>
      <c r="H2369" s="89" t="str">
        <f>IF('Student Record'!I2367="","",'Student Record'!I2367)</f>
        <v/>
      </c>
      <c r="I2369" s="91" t="str">
        <f>IF('Student Record'!J2367="","",'Student Record'!J2367)</f>
        <v/>
      </c>
      <c r="J2369" s="89" t="str">
        <f>IF('Student Record'!O2367="","",'Student Record'!O2367)</f>
        <v/>
      </c>
      <c r="K2369" s="89" t="str">
        <f>IF(StuData!$F2369="","",IF(AND(StuData!$C2369&gt;8,StuData!$C2369&lt;11,StuData!$J2369="GEN"),200,IF(AND(StuData!$C2369&gt;=11,StuData!$J2369="GEN"),300,IF(AND(StuData!$C2369&gt;8,StuData!$C2369&lt;11,StuData!$J2369&lt;&gt;"GEN"),100,IF(AND(StuData!$C2369&gt;=11,StuData!$J2369&lt;&gt;"GEN"),150,"")))))</f>
        <v/>
      </c>
      <c r="L2369" s="89" t="str">
        <f>IF(StuData!$F2369="","",IF(AND(StuData!$C2369&gt;8,StuData!$C2369&lt;11),50,""))</f>
        <v/>
      </c>
      <c r="M2369" s="89" t="str">
        <f>IF(StuData!$F2369="","",IF(AND(StuData!$C2369&gt;=11,'School Fees'!$L$3="Yes"),100,""))</f>
        <v/>
      </c>
      <c r="N2369" s="89" t="str">
        <f>IF(StuData!$F2369="","",IF(AND(StuData!$C2369&gt;8,StuData!$H2369="F"),5,IF(StuData!$C2369&lt;9,"",10)))</f>
        <v/>
      </c>
      <c r="O2369" s="89" t="str">
        <f>IF(StuData!$F2369="","",IF(StuData!$C2369&gt;8,5,""))</f>
        <v/>
      </c>
      <c r="P2369" s="89" t="str">
        <f>IF(StuData!$C2369=9,'School Fees'!$K$6,IF(StuData!$C2369=10,'School Fees'!$K$7,IF(StuData!$C2369=11,'School Fees'!$K$8,IF(StuData!$C2369=12,'School Fees'!$K$9,""))))</f>
        <v/>
      </c>
      <c r="Q2369" s="89"/>
      <c r="R2369" s="89"/>
      <c r="S2369" s="89" t="str">
        <f>IF(SUM(StuData!$K2369:$R2369)=0,"",SUM(StuData!$K2369:$R2369))</f>
        <v/>
      </c>
      <c r="T2369" s="92"/>
      <c r="U2369" s="89"/>
      <c r="V2369" s="23"/>
      <c r="W2369" s="23"/>
    </row>
    <row r="2370" ht="15.75" customHeight="1">
      <c r="A2370" s="23"/>
      <c r="B2370" s="89" t="str">
        <f t="shared" si="1"/>
        <v/>
      </c>
      <c r="C2370" s="89" t="str">
        <f>IF('Student Record'!A2368="","",'Student Record'!A2368)</f>
        <v/>
      </c>
      <c r="D2370" s="89" t="str">
        <f>IF('Student Record'!B2368="","",'Student Record'!B2368)</f>
        <v/>
      </c>
      <c r="E2370" s="89" t="str">
        <f>IF('Student Record'!C2368="","",'Student Record'!C2368)</f>
        <v/>
      </c>
      <c r="F2370" s="90" t="str">
        <f>IF('Student Record'!E2368="","",'Student Record'!E2368)</f>
        <v/>
      </c>
      <c r="G2370" s="90" t="str">
        <f>IF('Student Record'!G2368="","",'Student Record'!G2368)</f>
        <v/>
      </c>
      <c r="H2370" s="89" t="str">
        <f>IF('Student Record'!I2368="","",'Student Record'!I2368)</f>
        <v/>
      </c>
      <c r="I2370" s="91" t="str">
        <f>IF('Student Record'!J2368="","",'Student Record'!J2368)</f>
        <v/>
      </c>
      <c r="J2370" s="89" t="str">
        <f>IF('Student Record'!O2368="","",'Student Record'!O2368)</f>
        <v/>
      </c>
      <c r="K2370" s="89" t="str">
        <f>IF(StuData!$F2370="","",IF(AND(StuData!$C2370&gt;8,StuData!$C2370&lt;11,StuData!$J2370="GEN"),200,IF(AND(StuData!$C2370&gt;=11,StuData!$J2370="GEN"),300,IF(AND(StuData!$C2370&gt;8,StuData!$C2370&lt;11,StuData!$J2370&lt;&gt;"GEN"),100,IF(AND(StuData!$C2370&gt;=11,StuData!$J2370&lt;&gt;"GEN"),150,"")))))</f>
        <v/>
      </c>
      <c r="L2370" s="89" t="str">
        <f>IF(StuData!$F2370="","",IF(AND(StuData!$C2370&gt;8,StuData!$C2370&lt;11),50,""))</f>
        <v/>
      </c>
      <c r="M2370" s="89" t="str">
        <f>IF(StuData!$F2370="","",IF(AND(StuData!$C2370&gt;=11,'School Fees'!$L$3="Yes"),100,""))</f>
        <v/>
      </c>
      <c r="N2370" s="89" t="str">
        <f>IF(StuData!$F2370="","",IF(AND(StuData!$C2370&gt;8,StuData!$H2370="F"),5,IF(StuData!$C2370&lt;9,"",10)))</f>
        <v/>
      </c>
      <c r="O2370" s="89" t="str">
        <f>IF(StuData!$F2370="","",IF(StuData!$C2370&gt;8,5,""))</f>
        <v/>
      </c>
      <c r="P2370" s="89" t="str">
        <f>IF(StuData!$C2370=9,'School Fees'!$K$6,IF(StuData!$C2370=10,'School Fees'!$K$7,IF(StuData!$C2370=11,'School Fees'!$K$8,IF(StuData!$C2370=12,'School Fees'!$K$9,""))))</f>
        <v/>
      </c>
      <c r="Q2370" s="89"/>
      <c r="R2370" s="89"/>
      <c r="S2370" s="89" t="str">
        <f>IF(SUM(StuData!$K2370:$R2370)=0,"",SUM(StuData!$K2370:$R2370))</f>
        <v/>
      </c>
      <c r="T2370" s="92"/>
      <c r="U2370" s="89"/>
      <c r="V2370" s="23"/>
      <c r="W2370" s="23"/>
    </row>
    <row r="2371" ht="15.75" customHeight="1">
      <c r="A2371" s="23"/>
      <c r="B2371" s="89" t="str">
        <f t="shared" si="1"/>
        <v/>
      </c>
      <c r="C2371" s="89" t="str">
        <f>IF('Student Record'!A2369="","",'Student Record'!A2369)</f>
        <v/>
      </c>
      <c r="D2371" s="89" t="str">
        <f>IF('Student Record'!B2369="","",'Student Record'!B2369)</f>
        <v/>
      </c>
      <c r="E2371" s="89" t="str">
        <f>IF('Student Record'!C2369="","",'Student Record'!C2369)</f>
        <v/>
      </c>
      <c r="F2371" s="90" t="str">
        <f>IF('Student Record'!E2369="","",'Student Record'!E2369)</f>
        <v/>
      </c>
      <c r="G2371" s="90" t="str">
        <f>IF('Student Record'!G2369="","",'Student Record'!G2369)</f>
        <v/>
      </c>
      <c r="H2371" s="89" t="str">
        <f>IF('Student Record'!I2369="","",'Student Record'!I2369)</f>
        <v/>
      </c>
      <c r="I2371" s="91" t="str">
        <f>IF('Student Record'!J2369="","",'Student Record'!J2369)</f>
        <v/>
      </c>
      <c r="J2371" s="89" t="str">
        <f>IF('Student Record'!O2369="","",'Student Record'!O2369)</f>
        <v/>
      </c>
      <c r="K2371" s="89" t="str">
        <f>IF(StuData!$F2371="","",IF(AND(StuData!$C2371&gt;8,StuData!$C2371&lt;11,StuData!$J2371="GEN"),200,IF(AND(StuData!$C2371&gt;=11,StuData!$J2371="GEN"),300,IF(AND(StuData!$C2371&gt;8,StuData!$C2371&lt;11,StuData!$J2371&lt;&gt;"GEN"),100,IF(AND(StuData!$C2371&gt;=11,StuData!$J2371&lt;&gt;"GEN"),150,"")))))</f>
        <v/>
      </c>
      <c r="L2371" s="89" t="str">
        <f>IF(StuData!$F2371="","",IF(AND(StuData!$C2371&gt;8,StuData!$C2371&lt;11),50,""))</f>
        <v/>
      </c>
      <c r="M2371" s="89" t="str">
        <f>IF(StuData!$F2371="","",IF(AND(StuData!$C2371&gt;=11,'School Fees'!$L$3="Yes"),100,""))</f>
        <v/>
      </c>
      <c r="N2371" s="89" t="str">
        <f>IF(StuData!$F2371="","",IF(AND(StuData!$C2371&gt;8,StuData!$H2371="F"),5,IF(StuData!$C2371&lt;9,"",10)))</f>
        <v/>
      </c>
      <c r="O2371" s="89" t="str">
        <f>IF(StuData!$F2371="","",IF(StuData!$C2371&gt;8,5,""))</f>
        <v/>
      </c>
      <c r="P2371" s="89" t="str">
        <f>IF(StuData!$C2371=9,'School Fees'!$K$6,IF(StuData!$C2371=10,'School Fees'!$K$7,IF(StuData!$C2371=11,'School Fees'!$K$8,IF(StuData!$C2371=12,'School Fees'!$K$9,""))))</f>
        <v/>
      </c>
      <c r="Q2371" s="89"/>
      <c r="R2371" s="89"/>
      <c r="S2371" s="89" t="str">
        <f>IF(SUM(StuData!$K2371:$R2371)=0,"",SUM(StuData!$K2371:$R2371))</f>
        <v/>
      </c>
      <c r="T2371" s="92"/>
      <c r="U2371" s="89"/>
      <c r="V2371" s="23"/>
      <c r="W2371" s="23"/>
    </row>
    <row r="2372" ht="15.75" customHeight="1">
      <c r="A2372" s="23"/>
      <c r="B2372" s="89" t="str">
        <f t="shared" si="1"/>
        <v/>
      </c>
      <c r="C2372" s="89" t="str">
        <f>IF('Student Record'!A2370="","",'Student Record'!A2370)</f>
        <v/>
      </c>
      <c r="D2372" s="89" t="str">
        <f>IF('Student Record'!B2370="","",'Student Record'!B2370)</f>
        <v/>
      </c>
      <c r="E2372" s="89" t="str">
        <f>IF('Student Record'!C2370="","",'Student Record'!C2370)</f>
        <v/>
      </c>
      <c r="F2372" s="90" t="str">
        <f>IF('Student Record'!E2370="","",'Student Record'!E2370)</f>
        <v/>
      </c>
      <c r="G2372" s="90" t="str">
        <f>IF('Student Record'!G2370="","",'Student Record'!G2370)</f>
        <v/>
      </c>
      <c r="H2372" s="89" t="str">
        <f>IF('Student Record'!I2370="","",'Student Record'!I2370)</f>
        <v/>
      </c>
      <c r="I2372" s="91" t="str">
        <f>IF('Student Record'!J2370="","",'Student Record'!J2370)</f>
        <v/>
      </c>
      <c r="J2372" s="89" t="str">
        <f>IF('Student Record'!O2370="","",'Student Record'!O2370)</f>
        <v/>
      </c>
      <c r="K2372" s="89" t="str">
        <f>IF(StuData!$F2372="","",IF(AND(StuData!$C2372&gt;8,StuData!$C2372&lt;11,StuData!$J2372="GEN"),200,IF(AND(StuData!$C2372&gt;=11,StuData!$J2372="GEN"),300,IF(AND(StuData!$C2372&gt;8,StuData!$C2372&lt;11,StuData!$J2372&lt;&gt;"GEN"),100,IF(AND(StuData!$C2372&gt;=11,StuData!$J2372&lt;&gt;"GEN"),150,"")))))</f>
        <v/>
      </c>
      <c r="L2372" s="89" t="str">
        <f>IF(StuData!$F2372="","",IF(AND(StuData!$C2372&gt;8,StuData!$C2372&lt;11),50,""))</f>
        <v/>
      </c>
      <c r="M2372" s="89" t="str">
        <f>IF(StuData!$F2372="","",IF(AND(StuData!$C2372&gt;=11,'School Fees'!$L$3="Yes"),100,""))</f>
        <v/>
      </c>
      <c r="N2372" s="89" t="str">
        <f>IF(StuData!$F2372="","",IF(AND(StuData!$C2372&gt;8,StuData!$H2372="F"),5,IF(StuData!$C2372&lt;9,"",10)))</f>
        <v/>
      </c>
      <c r="O2372" s="89" t="str">
        <f>IF(StuData!$F2372="","",IF(StuData!$C2372&gt;8,5,""))</f>
        <v/>
      </c>
      <c r="P2372" s="89" t="str">
        <f>IF(StuData!$C2372=9,'School Fees'!$K$6,IF(StuData!$C2372=10,'School Fees'!$K$7,IF(StuData!$C2372=11,'School Fees'!$K$8,IF(StuData!$C2372=12,'School Fees'!$K$9,""))))</f>
        <v/>
      </c>
      <c r="Q2372" s="89"/>
      <c r="R2372" s="89"/>
      <c r="S2372" s="89" t="str">
        <f>IF(SUM(StuData!$K2372:$R2372)=0,"",SUM(StuData!$K2372:$R2372))</f>
        <v/>
      </c>
      <c r="T2372" s="92"/>
      <c r="U2372" s="89"/>
      <c r="V2372" s="23"/>
      <c r="W2372" s="23"/>
    </row>
    <row r="2373" ht="15.75" customHeight="1">
      <c r="A2373" s="23"/>
      <c r="B2373" s="89" t="str">
        <f t="shared" si="1"/>
        <v/>
      </c>
      <c r="C2373" s="89" t="str">
        <f>IF('Student Record'!A2371="","",'Student Record'!A2371)</f>
        <v/>
      </c>
      <c r="D2373" s="89" t="str">
        <f>IF('Student Record'!B2371="","",'Student Record'!B2371)</f>
        <v/>
      </c>
      <c r="E2373" s="89" t="str">
        <f>IF('Student Record'!C2371="","",'Student Record'!C2371)</f>
        <v/>
      </c>
      <c r="F2373" s="90" t="str">
        <f>IF('Student Record'!E2371="","",'Student Record'!E2371)</f>
        <v/>
      </c>
      <c r="G2373" s="90" t="str">
        <f>IF('Student Record'!G2371="","",'Student Record'!G2371)</f>
        <v/>
      </c>
      <c r="H2373" s="89" t="str">
        <f>IF('Student Record'!I2371="","",'Student Record'!I2371)</f>
        <v/>
      </c>
      <c r="I2373" s="91" t="str">
        <f>IF('Student Record'!J2371="","",'Student Record'!J2371)</f>
        <v/>
      </c>
      <c r="J2373" s="89" t="str">
        <f>IF('Student Record'!O2371="","",'Student Record'!O2371)</f>
        <v/>
      </c>
      <c r="K2373" s="89" t="str">
        <f>IF(StuData!$F2373="","",IF(AND(StuData!$C2373&gt;8,StuData!$C2373&lt;11,StuData!$J2373="GEN"),200,IF(AND(StuData!$C2373&gt;=11,StuData!$J2373="GEN"),300,IF(AND(StuData!$C2373&gt;8,StuData!$C2373&lt;11,StuData!$J2373&lt;&gt;"GEN"),100,IF(AND(StuData!$C2373&gt;=11,StuData!$J2373&lt;&gt;"GEN"),150,"")))))</f>
        <v/>
      </c>
      <c r="L2373" s="89" t="str">
        <f>IF(StuData!$F2373="","",IF(AND(StuData!$C2373&gt;8,StuData!$C2373&lt;11),50,""))</f>
        <v/>
      </c>
      <c r="M2373" s="89" t="str">
        <f>IF(StuData!$F2373="","",IF(AND(StuData!$C2373&gt;=11,'School Fees'!$L$3="Yes"),100,""))</f>
        <v/>
      </c>
      <c r="N2373" s="89" t="str">
        <f>IF(StuData!$F2373="","",IF(AND(StuData!$C2373&gt;8,StuData!$H2373="F"),5,IF(StuData!$C2373&lt;9,"",10)))</f>
        <v/>
      </c>
      <c r="O2373" s="89" t="str">
        <f>IF(StuData!$F2373="","",IF(StuData!$C2373&gt;8,5,""))</f>
        <v/>
      </c>
      <c r="P2373" s="89" t="str">
        <f>IF(StuData!$C2373=9,'School Fees'!$K$6,IF(StuData!$C2373=10,'School Fees'!$K$7,IF(StuData!$C2373=11,'School Fees'!$K$8,IF(StuData!$C2373=12,'School Fees'!$K$9,""))))</f>
        <v/>
      </c>
      <c r="Q2373" s="89"/>
      <c r="R2373" s="89"/>
      <c r="S2373" s="89" t="str">
        <f>IF(SUM(StuData!$K2373:$R2373)=0,"",SUM(StuData!$K2373:$R2373))</f>
        <v/>
      </c>
      <c r="T2373" s="92"/>
      <c r="U2373" s="89"/>
      <c r="V2373" s="23"/>
      <c r="W2373" s="23"/>
    </row>
    <row r="2374" ht="15.75" customHeight="1">
      <c r="A2374" s="23"/>
      <c r="B2374" s="89" t="str">
        <f t="shared" si="1"/>
        <v/>
      </c>
      <c r="C2374" s="89" t="str">
        <f>IF('Student Record'!A2372="","",'Student Record'!A2372)</f>
        <v/>
      </c>
      <c r="D2374" s="89" t="str">
        <f>IF('Student Record'!B2372="","",'Student Record'!B2372)</f>
        <v/>
      </c>
      <c r="E2374" s="89" t="str">
        <f>IF('Student Record'!C2372="","",'Student Record'!C2372)</f>
        <v/>
      </c>
      <c r="F2374" s="90" t="str">
        <f>IF('Student Record'!E2372="","",'Student Record'!E2372)</f>
        <v/>
      </c>
      <c r="G2374" s="90" t="str">
        <f>IF('Student Record'!G2372="","",'Student Record'!G2372)</f>
        <v/>
      </c>
      <c r="H2374" s="89" t="str">
        <f>IF('Student Record'!I2372="","",'Student Record'!I2372)</f>
        <v/>
      </c>
      <c r="I2374" s="91" t="str">
        <f>IF('Student Record'!J2372="","",'Student Record'!J2372)</f>
        <v/>
      </c>
      <c r="J2374" s="89" t="str">
        <f>IF('Student Record'!O2372="","",'Student Record'!O2372)</f>
        <v/>
      </c>
      <c r="K2374" s="89" t="str">
        <f>IF(StuData!$F2374="","",IF(AND(StuData!$C2374&gt;8,StuData!$C2374&lt;11,StuData!$J2374="GEN"),200,IF(AND(StuData!$C2374&gt;=11,StuData!$J2374="GEN"),300,IF(AND(StuData!$C2374&gt;8,StuData!$C2374&lt;11,StuData!$J2374&lt;&gt;"GEN"),100,IF(AND(StuData!$C2374&gt;=11,StuData!$J2374&lt;&gt;"GEN"),150,"")))))</f>
        <v/>
      </c>
      <c r="L2374" s="89" t="str">
        <f>IF(StuData!$F2374="","",IF(AND(StuData!$C2374&gt;8,StuData!$C2374&lt;11),50,""))</f>
        <v/>
      </c>
      <c r="M2374" s="89" t="str">
        <f>IF(StuData!$F2374="","",IF(AND(StuData!$C2374&gt;=11,'School Fees'!$L$3="Yes"),100,""))</f>
        <v/>
      </c>
      <c r="N2374" s="89" t="str">
        <f>IF(StuData!$F2374="","",IF(AND(StuData!$C2374&gt;8,StuData!$H2374="F"),5,IF(StuData!$C2374&lt;9,"",10)))</f>
        <v/>
      </c>
      <c r="O2374" s="89" t="str">
        <f>IF(StuData!$F2374="","",IF(StuData!$C2374&gt;8,5,""))</f>
        <v/>
      </c>
      <c r="P2374" s="89" t="str">
        <f>IF(StuData!$C2374=9,'School Fees'!$K$6,IF(StuData!$C2374=10,'School Fees'!$K$7,IF(StuData!$C2374=11,'School Fees'!$K$8,IF(StuData!$C2374=12,'School Fees'!$K$9,""))))</f>
        <v/>
      </c>
      <c r="Q2374" s="89"/>
      <c r="R2374" s="89"/>
      <c r="S2374" s="89" t="str">
        <f>IF(SUM(StuData!$K2374:$R2374)=0,"",SUM(StuData!$K2374:$R2374))</f>
        <v/>
      </c>
      <c r="T2374" s="92"/>
      <c r="U2374" s="89"/>
      <c r="V2374" s="23"/>
      <c r="W2374" s="23"/>
    </row>
    <row r="2375" ht="15.75" customHeight="1">
      <c r="A2375" s="23"/>
      <c r="B2375" s="89" t="str">
        <f t="shared" si="1"/>
        <v/>
      </c>
      <c r="C2375" s="89" t="str">
        <f>IF('Student Record'!A2373="","",'Student Record'!A2373)</f>
        <v/>
      </c>
      <c r="D2375" s="89" t="str">
        <f>IF('Student Record'!B2373="","",'Student Record'!B2373)</f>
        <v/>
      </c>
      <c r="E2375" s="89" t="str">
        <f>IF('Student Record'!C2373="","",'Student Record'!C2373)</f>
        <v/>
      </c>
      <c r="F2375" s="90" t="str">
        <f>IF('Student Record'!E2373="","",'Student Record'!E2373)</f>
        <v/>
      </c>
      <c r="G2375" s="90" t="str">
        <f>IF('Student Record'!G2373="","",'Student Record'!G2373)</f>
        <v/>
      </c>
      <c r="H2375" s="89" t="str">
        <f>IF('Student Record'!I2373="","",'Student Record'!I2373)</f>
        <v/>
      </c>
      <c r="I2375" s="91" t="str">
        <f>IF('Student Record'!J2373="","",'Student Record'!J2373)</f>
        <v/>
      </c>
      <c r="J2375" s="89" t="str">
        <f>IF('Student Record'!O2373="","",'Student Record'!O2373)</f>
        <v/>
      </c>
      <c r="K2375" s="89" t="str">
        <f>IF(StuData!$F2375="","",IF(AND(StuData!$C2375&gt;8,StuData!$C2375&lt;11,StuData!$J2375="GEN"),200,IF(AND(StuData!$C2375&gt;=11,StuData!$J2375="GEN"),300,IF(AND(StuData!$C2375&gt;8,StuData!$C2375&lt;11,StuData!$J2375&lt;&gt;"GEN"),100,IF(AND(StuData!$C2375&gt;=11,StuData!$J2375&lt;&gt;"GEN"),150,"")))))</f>
        <v/>
      </c>
      <c r="L2375" s="89" t="str">
        <f>IF(StuData!$F2375="","",IF(AND(StuData!$C2375&gt;8,StuData!$C2375&lt;11),50,""))</f>
        <v/>
      </c>
      <c r="M2375" s="89" t="str">
        <f>IF(StuData!$F2375="","",IF(AND(StuData!$C2375&gt;=11,'School Fees'!$L$3="Yes"),100,""))</f>
        <v/>
      </c>
      <c r="N2375" s="89" t="str">
        <f>IF(StuData!$F2375="","",IF(AND(StuData!$C2375&gt;8,StuData!$H2375="F"),5,IF(StuData!$C2375&lt;9,"",10)))</f>
        <v/>
      </c>
      <c r="O2375" s="89" t="str">
        <f>IF(StuData!$F2375="","",IF(StuData!$C2375&gt;8,5,""))</f>
        <v/>
      </c>
      <c r="P2375" s="89" t="str">
        <f>IF(StuData!$C2375=9,'School Fees'!$K$6,IF(StuData!$C2375=10,'School Fees'!$K$7,IF(StuData!$C2375=11,'School Fees'!$K$8,IF(StuData!$C2375=12,'School Fees'!$K$9,""))))</f>
        <v/>
      </c>
      <c r="Q2375" s="89"/>
      <c r="R2375" s="89"/>
      <c r="S2375" s="89" t="str">
        <f>IF(SUM(StuData!$K2375:$R2375)=0,"",SUM(StuData!$K2375:$R2375))</f>
        <v/>
      </c>
      <c r="T2375" s="92"/>
      <c r="U2375" s="89"/>
      <c r="V2375" s="23"/>
      <c r="W2375" s="23"/>
    </row>
    <row r="2376" ht="15.75" customHeight="1">
      <c r="A2376" s="23"/>
      <c r="B2376" s="89" t="str">
        <f t="shared" si="1"/>
        <v/>
      </c>
      <c r="C2376" s="89" t="str">
        <f>IF('Student Record'!A2374="","",'Student Record'!A2374)</f>
        <v/>
      </c>
      <c r="D2376" s="89" t="str">
        <f>IF('Student Record'!B2374="","",'Student Record'!B2374)</f>
        <v/>
      </c>
      <c r="E2376" s="89" t="str">
        <f>IF('Student Record'!C2374="","",'Student Record'!C2374)</f>
        <v/>
      </c>
      <c r="F2376" s="90" t="str">
        <f>IF('Student Record'!E2374="","",'Student Record'!E2374)</f>
        <v/>
      </c>
      <c r="G2376" s="90" t="str">
        <f>IF('Student Record'!G2374="","",'Student Record'!G2374)</f>
        <v/>
      </c>
      <c r="H2376" s="89" t="str">
        <f>IF('Student Record'!I2374="","",'Student Record'!I2374)</f>
        <v/>
      </c>
      <c r="I2376" s="91" t="str">
        <f>IF('Student Record'!J2374="","",'Student Record'!J2374)</f>
        <v/>
      </c>
      <c r="J2376" s="89" t="str">
        <f>IF('Student Record'!O2374="","",'Student Record'!O2374)</f>
        <v/>
      </c>
      <c r="K2376" s="89" t="str">
        <f>IF(StuData!$F2376="","",IF(AND(StuData!$C2376&gt;8,StuData!$C2376&lt;11,StuData!$J2376="GEN"),200,IF(AND(StuData!$C2376&gt;=11,StuData!$J2376="GEN"),300,IF(AND(StuData!$C2376&gt;8,StuData!$C2376&lt;11,StuData!$J2376&lt;&gt;"GEN"),100,IF(AND(StuData!$C2376&gt;=11,StuData!$J2376&lt;&gt;"GEN"),150,"")))))</f>
        <v/>
      </c>
      <c r="L2376" s="89" t="str">
        <f>IF(StuData!$F2376="","",IF(AND(StuData!$C2376&gt;8,StuData!$C2376&lt;11),50,""))</f>
        <v/>
      </c>
      <c r="M2376" s="89" t="str">
        <f>IF(StuData!$F2376="","",IF(AND(StuData!$C2376&gt;=11,'School Fees'!$L$3="Yes"),100,""))</f>
        <v/>
      </c>
      <c r="N2376" s="89" t="str">
        <f>IF(StuData!$F2376="","",IF(AND(StuData!$C2376&gt;8,StuData!$H2376="F"),5,IF(StuData!$C2376&lt;9,"",10)))</f>
        <v/>
      </c>
      <c r="O2376" s="89" t="str">
        <f>IF(StuData!$F2376="","",IF(StuData!$C2376&gt;8,5,""))</f>
        <v/>
      </c>
      <c r="P2376" s="89" t="str">
        <f>IF(StuData!$C2376=9,'School Fees'!$K$6,IF(StuData!$C2376=10,'School Fees'!$K$7,IF(StuData!$C2376=11,'School Fees'!$K$8,IF(StuData!$C2376=12,'School Fees'!$K$9,""))))</f>
        <v/>
      </c>
      <c r="Q2376" s="89"/>
      <c r="R2376" s="89"/>
      <c r="S2376" s="89" t="str">
        <f>IF(SUM(StuData!$K2376:$R2376)=0,"",SUM(StuData!$K2376:$R2376))</f>
        <v/>
      </c>
      <c r="T2376" s="92"/>
      <c r="U2376" s="89"/>
      <c r="V2376" s="23"/>
      <c r="W2376" s="23"/>
    </row>
    <row r="2377" ht="15.75" customHeight="1">
      <c r="A2377" s="23"/>
      <c r="B2377" s="89" t="str">
        <f t="shared" si="1"/>
        <v/>
      </c>
      <c r="C2377" s="89" t="str">
        <f>IF('Student Record'!A2375="","",'Student Record'!A2375)</f>
        <v/>
      </c>
      <c r="D2377" s="89" t="str">
        <f>IF('Student Record'!B2375="","",'Student Record'!B2375)</f>
        <v/>
      </c>
      <c r="E2377" s="89" t="str">
        <f>IF('Student Record'!C2375="","",'Student Record'!C2375)</f>
        <v/>
      </c>
      <c r="F2377" s="90" t="str">
        <f>IF('Student Record'!E2375="","",'Student Record'!E2375)</f>
        <v/>
      </c>
      <c r="G2377" s="90" t="str">
        <f>IF('Student Record'!G2375="","",'Student Record'!G2375)</f>
        <v/>
      </c>
      <c r="H2377" s="89" t="str">
        <f>IF('Student Record'!I2375="","",'Student Record'!I2375)</f>
        <v/>
      </c>
      <c r="I2377" s="91" t="str">
        <f>IF('Student Record'!J2375="","",'Student Record'!J2375)</f>
        <v/>
      </c>
      <c r="J2377" s="89" t="str">
        <f>IF('Student Record'!O2375="","",'Student Record'!O2375)</f>
        <v/>
      </c>
      <c r="K2377" s="89" t="str">
        <f>IF(StuData!$F2377="","",IF(AND(StuData!$C2377&gt;8,StuData!$C2377&lt;11,StuData!$J2377="GEN"),200,IF(AND(StuData!$C2377&gt;=11,StuData!$J2377="GEN"),300,IF(AND(StuData!$C2377&gt;8,StuData!$C2377&lt;11,StuData!$J2377&lt;&gt;"GEN"),100,IF(AND(StuData!$C2377&gt;=11,StuData!$J2377&lt;&gt;"GEN"),150,"")))))</f>
        <v/>
      </c>
      <c r="L2377" s="89" t="str">
        <f>IF(StuData!$F2377="","",IF(AND(StuData!$C2377&gt;8,StuData!$C2377&lt;11),50,""))</f>
        <v/>
      </c>
      <c r="M2377" s="89" t="str">
        <f>IF(StuData!$F2377="","",IF(AND(StuData!$C2377&gt;=11,'School Fees'!$L$3="Yes"),100,""))</f>
        <v/>
      </c>
      <c r="N2377" s="89" t="str">
        <f>IF(StuData!$F2377="","",IF(AND(StuData!$C2377&gt;8,StuData!$H2377="F"),5,IF(StuData!$C2377&lt;9,"",10)))</f>
        <v/>
      </c>
      <c r="O2377" s="89" t="str">
        <f>IF(StuData!$F2377="","",IF(StuData!$C2377&gt;8,5,""))</f>
        <v/>
      </c>
      <c r="P2377" s="89" t="str">
        <f>IF(StuData!$C2377=9,'School Fees'!$K$6,IF(StuData!$C2377=10,'School Fees'!$K$7,IF(StuData!$C2377=11,'School Fees'!$K$8,IF(StuData!$C2377=12,'School Fees'!$K$9,""))))</f>
        <v/>
      </c>
      <c r="Q2377" s="89"/>
      <c r="R2377" s="89"/>
      <c r="S2377" s="89" t="str">
        <f>IF(SUM(StuData!$K2377:$R2377)=0,"",SUM(StuData!$K2377:$R2377))</f>
        <v/>
      </c>
      <c r="T2377" s="92"/>
      <c r="U2377" s="89"/>
      <c r="V2377" s="23"/>
      <c r="W2377" s="23"/>
    </row>
    <row r="2378" ht="15.75" customHeight="1">
      <c r="A2378" s="23"/>
      <c r="B2378" s="89" t="str">
        <f t="shared" si="1"/>
        <v/>
      </c>
      <c r="C2378" s="89" t="str">
        <f>IF('Student Record'!A2376="","",'Student Record'!A2376)</f>
        <v/>
      </c>
      <c r="D2378" s="89" t="str">
        <f>IF('Student Record'!B2376="","",'Student Record'!B2376)</f>
        <v/>
      </c>
      <c r="E2378" s="89" t="str">
        <f>IF('Student Record'!C2376="","",'Student Record'!C2376)</f>
        <v/>
      </c>
      <c r="F2378" s="90" t="str">
        <f>IF('Student Record'!E2376="","",'Student Record'!E2376)</f>
        <v/>
      </c>
      <c r="G2378" s="90" t="str">
        <f>IF('Student Record'!G2376="","",'Student Record'!G2376)</f>
        <v/>
      </c>
      <c r="H2378" s="89" t="str">
        <f>IF('Student Record'!I2376="","",'Student Record'!I2376)</f>
        <v/>
      </c>
      <c r="I2378" s="91" t="str">
        <f>IF('Student Record'!J2376="","",'Student Record'!J2376)</f>
        <v/>
      </c>
      <c r="J2378" s="89" t="str">
        <f>IF('Student Record'!O2376="","",'Student Record'!O2376)</f>
        <v/>
      </c>
      <c r="K2378" s="89" t="str">
        <f>IF(StuData!$F2378="","",IF(AND(StuData!$C2378&gt;8,StuData!$C2378&lt;11,StuData!$J2378="GEN"),200,IF(AND(StuData!$C2378&gt;=11,StuData!$J2378="GEN"),300,IF(AND(StuData!$C2378&gt;8,StuData!$C2378&lt;11,StuData!$J2378&lt;&gt;"GEN"),100,IF(AND(StuData!$C2378&gt;=11,StuData!$J2378&lt;&gt;"GEN"),150,"")))))</f>
        <v/>
      </c>
      <c r="L2378" s="89" t="str">
        <f>IF(StuData!$F2378="","",IF(AND(StuData!$C2378&gt;8,StuData!$C2378&lt;11),50,""))</f>
        <v/>
      </c>
      <c r="M2378" s="89" t="str">
        <f>IF(StuData!$F2378="","",IF(AND(StuData!$C2378&gt;=11,'School Fees'!$L$3="Yes"),100,""))</f>
        <v/>
      </c>
      <c r="N2378" s="89" t="str">
        <f>IF(StuData!$F2378="","",IF(AND(StuData!$C2378&gt;8,StuData!$H2378="F"),5,IF(StuData!$C2378&lt;9,"",10)))</f>
        <v/>
      </c>
      <c r="O2378" s="89" t="str">
        <f>IF(StuData!$F2378="","",IF(StuData!$C2378&gt;8,5,""))</f>
        <v/>
      </c>
      <c r="P2378" s="89" t="str">
        <f>IF(StuData!$C2378=9,'School Fees'!$K$6,IF(StuData!$C2378=10,'School Fees'!$K$7,IF(StuData!$C2378=11,'School Fees'!$K$8,IF(StuData!$C2378=12,'School Fees'!$K$9,""))))</f>
        <v/>
      </c>
      <c r="Q2378" s="89"/>
      <c r="R2378" s="89"/>
      <c r="S2378" s="89" t="str">
        <f>IF(SUM(StuData!$K2378:$R2378)=0,"",SUM(StuData!$K2378:$R2378))</f>
        <v/>
      </c>
      <c r="T2378" s="92"/>
      <c r="U2378" s="89"/>
      <c r="V2378" s="23"/>
      <c r="W2378" s="23"/>
    </row>
    <row r="2379" ht="15.75" customHeight="1">
      <c r="A2379" s="23"/>
      <c r="B2379" s="89" t="str">
        <f t="shared" si="1"/>
        <v/>
      </c>
      <c r="C2379" s="89" t="str">
        <f>IF('Student Record'!A2377="","",'Student Record'!A2377)</f>
        <v/>
      </c>
      <c r="D2379" s="89" t="str">
        <f>IF('Student Record'!B2377="","",'Student Record'!B2377)</f>
        <v/>
      </c>
      <c r="E2379" s="89" t="str">
        <f>IF('Student Record'!C2377="","",'Student Record'!C2377)</f>
        <v/>
      </c>
      <c r="F2379" s="90" t="str">
        <f>IF('Student Record'!E2377="","",'Student Record'!E2377)</f>
        <v/>
      </c>
      <c r="G2379" s="90" t="str">
        <f>IF('Student Record'!G2377="","",'Student Record'!G2377)</f>
        <v/>
      </c>
      <c r="H2379" s="89" t="str">
        <f>IF('Student Record'!I2377="","",'Student Record'!I2377)</f>
        <v/>
      </c>
      <c r="I2379" s="91" t="str">
        <f>IF('Student Record'!J2377="","",'Student Record'!J2377)</f>
        <v/>
      </c>
      <c r="J2379" s="89" t="str">
        <f>IF('Student Record'!O2377="","",'Student Record'!O2377)</f>
        <v/>
      </c>
      <c r="K2379" s="89" t="str">
        <f>IF(StuData!$F2379="","",IF(AND(StuData!$C2379&gt;8,StuData!$C2379&lt;11,StuData!$J2379="GEN"),200,IF(AND(StuData!$C2379&gt;=11,StuData!$J2379="GEN"),300,IF(AND(StuData!$C2379&gt;8,StuData!$C2379&lt;11,StuData!$J2379&lt;&gt;"GEN"),100,IF(AND(StuData!$C2379&gt;=11,StuData!$J2379&lt;&gt;"GEN"),150,"")))))</f>
        <v/>
      </c>
      <c r="L2379" s="89" t="str">
        <f>IF(StuData!$F2379="","",IF(AND(StuData!$C2379&gt;8,StuData!$C2379&lt;11),50,""))</f>
        <v/>
      </c>
      <c r="M2379" s="89" t="str">
        <f>IF(StuData!$F2379="","",IF(AND(StuData!$C2379&gt;=11,'School Fees'!$L$3="Yes"),100,""))</f>
        <v/>
      </c>
      <c r="N2379" s="89" t="str">
        <f>IF(StuData!$F2379="","",IF(AND(StuData!$C2379&gt;8,StuData!$H2379="F"),5,IF(StuData!$C2379&lt;9,"",10)))</f>
        <v/>
      </c>
      <c r="O2379" s="89" t="str">
        <f>IF(StuData!$F2379="","",IF(StuData!$C2379&gt;8,5,""))</f>
        <v/>
      </c>
      <c r="P2379" s="89" t="str">
        <f>IF(StuData!$C2379=9,'School Fees'!$K$6,IF(StuData!$C2379=10,'School Fees'!$K$7,IF(StuData!$C2379=11,'School Fees'!$K$8,IF(StuData!$C2379=12,'School Fees'!$K$9,""))))</f>
        <v/>
      </c>
      <c r="Q2379" s="89"/>
      <c r="R2379" s="89"/>
      <c r="S2379" s="89" t="str">
        <f>IF(SUM(StuData!$K2379:$R2379)=0,"",SUM(StuData!$K2379:$R2379))</f>
        <v/>
      </c>
      <c r="T2379" s="92"/>
      <c r="U2379" s="89"/>
      <c r="V2379" s="23"/>
      <c r="W2379" s="23"/>
    </row>
    <row r="2380" ht="15.75" customHeight="1">
      <c r="A2380" s="23"/>
      <c r="B2380" s="89" t="str">
        <f t="shared" si="1"/>
        <v/>
      </c>
      <c r="C2380" s="89" t="str">
        <f>IF('Student Record'!A2378="","",'Student Record'!A2378)</f>
        <v/>
      </c>
      <c r="D2380" s="89" t="str">
        <f>IF('Student Record'!B2378="","",'Student Record'!B2378)</f>
        <v/>
      </c>
      <c r="E2380" s="89" t="str">
        <f>IF('Student Record'!C2378="","",'Student Record'!C2378)</f>
        <v/>
      </c>
      <c r="F2380" s="90" t="str">
        <f>IF('Student Record'!E2378="","",'Student Record'!E2378)</f>
        <v/>
      </c>
      <c r="G2380" s="90" t="str">
        <f>IF('Student Record'!G2378="","",'Student Record'!G2378)</f>
        <v/>
      </c>
      <c r="H2380" s="89" t="str">
        <f>IF('Student Record'!I2378="","",'Student Record'!I2378)</f>
        <v/>
      </c>
      <c r="I2380" s="91" t="str">
        <f>IF('Student Record'!J2378="","",'Student Record'!J2378)</f>
        <v/>
      </c>
      <c r="J2380" s="89" t="str">
        <f>IF('Student Record'!O2378="","",'Student Record'!O2378)</f>
        <v/>
      </c>
      <c r="K2380" s="89" t="str">
        <f>IF(StuData!$F2380="","",IF(AND(StuData!$C2380&gt;8,StuData!$C2380&lt;11,StuData!$J2380="GEN"),200,IF(AND(StuData!$C2380&gt;=11,StuData!$J2380="GEN"),300,IF(AND(StuData!$C2380&gt;8,StuData!$C2380&lt;11,StuData!$J2380&lt;&gt;"GEN"),100,IF(AND(StuData!$C2380&gt;=11,StuData!$J2380&lt;&gt;"GEN"),150,"")))))</f>
        <v/>
      </c>
      <c r="L2380" s="89" t="str">
        <f>IF(StuData!$F2380="","",IF(AND(StuData!$C2380&gt;8,StuData!$C2380&lt;11),50,""))</f>
        <v/>
      </c>
      <c r="M2380" s="89" t="str">
        <f>IF(StuData!$F2380="","",IF(AND(StuData!$C2380&gt;=11,'School Fees'!$L$3="Yes"),100,""))</f>
        <v/>
      </c>
      <c r="N2380" s="89" t="str">
        <f>IF(StuData!$F2380="","",IF(AND(StuData!$C2380&gt;8,StuData!$H2380="F"),5,IF(StuData!$C2380&lt;9,"",10)))</f>
        <v/>
      </c>
      <c r="O2380" s="89" t="str">
        <f>IF(StuData!$F2380="","",IF(StuData!$C2380&gt;8,5,""))</f>
        <v/>
      </c>
      <c r="P2380" s="89" t="str">
        <f>IF(StuData!$C2380=9,'School Fees'!$K$6,IF(StuData!$C2380=10,'School Fees'!$K$7,IF(StuData!$C2380=11,'School Fees'!$K$8,IF(StuData!$C2380=12,'School Fees'!$K$9,""))))</f>
        <v/>
      </c>
      <c r="Q2380" s="89"/>
      <c r="R2380" s="89"/>
      <c r="S2380" s="89" t="str">
        <f>IF(SUM(StuData!$K2380:$R2380)=0,"",SUM(StuData!$K2380:$R2380))</f>
        <v/>
      </c>
      <c r="T2380" s="92"/>
      <c r="U2380" s="89"/>
      <c r="V2380" s="23"/>
      <c r="W2380" s="23"/>
    </row>
    <row r="2381" ht="15.75" customHeight="1">
      <c r="A2381" s="23"/>
      <c r="B2381" s="89" t="str">
        <f t="shared" si="1"/>
        <v/>
      </c>
      <c r="C2381" s="89" t="str">
        <f>IF('Student Record'!A2379="","",'Student Record'!A2379)</f>
        <v/>
      </c>
      <c r="D2381" s="89" t="str">
        <f>IF('Student Record'!B2379="","",'Student Record'!B2379)</f>
        <v/>
      </c>
      <c r="E2381" s="89" t="str">
        <f>IF('Student Record'!C2379="","",'Student Record'!C2379)</f>
        <v/>
      </c>
      <c r="F2381" s="90" t="str">
        <f>IF('Student Record'!E2379="","",'Student Record'!E2379)</f>
        <v/>
      </c>
      <c r="G2381" s="90" t="str">
        <f>IF('Student Record'!G2379="","",'Student Record'!G2379)</f>
        <v/>
      </c>
      <c r="H2381" s="89" t="str">
        <f>IF('Student Record'!I2379="","",'Student Record'!I2379)</f>
        <v/>
      </c>
      <c r="I2381" s="91" t="str">
        <f>IF('Student Record'!J2379="","",'Student Record'!J2379)</f>
        <v/>
      </c>
      <c r="J2381" s="89" t="str">
        <f>IF('Student Record'!O2379="","",'Student Record'!O2379)</f>
        <v/>
      </c>
      <c r="K2381" s="89" t="str">
        <f>IF(StuData!$F2381="","",IF(AND(StuData!$C2381&gt;8,StuData!$C2381&lt;11,StuData!$J2381="GEN"),200,IF(AND(StuData!$C2381&gt;=11,StuData!$J2381="GEN"),300,IF(AND(StuData!$C2381&gt;8,StuData!$C2381&lt;11,StuData!$J2381&lt;&gt;"GEN"),100,IF(AND(StuData!$C2381&gt;=11,StuData!$J2381&lt;&gt;"GEN"),150,"")))))</f>
        <v/>
      </c>
      <c r="L2381" s="89" t="str">
        <f>IF(StuData!$F2381="","",IF(AND(StuData!$C2381&gt;8,StuData!$C2381&lt;11),50,""))</f>
        <v/>
      </c>
      <c r="M2381" s="89" t="str">
        <f>IF(StuData!$F2381="","",IF(AND(StuData!$C2381&gt;=11,'School Fees'!$L$3="Yes"),100,""))</f>
        <v/>
      </c>
      <c r="N2381" s="89" t="str">
        <f>IF(StuData!$F2381="","",IF(AND(StuData!$C2381&gt;8,StuData!$H2381="F"),5,IF(StuData!$C2381&lt;9,"",10)))</f>
        <v/>
      </c>
      <c r="O2381" s="89" t="str">
        <f>IF(StuData!$F2381="","",IF(StuData!$C2381&gt;8,5,""))</f>
        <v/>
      </c>
      <c r="P2381" s="89" t="str">
        <f>IF(StuData!$C2381=9,'School Fees'!$K$6,IF(StuData!$C2381=10,'School Fees'!$K$7,IF(StuData!$C2381=11,'School Fees'!$K$8,IF(StuData!$C2381=12,'School Fees'!$K$9,""))))</f>
        <v/>
      </c>
      <c r="Q2381" s="89"/>
      <c r="R2381" s="89"/>
      <c r="S2381" s="89" t="str">
        <f>IF(SUM(StuData!$K2381:$R2381)=0,"",SUM(StuData!$K2381:$R2381))</f>
        <v/>
      </c>
      <c r="T2381" s="92"/>
      <c r="U2381" s="89"/>
      <c r="V2381" s="23"/>
      <c r="W2381" s="23"/>
    </row>
    <row r="2382" ht="15.75" customHeight="1">
      <c r="A2382" s="23"/>
      <c r="B2382" s="89" t="str">
        <f t="shared" si="1"/>
        <v/>
      </c>
      <c r="C2382" s="89" t="str">
        <f>IF('Student Record'!A2380="","",'Student Record'!A2380)</f>
        <v/>
      </c>
      <c r="D2382" s="89" t="str">
        <f>IF('Student Record'!B2380="","",'Student Record'!B2380)</f>
        <v/>
      </c>
      <c r="E2382" s="89" t="str">
        <f>IF('Student Record'!C2380="","",'Student Record'!C2380)</f>
        <v/>
      </c>
      <c r="F2382" s="90" t="str">
        <f>IF('Student Record'!E2380="","",'Student Record'!E2380)</f>
        <v/>
      </c>
      <c r="G2382" s="90" t="str">
        <f>IF('Student Record'!G2380="","",'Student Record'!G2380)</f>
        <v/>
      </c>
      <c r="H2382" s="89" t="str">
        <f>IF('Student Record'!I2380="","",'Student Record'!I2380)</f>
        <v/>
      </c>
      <c r="I2382" s="91" t="str">
        <f>IF('Student Record'!J2380="","",'Student Record'!J2380)</f>
        <v/>
      </c>
      <c r="J2382" s="89" t="str">
        <f>IF('Student Record'!O2380="","",'Student Record'!O2380)</f>
        <v/>
      </c>
      <c r="K2382" s="89" t="str">
        <f>IF(StuData!$F2382="","",IF(AND(StuData!$C2382&gt;8,StuData!$C2382&lt;11,StuData!$J2382="GEN"),200,IF(AND(StuData!$C2382&gt;=11,StuData!$J2382="GEN"),300,IF(AND(StuData!$C2382&gt;8,StuData!$C2382&lt;11,StuData!$J2382&lt;&gt;"GEN"),100,IF(AND(StuData!$C2382&gt;=11,StuData!$J2382&lt;&gt;"GEN"),150,"")))))</f>
        <v/>
      </c>
      <c r="L2382" s="89" t="str">
        <f>IF(StuData!$F2382="","",IF(AND(StuData!$C2382&gt;8,StuData!$C2382&lt;11),50,""))</f>
        <v/>
      </c>
      <c r="M2382" s="89" t="str">
        <f>IF(StuData!$F2382="","",IF(AND(StuData!$C2382&gt;=11,'School Fees'!$L$3="Yes"),100,""))</f>
        <v/>
      </c>
      <c r="N2382" s="89" t="str">
        <f>IF(StuData!$F2382="","",IF(AND(StuData!$C2382&gt;8,StuData!$H2382="F"),5,IF(StuData!$C2382&lt;9,"",10)))</f>
        <v/>
      </c>
      <c r="O2382" s="89" t="str">
        <f>IF(StuData!$F2382="","",IF(StuData!$C2382&gt;8,5,""))</f>
        <v/>
      </c>
      <c r="P2382" s="89" t="str">
        <f>IF(StuData!$C2382=9,'School Fees'!$K$6,IF(StuData!$C2382=10,'School Fees'!$K$7,IF(StuData!$C2382=11,'School Fees'!$K$8,IF(StuData!$C2382=12,'School Fees'!$K$9,""))))</f>
        <v/>
      </c>
      <c r="Q2382" s="89"/>
      <c r="R2382" s="89"/>
      <c r="S2382" s="89" t="str">
        <f>IF(SUM(StuData!$K2382:$R2382)=0,"",SUM(StuData!$K2382:$R2382))</f>
        <v/>
      </c>
      <c r="T2382" s="92"/>
      <c r="U2382" s="89"/>
      <c r="V2382" s="23"/>
      <c r="W2382" s="23"/>
    </row>
    <row r="2383" ht="15.75" customHeight="1">
      <c r="A2383" s="23"/>
      <c r="B2383" s="89" t="str">
        <f t="shared" si="1"/>
        <v/>
      </c>
      <c r="C2383" s="89" t="str">
        <f>IF('Student Record'!A2381="","",'Student Record'!A2381)</f>
        <v/>
      </c>
      <c r="D2383" s="89" t="str">
        <f>IF('Student Record'!B2381="","",'Student Record'!B2381)</f>
        <v/>
      </c>
      <c r="E2383" s="89" t="str">
        <f>IF('Student Record'!C2381="","",'Student Record'!C2381)</f>
        <v/>
      </c>
      <c r="F2383" s="90" t="str">
        <f>IF('Student Record'!E2381="","",'Student Record'!E2381)</f>
        <v/>
      </c>
      <c r="G2383" s="90" t="str">
        <f>IF('Student Record'!G2381="","",'Student Record'!G2381)</f>
        <v/>
      </c>
      <c r="H2383" s="89" t="str">
        <f>IF('Student Record'!I2381="","",'Student Record'!I2381)</f>
        <v/>
      </c>
      <c r="I2383" s="91" t="str">
        <f>IF('Student Record'!J2381="","",'Student Record'!J2381)</f>
        <v/>
      </c>
      <c r="J2383" s="89" t="str">
        <f>IF('Student Record'!O2381="","",'Student Record'!O2381)</f>
        <v/>
      </c>
      <c r="K2383" s="89" t="str">
        <f>IF(StuData!$F2383="","",IF(AND(StuData!$C2383&gt;8,StuData!$C2383&lt;11,StuData!$J2383="GEN"),200,IF(AND(StuData!$C2383&gt;=11,StuData!$J2383="GEN"),300,IF(AND(StuData!$C2383&gt;8,StuData!$C2383&lt;11,StuData!$J2383&lt;&gt;"GEN"),100,IF(AND(StuData!$C2383&gt;=11,StuData!$J2383&lt;&gt;"GEN"),150,"")))))</f>
        <v/>
      </c>
      <c r="L2383" s="89" t="str">
        <f>IF(StuData!$F2383="","",IF(AND(StuData!$C2383&gt;8,StuData!$C2383&lt;11),50,""))</f>
        <v/>
      </c>
      <c r="M2383" s="89" t="str">
        <f>IF(StuData!$F2383="","",IF(AND(StuData!$C2383&gt;=11,'School Fees'!$L$3="Yes"),100,""))</f>
        <v/>
      </c>
      <c r="N2383" s="89" t="str">
        <f>IF(StuData!$F2383="","",IF(AND(StuData!$C2383&gt;8,StuData!$H2383="F"),5,IF(StuData!$C2383&lt;9,"",10)))</f>
        <v/>
      </c>
      <c r="O2383" s="89" t="str">
        <f>IF(StuData!$F2383="","",IF(StuData!$C2383&gt;8,5,""))</f>
        <v/>
      </c>
      <c r="P2383" s="89" t="str">
        <f>IF(StuData!$C2383=9,'School Fees'!$K$6,IF(StuData!$C2383=10,'School Fees'!$K$7,IF(StuData!$C2383=11,'School Fees'!$K$8,IF(StuData!$C2383=12,'School Fees'!$K$9,""))))</f>
        <v/>
      </c>
      <c r="Q2383" s="89"/>
      <c r="R2383" s="89"/>
      <c r="S2383" s="89" t="str">
        <f>IF(SUM(StuData!$K2383:$R2383)=0,"",SUM(StuData!$K2383:$R2383))</f>
        <v/>
      </c>
      <c r="T2383" s="92"/>
      <c r="U2383" s="89"/>
      <c r="V2383" s="23"/>
      <c r="W2383" s="23"/>
    </row>
    <row r="2384" ht="15.75" customHeight="1">
      <c r="A2384" s="23"/>
      <c r="B2384" s="89" t="str">
        <f t="shared" si="1"/>
        <v/>
      </c>
      <c r="C2384" s="89" t="str">
        <f>IF('Student Record'!A2382="","",'Student Record'!A2382)</f>
        <v/>
      </c>
      <c r="D2384" s="89" t="str">
        <f>IF('Student Record'!B2382="","",'Student Record'!B2382)</f>
        <v/>
      </c>
      <c r="E2384" s="89" t="str">
        <f>IF('Student Record'!C2382="","",'Student Record'!C2382)</f>
        <v/>
      </c>
      <c r="F2384" s="90" t="str">
        <f>IF('Student Record'!E2382="","",'Student Record'!E2382)</f>
        <v/>
      </c>
      <c r="G2384" s="90" t="str">
        <f>IF('Student Record'!G2382="","",'Student Record'!G2382)</f>
        <v/>
      </c>
      <c r="H2384" s="89" t="str">
        <f>IF('Student Record'!I2382="","",'Student Record'!I2382)</f>
        <v/>
      </c>
      <c r="I2384" s="91" t="str">
        <f>IF('Student Record'!J2382="","",'Student Record'!J2382)</f>
        <v/>
      </c>
      <c r="J2384" s="89" t="str">
        <f>IF('Student Record'!O2382="","",'Student Record'!O2382)</f>
        <v/>
      </c>
      <c r="K2384" s="89" t="str">
        <f>IF(StuData!$F2384="","",IF(AND(StuData!$C2384&gt;8,StuData!$C2384&lt;11,StuData!$J2384="GEN"),200,IF(AND(StuData!$C2384&gt;=11,StuData!$J2384="GEN"),300,IF(AND(StuData!$C2384&gt;8,StuData!$C2384&lt;11,StuData!$J2384&lt;&gt;"GEN"),100,IF(AND(StuData!$C2384&gt;=11,StuData!$J2384&lt;&gt;"GEN"),150,"")))))</f>
        <v/>
      </c>
      <c r="L2384" s="89" t="str">
        <f>IF(StuData!$F2384="","",IF(AND(StuData!$C2384&gt;8,StuData!$C2384&lt;11),50,""))</f>
        <v/>
      </c>
      <c r="M2384" s="89" t="str">
        <f>IF(StuData!$F2384="","",IF(AND(StuData!$C2384&gt;=11,'School Fees'!$L$3="Yes"),100,""))</f>
        <v/>
      </c>
      <c r="N2384" s="89" t="str">
        <f>IF(StuData!$F2384="","",IF(AND(StuData!$C2384&gt;8,StuData!$H2384="F"),5,IF(StuData!$C2384&lt;9,"",10)))</f>
        <v/>
      </c>
      <c r="O2384" s="89" t="str">
        <f>IF(StuData!$F2384="","",IF(StuData!$C2384&gt;8,5,""))</f>
        <v/>
      </c>
      <c r="P2384" s="89" t="str">
        <f>IF(StuData!$C2384=9,'School Fees'!$K$6,IF(StuData!$C2384=10,'School Fees'!$K$7,IF(StuData!$C2384=11,'School Fees'!$K$8,IF(StuData!$C2384=12,'School Fees'!$K$9,""))))</f>
        <v/>
      </c>
      <c r="Q2384" s="89"/>
      <c r="R2384" s="89"/>
      <c r="S2384" s="89" t="str">
        <f>IF(SUM(StuData!$K2384:$R2384)=0,"",SUM(StuData!$K2384:$R2384))</f>
        <v/>
      </c>
      <c r="T2384" s="92"/>
      <c r="U2384" s="89"/>
      <c r="V2384" s="23"/>
      <c r="W2384" s="23"/>
    </row>
    <row r="2385" ht="15.75" customHeight="1">
      <c r="A2385" s="23"/>
      <c r="B2385" s="89" t="str">
        <f t="shared" si="1"/>
        <v/>
      </c>
      <c r="C2385" s="89" t="str">
        <f>IF('Student Record'!A2383="","",'Student Record'!A2383)</f>
        <v/>
      </c>
      <c r="D2385" s="89" t="str">
        <f>IF('Student Record'!B2383="","",'Student Record'!B2383)</f>
        <v/>
      </c>
      <c r="E2385" s="89" t="str">
        <f>IF('Student Record'!C2383="","",'Student Record'!C2383)</f>
        <v/>
      </c>
      <c r="F2385" s="90" t="str">
        <f>IF('Student Record'!E2383="","",'Student Record'!E2383)</f>
        <v/>
      </c>
      <c r="G2385" s="90" t="str">
        <f>IF('Student Record'!G2383="","",'Student Record'!G2383)</f>
        <v/>
      </c>
      <c r="H2385" s="89" t="str">
        <f>IF('Student Record'!I2383="","",'Student Record'!I2383)</f>
        <v/>
      </c>
      <c r="I2385" s="91" t="str">
        <f>IF('Student Record'!J2383="","",'Student Record'!J2383)</f>
        <v/>
      </c>
      <c r="J2385" s="89" t="str">
        <f>IF('Student Record'!O2383="","",'Student Record'!O2383)</f>
        <v/>
      </c>
      <c r="K2385" s="89" t="str">
        <f>IF(StuData!$F2385="","",IF(AND(StuData!$C2385&gt;8,StuData!$C2385&lt;11,StuData!$J2385="GEN"),200,IF(AND(StuData!$C2385&gt;=11,StuData!$J2385="GEN"),300,IF(AND(StuData!$C2385&gt;8,StuData!$C2385&lt;11,StuData!$J2385&lt;&gt;"GEN"),100,IF(AND(StuData!$C2385&gt;=11,StuData!$J2385&lt;&gt;"GEN"),150,"")))))</f>
        <v/>
      </c>
      <c r="L2385" s="89" t="str">
        <f>IF(StuData!$F2385="","",IF(AND(StuData!$C2385&gt;8,StuData!$C2385&lt;11),50,""))</f>
        <v/>
      </c>
      <c r="M2385" s="89" t="str">
        <f>IF(StuData!$F2385="","",IF(AND(StuData!$C2385&gt;=11,'School Fees'!$L$3="Yes"),100,""))</f>
        <v/>
      </c>
      <c r="N2385" s="89" t="str">
        <f>IF(StuData!$F2385="","",IF(AND(StuData!$C2385&gt;8,StuData!$H2385="F"),5,IF(StuData!$C2385&lt;9,"",10)))</f>
        <v/>
      </c>
      <c r="O2385" s="89" t="str">
        <f>IF(StuData!$F2385="","",IF(StuData!$C2385&gt;8,5,""))</f>
        <v/>
      </c>
      <c r="P2385" s="89" t="str">
        <f>IF(StuData!$C2385=9,'School Fees'!$K$6,IF(StuData!$C2385=10,'School Fees'!$K$7,IF(StuData!$C2385=11,'School Fees'!$K$8,IF(StuData!$C2385=12,'School Fees'!$K$9,""))))</f>
        <v/>
      </c>
      <c r="Q2385" s="89"/>
      <c r="R2385" s="89"/>
      <c r="S2385" s="89" t="str">
        <f>IF(SUM(StuData!$K2385:$R2385)=0,"",SUM(StuData!$K2385:$R2385))</f>
        <v/>
      </c>
      <c r="T2385" s="92"/>
      <c r="U2385" s="89"/>
      <c r="V2385" s="23"/>
      <c r="W2385" s="23"/>
    </row>
    <row r="2386" ht="15.75" customHeight="1">
      <c r="A2386" s="23"/>
      <c r="B2386" s="89" t="str">
        <f t="shared" si="1"/>
        <v/>
      </c>
      <c r="C2386" s="89" t="str">
        <f>IF('Student Record'!A2384="","",'Student Record'!A2384)</f>
        <v/>
      </c>
      <c r="D2386" s="89" t="str">
        <f>IF('Student Record'!B2384="","",'Student Record'!B2384)</f>
        <v/>
      </c>
      <c r="E2386" s="89" t="str">
        <f>IF('Student Record'!C2384="","",'Student Record'!C2384)</f>
        <v/>
      </c>
      <c r="F2386" s="90" t="str">
        <f>IF('Student Record'!E2384="","",'Student Record'!E2384)</f>
        <v/>
      </c>
      <c r="G2386" s="90" t="str">
        <f>IF('Student Record'!G2384="","",'Student Record'!G2384)</f>
        <v/>
      </c>
      <c r="H2386" s="89" t="str">
        <f>IF('Student Record'!I2384="","",'Student Record'!I2384)</f>
        <v/>
      </c>
      <c r="I2386" s="91" t="str">
        <f>IF('Student Record'!J2384="","",'Student Record'!J2384)</f>
        <v/>
      </c>
      <c r="J2386" s="89" t="str">
        <f>IF('Student Record'!O2384="","",'Student Record'!O2384)</f>
        <v/>
      </c>
      <c r="K2386" s="89" t="str">
        <f>IF(StuData!$F2386="","",IF(AND(StuData!$C2386&gt;8,StuData!$C2386&lt;11,StuData!$J2386="GEN"),200,IF(AND(StuData!$C2386&gt;=11,StuData!$J2386="GEN"),300,IF(AND(StuData!$C2386&gt;8,StuData!$C2386&lt;11,StuData!$J2386&lt;&gt;"GEN"),100,IF(AND(StuData!$C2386&gt;=11,StuData!$J2386&lt;&gt;"GEN"),150,"")))))</f>
        <v/>
      </c>
      <c r="L2386" s="89" t="str">
        <f>IF(StuData!$F2386="","",IF(AND(StuData!$C2386&gt;8,StuData!$C2386&lt;11),50,""))</f>
        <v/>
      </c>
      <c r="M2386" s="89" t="str">
        <f>IF(StuData!$F2386="","",IF(AND(StuData!$C2386&gt;=11,'School Fees'!$L$3="Yes"),100,""))</f>
        <v/>
      </c>
      <c r="N2386" s="89" t="str">
        <f>IF(StuData!$F2386="","",IF(AND(StuData!$C2386&gt;8,StuData!$H2386="F"),5,IF(StuData!$C2386&lt;9,"",10)))</f>
        <v/>
      </c>
      <c r="O2386" s="89" t="str">
        <f>IF(StuData!$F2386="","",IF(StuData!$C2386&gt;8,5,""))</f>
        <v/>
      </c>
      <c r="P2386" s="89" t="str">
        <f>IF(StuData!$C2386=9,'School Fees'!$K$6,IF(StuData!$C2386=10,'School Fees'!$K$7,IF(StuData!$C2386=11,'School Fees'!$K$8,IF(StuData!$C2386=12,'School Fees'!$K$9,""))))</f>
        <v/>
      </c>
      <c r="Q2386" s="89"/>
      <c r="R2386" s="89"/>
      <c r="S2386" s="89" t="str">
        <f>IF(SUM(StuData!$K2386:$R2386)=0,"",SUM(StuData!$K2386:$R2386))</f>
        <v/>
      </c>
      <c r="T2386" s="92"/>
      <c r="U2386" s="89"/>
      <c r="V2386" s="23"/>
      <c r="W2386" s="23"/>
    </row>
    <row r="2387" ht="15.75" customHeight="1">
      <c r="A2387" s="23"/>
      <c r="B2387" s="89" t="str">
        <f t="shared" si="1"/>
        <v/>
      </c>
      <c r="C2387" s="89" t="str">
        <f>IF('Student Record'!A2385="","",'Student Record'!A2385)</f>
        <v/>
      </c>
      <c r="D2387" s="89" t="str">
        <f>IF('Student Record'!B2385="","",'Student Record'!B2385)</f>
        <v/>
      </c>
      <c r="E2387" s="89" t="str">
        <f>IF('Student Record'!C2385="","",'Student Record'!C2385)</f>
        <v/>
      </c>
      <c r="F2387" s="90" t="str">
        <f>IF('Student Record'!E2385="","",'Student Record'!E2385)</f>
        <v/>
      </c>
      <c r="G2387" s="90" t="str">
        <f>IF('Student Record'!G2385="","",'Student Record'!G2385)</f>
        <v/>
      </c>
      <c r="H2387" s="89" t="str">
        <f>IF('Student Record'!I2385="","",'Student Record'!I2385)</f>
        <v/>
      </c>
      <c r="I2387" s="91" t="str">
        <f>IF('Student Record'!J2385="","",'Student Record'!J2385)</f>
        <v/>
      </c>
      <c r="J2387" s="89" t="str">
        <f>IF('Student Record'!O2385="","",'Student Record'!O2385)</f>
        <v/>
      </c>
      <c r="K2387" s="89" t="str">
        <f>IF(StuData!$F2387="","",IF(AND(StuData!$C2387&gt;8,StuData!$C2387&lt;11,StuData!$J2387="GEN"),200,IF(AND(StuData!$C2387&gt;=11,StuData!$J2387="GEN"),300,IF(AND(StuData!$C2387&gt;8,StuData!$C2387&lt;11,StuData!$J2387&lt;&gt;"GEN"),100,IF(AND(StuData!$C2387&gt;=11,StuData!$J2387&lt;&gt;"GEN"),150,"")))))</f>
        <v/>
      </c>
      <c r="L2387" s="89" t="str">
        <f>IF(StuData!$F2387="","",IF(AND(StuData!$C2387&gt;8,StuData!$C2387&lt;11),50,""))</f>
        <v/>
      </c>
      <c r="M2387" s="89" t="str">
        <f>IF(StuData!$F2387="","",IF(AND(StuData!$C2387&gt;=11,'School Fees'!$L$3="Yes"),100,""))</f>
        <v/>
      </c>
      <c r="N2387" s="89" t="str">
        <f>IF(StuData!$F2387="","",IF(AND(StuData!$C2387&gt;8,StuData!$H2387="F"),5,IF(StuData!$C2387&lt;9,"",10)))</f>
        <v/>
      </c>
      <c r="O2387" s="89" t="str">
        <f>IF(StuData!$F2387="","",IF(StuData!$C2387&gt;8,5,""))</f>
        <v/>
      </c>
      <c r="P2387" s="89" t="str">
        <f>IF(StuData!$C2387=9,'School Fees'!$K$6,IF(StuData!$C2387=10,'School Fees'!$K$7,IF(StuData!$C2387=11,'School Fees'!$K$8,IF(StuData!$C2387=12,'School Fees'!$K$9,""))))</f>
        <v/>
      </c>
      <c r="Q2387" s="89"/>
      <c r="R2387" s="89"/>
      <c r="S2387" s="89" t="str">
        <f>IF(SUM(StuData!$K2387:$R2387)=0,"",SUM(StuData!$K2387:$R2387))</f>
        <v/>
      </c>
      <c r="T2387" s="92"/>
      <c r="U2387" s="89"/>
      <c r="V2387" s="23"/>
      <c r="W2387" s="23"/>
    </row>
    <row r="2388" ht="15.75" customHeight="1">
      <c r="A2388" s="23"/>
      <c r="B2388" s="89" t="str">
        <f t="shared" si="1"/>
        <v/>
      </c>
      <c r="C2388" s="89" t="str">
        <f>IF('Student Record'!A2386="","",'Student Record'!A2386)</f>
        <v/>
      </c>
      <c r="D2388" s="89" t="str">
        <f>IF('Student Record'!B2386="","",'Student Record'!B2386)</f>
        <v/>
      </c>
      <c r="E2388" s="89" t="str">
        <f>IF('Student Record'!C2386="","",'Student Record'!C2386)</f>
        <v/>
      </c>
      <c r="F2388" s="90" t="str">
        <f>IF('Student Record'!E2386="","",'Student Record'!E2386)</f>
        <v/>
      </c>
      <c r="G2388" s="90" t="str">
        <f>IF('Student Record'!G2386="","",'Student Record'!G2386)</f>
        <v/>
      </c>
      <c r="H2388" s="89" t="str">
        <f>IF('Student Record'!I2386="","",'Student Record'!I2386)</f>
        <v/>
      </c>
      <c r="I2388" s="91" t="str">
        <f>IF('Student Record'!J2386="","",'Student Record'!J2386)</f>
        <v/>
      </c>
      <c r="J2388" s="89" t="str">
        <f>IF('Student Record'!O2386="","",'Student Record'!O2386)</f>
        <v/>
      </c>
      <c r="K2388" s="89" t="str">
        <f>IF(StuData!$F2388="","",IF(AND(StuData!$C2388&gt;8,StuData!$C2388&lt;11,StuData!$J2388="GEN"),200,IF(AND(StuData!$C2388&gt;=11,StuData!$J2388="GEN"),300,IF(AND(StuData!$C2388&gt;8,StuData!$C2388&lt;11,StuData!$J2388&lt;&gt;"GEN"),100,IF(AND(StuData!$C2388&gt;=11,StuData!$J2388&lt;&gt;"GEN"),150,"")))))</f>
        <v/>
      </c>
      <c r="L2388" s="89" t="str">
        <f>IF(StuData!$F2388="","",IF(AND(StuData!$C2388&gt;8,StuData!$C2388&lt;11),50,""))</f>
        <v/>
      </c>
      <c r="M2388" s="89" t="str">
        <f>IF(StuData!$F2388="","",IF(AND(StuData!$C2388&gt;=11,'School Fees'!$L$3="Yes"),100,""))</f>
        <v/>
      </c>
      <c r="N2388" s="89" t="str">
        <f>IF(StuData!$F2388="","",IF(AND(StuData!$C2388&gt;8,StuData!$H2388="F"),5,IF(StuData!$C2388&lt;9,"",10)))</f>
        <v/>
      </c>
      <c r="O2388" s="89" t="str">
        <f>IF(StuData!$F2388="","",IF(StuData!$C2388&gt;8,5,""))</f>
        <v/>
      </c>
      <c r="P2388" s="89" t="str">
        <f>IF(StuData!$C2388=9,'School Fees'!$K$6,IF(StuData!$C2388=10,'School Fees'!$K$7,IF(StuData!$C2388=11,'School Fees'!$K$8,IF(StuData!$C2388=12,'School Fees'!$K$9,""))))</f>
        <v/>
      </c>
      <c r="Q2388" s="89"/>
      <c r="R2388" s="89"/>
      <c r="S2388" s="89" t="str">
        <f>IF(SUM(StuData!$K2388:$R2388)=0,"",SUM(StuData!$K2388:$R2388))</f>
        <v/>
      </c>
      <c r="T2388" s="92"/>
      <c r="U2388" s="89"/>
      <c r="V2388" s="23"/>
      <c r="W2388" s="23"/>
    </row>
    <row r="2389" ht="15.75" customHeight="1">
      <c r="A2389" s="23"/>
      <c r="B2389" s="89" t="str">
        <f t="shared" si="1"/>
        <v/>
      </c>
      <c r="C2389" s="89" t="str">
        <f>IF('Student Record'!A2387="","",'Student Record'!A2387)</f>
        <v/>
      </c>
      <c r="D2389" s="89" t="str">
        <f>IF('Student Record'!B2387="","",'Student Record'!B2387)</f>
        <v/>
      </c>
      <c r="E2389" s="89" t="str">
        <f>IF('Student Record'!C2387="","",'Student Record'!C2387)</f>
        <v/>
      </c>
      <c r="F2389" s="90" t="str">
        <f>IF('Student Record'!E2387="","",'Student Record'!E2387)</f>
        <v/>
      </c>
      <c r="G2389" s="90" t="str">
        <f>IF('Student Record'!G2387="","",'Student Record'!G2387)</f>
        <v/>
      </c>
      <c r="H2389" s="89" t="str">
        <f>IF('Student Record'!I2387="","",'Student Record'!I2387)</f>
        <v/>
      </c>
      <c r="I2389" s="91" t="str">
        <f>IF('Student Record'!J2387="","",'Student Record'!J2387)</f>
        <v/>
      </c>
      <c r="J2389" s="89" t="str">
        <f>IF('Student Record'!O2387="","",'Student Record'!O2387)</f>
        <v/>
      </c>
      <c r="K2389" s="89" t="str">
        <f>IF(StuData!$F2389="","",IF(AND(StuData!$C2389&gt;8,StuData!$C2389&lt;11,StuData!$J2389="GEN"),200,IF(AND(StuData!$C2389&gt;=11,StuData!$J2389="GEN"),300,IF(AND(StuData!$C2389&gt;8,StuData!$C2389&lt;11,StuData!$J2389&lt;&gt;"GEN"),100,IF(AND(StuData!$C2389&gt;=11,StuData!$J2389&lt;&gt;"GEN"),150,"")))))</f>
        <v/>
      </c>
      <c r="L2389" s="89" t="str">
        <f>IF(StuData!$F2389="","",IF(AND(StuData!$C2389&gt;8,StuData!$C2389&lt;11),50,""))</f>
        <v/>
      </c>
      <c r="M2389" s="89" t="str">
        <f>IF(StuData!$F2389="","",IF(AND(StuData!$C2389&gt;=11,'School Fees'!$L$3="Yes"),100,""))</f>
        <v/>
      </c>
      <c r="N2389" s="89" t="str">
        <f>IF(StuData!$F2389="","",IF(AND(StuData!$C2389&gt;8,StuData!$H2389="F"),5,IF(StuData!$C2389&lt;9,"",10)))</f>
        <v/>
      </c>
      <c r="O2389" s="89" t="str">
        <f>IF(StuData!$F2389="","",IF(StuData!$C2389&gt;8,5,""))</f>
        <v/>
      </c>
      <c r="P2389" s="89" t="str">
        <f>IF(StuData!$C2389=9,'School Fees'!$K$6,IF(StuData!$C2389=10,'School Fees'!$K$7,IF(StuData!$C2389=11,'School Fees'!$K$8,IF(StuData!$C2389=12,'School Fees'!$K$9,""))))</f>
        <v/>
      </c>
      <c r="Q2389" s="89"/>
      <c r="R2389" s="89"/>
      <c r="S2389" s="89" t="str">
        <f>IF(SUM(StuData!$K2389:$R2389)=0,"",SUM(StuData!$K2389:$R2389))</f>
        <v/>
      </c>
      <c r="T2389" s="92"/>
      <c r="U2389" s="89"/>
      <c r="V2389" s="23"/>
      <c r="W2389" s="23"/>
    </row>
    <row r="2390" ht="15.75" customHeight="1">
      <c r="A2390" s="23"/>
      <c r="B2390" s="89" t="str">
        <f t="shared" si="1"/>
        <v/>
      </c>
      <c r="C2390" s="89" t="str">
        <f>IF('Student Record'!A2388="","",'Student Record'!A2388)</f>
        <v/>
      </c>
      <c r="D2390" s="89" t="str">
        <f>IF('Student Record'!B2388="","",'Student Record'!B2388)</f>
        <v/>
      </c>
      <c r="E2390" s="89" t="str">
        <f>IF('Student Record'!C2388="","",'Student Record'!C2388)</f>
        <v/>
      </c>
      <c r="F2390" s="90" t="str">
        <f>IF('Student Record'!E2388="","",'Student Record'!E2388)</f>
        <v/>
      </c>
      <c r="G2390" s="90" t="str">
        <f>IF('Student Record'!G2388="","",'Student Record'!G2388)</f>
        <v/>
      </c>
      <c r="H2390" s="89" t="str">
        <f>IF('Student Record'!I2388="","",'Student Record'!I2388)</f>
        <v/>
      </c>
      <c r="I2390" s="91" t="str">
        <f>IF('Student Record'!J2388="","",'Student Record'!J2388)</f>
        <v/>
      </c>
      <c r="J2390" s="89" t="str">
        <f>IF('Student Record'!O2388="","",'Student Record'!O2388)</f>
        <v/>
      </c>
      <c r="K2390" s="89" t="str">
        <f>IF(StuData!$F2390="","",IF(AND(StuData!$C2390&gt;8,StuData!$C2390&lt;11,StuData!$J2390="GEN"),200,IF(AND(StuData!$C2390&gt;=11,StuData!$J2390="GEN"),300,IF(AND(StuData!$C2390&gt;8,StuData!$C2390&lt;11,StuData!$J2390&lt;&gt;"GEN"),100,IF(AND(StuData!$C2390&gt;=11,StuData!$J2390&lt;&gt;"GEN"),150,"")))))</f>
        <v/>
      </c>
      <c r="L2390" s="89" t="str">
        <f>IF(StuData!$F2390="","",IF(AND(StuData!$C2390&gt;8,StuData!$C2390&lt;11),50,""))</f>
        <v/>
      </c>
      <c r="M2390" s="89" t="str">
        <f>IF(StuData!$F2390="","",IF(AND(StuData!$C2390&gt;=11,'School Fees'!$L$3="Yes"),100,""))</f>
        <v/>
      </c>
      <c r="N2390" s="89" t="str">
        <f>IF(StuData!$F2390="","",IF(AND(StuData!$C2390&gt;8,StuData!$H2390="F"),5,IF(StuData!$C2390&lt;9,"",10)))</f>
        <v/>
      </c>
      <c r="O2390" s="89" t="str">
        <f>IF(StuData!$F2390="","",IF(StuData!$C2390&gt;8,5,""))</f>
        <v/>
      </c>
      <c r="P2390" s="89" t="str">
        <f>IF(StuData!$C2390=9,'School Fees'!$K$6,IF(StuData!$C2390=10,'School Fees'!$K$7,IF(StuData!$C2390=11,'School Fees'!$K$8,IF(StuData!$C2390=12,'School Fees'!$K$9,""))))</f>
        <v/>
      </c>
      <c r="Q2390" s="89"/>
      <c r="R2390" s="89"/>
      <c r="S2390" s="89" t="str">
        <f>IF(SUM(StuData!$K2390:$R2390)=0,"",SUM(StuData!$K2390:$R2390))</f>
        <v/>
      </c>
      <c r="T2390" s="92"/>
      <c r="U2390" s="89"/>
      <c r="V2390" s="23"/>
      <c r="W2390" s="23"/>
    </row>
    <row r="2391" ht="15.75" customHeight="1">
      <c r="A2391" s="23"/>
      <c r="B2391" s="89" t="str">
        <f t="shared" si="1"/>
        <v/>
      </c>
      <c r="C2391" s="89" t="str">
        <f>IF('Student Record'!A2389="","",'Student Record'!A2389)</f>
        <v/>
      </c>
      <c r="D2391" s="89" t="str">
        <f>IF('Student Record'!B2389="","",'Student Record'!B2389)</f>
        <v/>
      </c>
      <c r="E2391" s="89" t="str">
        <f>IF('Student Record'!C2389="","",'Student Record'!C2389)</f>
        <v/>
      </c>
      <c r="F2391" s="90" t="str">
        <f>IF('Student Record'!E2389="","",'Student Record'!E2389)</f>
        <v/>
      </c>
      <c r="G2391" s="90" t="str">
        <f>IF('Student Record'!G2389="","",'Student Record'!G2389)</f>
        <v/>
      </c>
      <c r="H2391" s="89" t="str">
        <f>IF('Student Record'!I2389="","",'Student Record'!I2389)</f>
        <v/>
      </c>
      <c r="I2391" s="91" t="str">
        <f>IF('Student Record'!J2389="","",'Student Record'!J2389)</f>
        <v/>
      </c>
      <c r="J2391" s="89" t="str">
        <f>IF('Student Record'!O2389="","",'Student Record'!O2389)</f>
        <v/>
      </c>
      <c r="K2391" s="89" t="str">
        <f>IF(StuData!$F2391="","",IF(AND(StuData!$C2391&gt;8,StuData!$C2391&lt;11,StuData!$J2391="GEN"),200,IF(AND(StuData!$C2391&gt;=11,StuData!$J2391="GEN"),300,IF(AND(StuData!$C2391&gt;8,StuData!$C2391&lt;11,StuData!$J2391&lt;&gt;"GEN"),100,IF(AND(StuData!$C2391&gt;=11,StuData!$J2391&lt;&gt;"GEN"),150,"")))))</f>
        <v/>
      </c>
      <c r="L2391" s="89" t="str">
        <f>IF(StuData!$F2391="","",IF(AND(StuData!$C2391&gt;8,StuData!$C2391&lt;11),50,""))</f>
        <v/>
      </c>
      <c r="M2391" s="89" t="str">
        <f>IF(StuData!$F2391="","",IF(AND(StuData!$C2391&gt;=11,'School Fees'!$L$3="Yes"),100,""))</f>
        <v/>
      </c>
      <c r="N2391" s="89" t="str">
        <f>IF(StuData!$F2391="","",IF(AND(StuData!$C2391&gt;8,StuData!$H2391="F"),5,IF(StuData!$C2391&lt;9,"",10)))</f>
        <v/>
      </c>
      <c r="O2391" s="89" t="str">
        <f>IF(StuData!$F2391="","",IF(StuData!$C2391&gt;8,5,""))</f>
        <v/>
      </c>
      <c r="P2391" s="89" t="str">
        <f>IF(StuData!$C2391=9,'School Fees'!$K$6,IF(StuData!$C2391=10,'School Fees'!$K$7,IF(StuData!$C2391=11,'School Fees'!$K$8,IF(StuData!$C2391=12,'School Fees'!$K$9,""))))</f>
        <v/>
      </c>
      <c r="Q2391" s="89"/>
      <c r="R2391" s="89"/>
      <c r="S2391" s="89" t="str">
        <f>IF(SUM(StuData!$K2391:$R2391)=0,"",SUM(StuData!$K2391:$R2391))</f>
        <v/>
      </c>
      <c r="T2391" s="92"/>
      <c r="U2391" s="89"/>
      <c r="V2391" s="23"/>
      <c r="W2391" s="23"/>
    </row>
    <row r="2392" ht="15.75" customHeight="1">
      <c r="A2392" s="23"/>
      <c r="B2392" s="89" t="str">
        <f t="shared" si="1"/>
        <v/>
      </c>
      <c r="C2392" s="89" t="str">
        <f>IF('Student Record'!A2390="","",'Student Record'!A2390)</f>
        <v/>
      </c>
      <c r="D2392" s="89" t="str">
        <f>IF('Student Record'!B2390="","",'Student Record'!B2390)</f>
        <v/>
      </c>
      <c r="E2392" s="89" t="str">
        <f>IF('Student Record'!C2390="","",'Student Record'!C2390)</f>
        <v/>
      </c>
      <c r="F2392" s="90" t="str">
        <f>IF('Student Record'!E2390="","",'Student Record'!E2390)</f>
        <v/>
      </c>
      <c r="G2392" s="90" t="str">
        <f>IF('Student Record'!G2390="","",'Student Record'!G2390)</f>
        <v/>
      </c>
      <c r="H2392" s="89" t="str">
        <f>IF('Student Record'!I2390="","",'Student Record'!I2390)</f>
        <v/>
      </c>
      <c r="I2392" s="91" t="str">
        <f>IF('Student Record'!J2390="","",'Student Record'!J2390)</f>
        <v/>
      </c>
      <c r="J2392" s="89" t="str">
        <f>IF('Student Record'!O2390="","",'Student Record'!O2390)</f>
        <v/>
      </c>
      <c r="K2392" s="89" t="str">
        <f>IF(StuData!$F2392="","",IF(AND(StuData!$C2392&gt;8,StuData!$C2392&lt;11,StuData!$J2392="GEN"),200,IF(AND(StuData!$C2392&gt;=11,StuData!$J2392="GEN"),300,IF(AND(StuData!$C2392&gt;8,StuData!$C2392&lt;11,StuData!$J2392&lt;&gt;"GEN"),100,IF(AND(StuData!$C2392&gt;=11,StuData!$J2392&lt;&gt;"GEN"),150,"")))))</f>
        <v/>
      </c>
      <c r="L2392" s="89" t="str">
        <f>IF(StuData!$F2392="","",IF(AND(StuData!$C2392&gt;8,StuData!$C2392&lt;11),50,""))</f>
        <v/>
      </c>
      <c r="M2392" s="89" t="str">
        <f>IF(StuData!$F2392="","",IF(AND(StuData!$C2392&gt;=11,'School Fees'!$L$3="Yes"),100,""))</f>
        <v/>
      </c>
      <c r="N2392" s="89" t="str">
        <f>IF(StuData!$F2392="","",IF(AND(StuData!$C2392&gt;8,StuData!$H2392="F"),5,IF(StuData!$C2392&lt;9,"",10)))</f>
        <v/>
      </c>
      <c r="O2392" s="89" t="str">
        <f>IF(StuData!$F2392="","",IF(StuData!$C2392&gt;8,5,""))</f>
        <v/>
      </c>
      <c r="P2392" s="89" t="str">
        <f>IF(StuData!$C2392=9,'School Fees'!$K$6,IF(StuData!$C2392=10,'School Fees'!$K$7,IF(StuData!$C2392=11,'School Fees'!$K$8,IF(StuData!$C2392=12,'School Fees'!$K$9,""))))</f>
        <v/>
      </c>
      <c r="Q2392" s="89"/>
      <c r="R2392" s="89"/>
      <c r="S2392" s="89" t="str">
        <f>IF(SUM(StuData!$K2392:$R2392)=0,"",SUM(StuData!$K2392:$R2392))</f>
        <v/>
      </c>
      <c r="T2392" s="92"/>
      <c r="U2392" s="89"/>
      <c r="V2392" s="23"/>
      <c r="W2392" s="23"/>
    </row>
    <row r="2393" ht="15.75" customHeight="1">
      <c r="A2393" s="23"/>
      <c r="B2393" s="89" t="str">
        <f t="shared" si="1"/>
        <v/>
      </c>
      <c r="C2393" s="89" t="str">
        <f>IF('Student Record'!A2391="","",'Student Record'!A2391)</f>
        <v/>
      </c>
      <c r="D2393" s="89" t="str">
        <f>IF('Student Record'!B2391="","",'Student Record'!B2391)</f>
        <v/>
      </c>
      <c r="E2393" s="89" t="str">
        <f>IF('Student Record'!C2391="","",'Student Record'!C2391)</f>
        <v/>
      </c>
      <c r="F2393" s="90" t="str">
        <f>IF('Student Record'!E2391="","",'Student Record'!E2391)</f>
        <v/>
      </c>
      <c r="G2393" s="90" t="str">
        <f>IF('Student Record'!G2391="","",'Student Record'!G2391)</f>
        <v/>
      </c>
      <c r="H2393" s="89" t="str">
        <f>IF('Student Record'!I2391="","",'Student Record'!I2391)</f>
        <v/>
      </c>
      <c r="I2393" s="91" t="str">
        <f>IF('Student Record'!J2391="","",'Student Record'!J2391)</f>
        <v/>
      </c>
      <c r="J2393" s="89" t="str">
        <f>IF('Student Record'!O2391="","",'Student Record'!O2391)</f>
        <v/>
      </c>
      <c r="K2393" s="89" t="str">
        <f>IF(StuData!$F2393="","",IF(AND(StuData!$C2393&gt;8,StuData!$C2393&lt;11,StuData!$J2393="GEN"),200,IF(AND(StuData!$C2393&gt;=11,StuData!$J2393="GEN"),300,IF(AND(StuData!$C2393&gt;8,StuData!$C2393&lt;11,StuData!$J2393&lt;&gt;"GEN"),100,IF(AND(StuData!$C2393&gt;=11,StuData!$J2393&lt;&gt;"GEN"),150,"")))))</f>
        <v/>
      </c>
      <c r="L2393" s="89" t="str">
        <f>IF(StuData!$F2393="","",IF(AND(StuData!$C2393&gt;8,StuData!$C2393&lt;11),50,""))</f>
        <v/>
      </c>
      <c r="M2393" s="89" t="str">
        <f>IF(StuData!$F2393="","",IF(AND(StuData!$C2393&gt;=11,'School Fees'!$L$3="Yes"),100,""))</f>
        <v/>
      </c>
      <c r="N2393" s="89" t="str">
        <f>IF(StuData!$F2393="","",IF(AND(StuData!$C2393&gt;8,StuData!$H2393="F"),5,IF(StuData!$C2393&lt;9,"",10)))</f>
        <v/>
      </c>
      <c r="O2393" s="89" t="str">
        <f>IF(StuData!$F2393="","",IF(StuData!$C2393&gt;8,5,""))</f>
        <v/>
      </c>
      <c r="P2393" s="89" t="str">
        <f>IF(StuData!$C2393=9,'School Fees'!$K$6,IF(StuData!$C2393=10,'School Fees'!$K$7,IF(StuData!$C2393=11,'School Fees'!$K$8,IF(StuData!$C2393=12,'School Fees'!$K$9,""))))</f>
        <v/>
      </c>
      <c r="Q2393" s="89"/>
      <c r="R2393" s="89"/>
      <c r="S2393" s="89" t="str">
        <f>IF(SUM(StuData!$K2393:$R2393)=0,"",SUM(StuData!$K2393:$R2393))</f>
        <v/>
      </c>
      <c r="T2393" s="92"/>
      <c r="U2393" s="89"/>
      <c r="V2393" s="23"/>
      <c r="W2393" s="23"/>
    </row>
    <row r="2394" ht="15.75" customHeight="1">
      <c r="A2394" s="23"/>
      <c r="B2394" s="89" t="str">
        <f t="shared" si="1"/>
        <v/>
      </c>
      <c r="C2394" s="89" t="str">
        <f>IF('Student Record'!A2392="","",'Student Record'!A2392)</f>
        <v/>
      </c>
      <c r="D2394" s="89" t="str">
        <f>IF('Student Record'!B2392="","",'Student Record'!B2392)</f>
        <v/>
      </c>
      <c r="E2394" s="89" t="str">
        <f>IF('Student Record'!C2392="","",'Student Record'!C2392)</f>
        <v/>
      </c>
      <c r="F2394" s="90" t="str">
        <f>IF('Student Record'!E2392="","",'Student Record'!E2392)</f>
        <v/>
      </c>
      <c r="G2394" s="90" t="str">
        <f>IF('Student Record'!G2392="","",'Student Record'!G2392)</f>
        <v/>
      </c>
      <c r="H2394" s="89" t="str">
        <f>IF('Student Record'!I2392="","",'Student Record'!I2392)</f>
        <v/>
      </c>
      <c r="I2394" s="91" t="str">
        <f>IF('Student Record'!J2392="","",'Student Record'!J2392)</f>
        <v/>
      </c>
      <c r="J2394" s="89" t="str">
        <f>IF('Student Record'!O2392="","",'Student Record'!O2392)</f>
        <v/>
      </c>
      <c r="K2394" s="89" t="str">
        <f>IF(StuData!$F2394="","",IF(AND(StuData!$C2394&gt;8,StuData!$C2394&lt;11,StuData!$J2394="GEN"),200,IF(AND(StuData!$C2394&gt;=11,StuData!$J2394="GEN"),300,IF(AND(StuData!$C2394&gt;8,StuData!$C2394&lt;11,StuData!$J2394&lt;&gt;"GEN"),100,IF(AND(StuData!$C2394&gt;=11,StuData!$J2394&lt;&gt;"GEN"),150,"")))))</f>
        <v/>
      </c>
      <c r="L2394" s="89" t="str">
        <f>IF(StuData!$F2394="","",IF(AND(StuData!$C2394&gt;8,StuData!$C2394&lt;11),50,""))</f>
        <v/>
      </c>
      <c r="M2394" s="89" t="str">
        <f>IF(StuData!$F2394="","",IF(AND(StuData!$C2394&gt;=11,'School Fees'!$L$3="Yes"),100,""))</f>
        <v/>
      </c>
      <c r="N2394" s="89" t="str">
        <f>IF(StuData!$F2394="","",IF(AND(StuData!$C2394&gt;8,StuData!$H2394="F"),5,IF(StuData!$C2394&lt;9,"",10)))</f>
        <v/>
      </c>
      <c r="O2394" s="89" t="str">
        <f>IF(StuData!$F2394="","",IF(StuData!$C2394&gt;8,5,""))</f>
        <v/>
      </c>
      <c r="P2394" s="89" t="str">
        <f>IF(StuData!$C2394=9,'School Fees'!$K$6,IF(StuData!$C2394=10,'School Fees'!$K$7,IF(StuData!$C2394=11,'School Fees'!$K$8,IF(StuData!$C2394=12,'School Fees'!$K$9,""))))</f>
        <v/>
      </c>
      <c r="Q2394" s="89"/>
      <c r="R2394" s="89"/>
      <c r="S2394" s="89" t="str">
        <f>IF(SUM(StuData!$K2394:$R2394)=0,"",SUM(StuData!$K2394:$R2394))</f>
        <v/>
      </c>
      <c r="T2394" s="92"/>
      <c r="U2394" s="89"/>
      <c r="V2394" s="23"/>
      <c r="W2394" s="23"/>
    </row>
    <row r="2395" ht="15.75" customHeight="1">
      <c r="A2395" s="23"/>
      <c r="B2395" s="89" t="str">
        <f t="shared" si="1"/>
        <v/>
      </c>
      <c r="C2395" s="89" t="str">
        <f>IF('Student Record'!A2393="","",'Student Record'!A2393)</f>
        <v/>
      </c>
      <c r="D2395" s="89" t="str">
        <f>IF('Student Record'!B2393="","",'Student Record'!B2393)</f>
        <v/>
      </c>
      <c r="E2395" s="89" t="str">
        <f>IF('Student Record'!C2393="","",'Student Record'!C2393)</f>
        <v/>
      </c>
      <c r="F2395" s="90" t="str">
        <f>IF('Student Record'!E2393="","",'Student Record'!E2393)</f>
        <v/>
      </c>
      <c r="G2395" s="90" t="str">
        <f>IF('Student Record'!G2393="","",'Student Record'!G2393)</f>
        <v/>
      </c>
      <c r="H2395" s="89" t="str">
        <f>IF('Student Record'!I2393="","",'Student Record'!I2393)</f>
        <v/>
      </c>
      <c r="I2395" s="91" t="str">
        <f>IF('Student Record'!J2393="","",'Student Record'!J2393)</f>
        <v/>
      </c>
      <c r="J2395" s="89" t="str">
        <f>IF('Student Record'!O2393="","",'Student Record'!O2393)</f>
        <v/>
      </c>
      <c r="K2395" s="89" t="str">
        <f>IF(StuData!$F2395="","",IF(AND(StuData!$C2395&gt;8,StuData!$C2395&lt;11,StuData!$J2395="GEN"),200,IF(AND(StuData!$C2395&gt;=11,StuData!$J2395="GEN"),300,IF(AND(StuData!$C2395&gt;8,StuData!$C2395&lt;11,StuData!$J2395&lt;&gt;"GEN"),100,IF(AND(StuData!$C2395&gt;=11,StuData!$J2395&lt;&gt;"GEN"),150,"")))))</f>
        <v/>
      </c>
      <c r="L2395" s="89" t="str">
        <f>IF(StuData!$F2395="","",IF(AND(StuData!$C2395&gt;8,StuData!$C2395&lt;11),50,""))</f>
        <v/>
      </c>
      <c r="M2395" s="89" t="str">
        <f>IF(StuData!$F2395="","",IF(AND(StuData!$C2395&gt;=11,'School Fees'!$L$3="Yes"),100,""))</f>
        <v/>
      </c>
      <c r="N2395" s="89" t="str">
        <f>IF(StuData!$F2395="","",IF(AND(StuData!$C2395&gt;8,StuData!$H2395="F"),5,IF(StuData!$C2395&lt;9,"",10)))</f>
        <v/>
      </c>
      <c r="O2395" s="89" t="str">
        <f>IF(StuData!$F2395="","",IF(StuData!$C2395&gt;8,5,""))</f>
        <v/>
      </c>
      <c r="P2395" s="89" t="str">
        <f>IF(StuData!$C2395=9,'School Fees'!$K$6,IF(StuData!$C2395=10,'School Fees'!$K$7,IF(StuData!$C2395=11,'School Fees'!$K$8,IF(StuData!$C2395=12,'School Fees'!$K$9,""))))</f>
        <v/>
      </c>
      <c r="Q2395" s="89"/>
      <c r="R2395" s="89"/>
      <c r="S2395" s="89" t="str">
        <f>IF(SUM(StuData!$K2395:$R2395)=0,"",SUM(StuData!$K2395:$R2395))</f>
        <v/>
      </c>
      <c r="T2395" s="92"/>
      <c r="U2395" s="89"/>
      <c r="V2395" s="23"/>
      <c r="W2395" s="23"/>
    </row>
    <row r="2396" ht="15.75" customHeight="1">
      <c r="A2396" s="23"/>
      <c r="B2396" s="89" t="str">
        <f t="shared" si="1"/>
        <v/>
      </c>
      <c r="C2396" s="89" t="str">
        <f>IF('Student Record'!A2394="","",'Student Record'!A2394)</f>
        <v/>
      </c>
      <c r="D2396" s="89" t="str">
        <f>IF('Student Record'!B2394="","",'Student Record'!B2394)</f>
        <v/>
      </c>
      <c r="E2396" s="89" t="str">
        <f>IF('Student Record'!C2394="","",'Student Record'!C2394)</f>
        <v/>
      </c>
      <c r="F2396" s="90" t="str">
        <f>IF('Student Record'!E2394="","",'Student Record'!E2394)</f>
        <v/>
      </c>
      <c r="G2396" s="90" t="str">
        <f>IF('Student Record'!G2394="","",'Student Record'!G2394)</f>
        <v/>
      </c>
      <c r="H2396" s="89" t="str">
        <f>IF('Student Record'!I2394="","",'Student Record'!I2394)</f>
        <v/>
      </c>
      <c r="I2396" s="91" t="str">
        <f>IF('Student Record'!J2394="","",'Student Record'!J2394)</f>
        <v/>
      </c>
      <c r="J2396" s="89" t="str">
        <f>IF('Student Record'!O2394="","",'Student Record'!O2394)</f>
        <v/>
      </c>
      <c r="K2396" s="89" t="str">
        <f>IF(StuData!$F2396="","",IF(AND(StuData!$C2396&gt;8,StuData!$C2396&lt;11,StuData!$J2396="GEN"),200,IF(AND(StuData!$C2396&gt;=11,StuData!$J2396="GEN"),300,IF(AND(StuData!$C2396&gt;8,StuData!$C2396&lt;11,StuData!$J2396&lt;&gt;"GEN"),100,IF(AND(StuData!$C2396&gt;=11,StuData!$J2396&lt;&gt;"GEN"),150,"")))))</f>
        <v/>
      </c>
      <c r="L2396" s="89" t="str">
        <f>IF(StuData!$F2396="","",IF(AND(StuData!$C2396&gt;8,StuData!$C2396&lt;11),50,""))</f>
        <v/>
      </c>
      <c r="M2396" s="89" t="str">
        <f>IF(StuData!$F2396="","",IF(AND(StuData!$C2396&gt;=11,'School Fees'!$L$3="Yes"),100,""))</f>
        <v/>
      </c>
      <c r="N2396" s="89" t="str">
        <f>IF(StuData!$F2396="","",IF(AND(StuData!$C2396&gt;8,StuData!$H2396="F"),5,IF(StuData!$C2396&lt;9,"",10)))</f>
        <v/>
      </c>
      <c r="O2396" s="89" t="str">
        <f>IF(StuData!$F2396="","",IF(StuData!$C2396&gt;8,5,""))</f>
        <v/>
      </c>
      <c r="P2396" s="89" t="str">
        <f>IF(StuData!$C2396=9,'School Fees'!$K$6,IF(StuData!$C2396=10,'School Fees'!$K$7,IF(StuData!$C2396=11,'School Fees'!$K$8,IF(StuData!$C2396=12,'School Fees'!$K$9,""))))</f>
        <v/>
      </c>
      <c r="Q2396" s="89"/>
      <c r="R2396" s="89"/>
      <c r="S2396" s="89" t="str">
        <f>IF(SUM(StuData!$K2396:$R2396)=0,"",SUM(StuData!$K2396:$R2396))</f>
        <v/>
      </c>
      <c r="T2396" s="92"/>
      <c r="U2396" s="89"/>
      <c r="V2396" s="23"/>
      <c r="W2396" s="23"/>
    </row>
    <row r="2397" ht="15.75" customHeight="1">
      <c r="A2397" s="23"/>
      <c r="B2397" s="89" t="str">
        <f t="shared" si="1"/>
        <v/>
      </c>
      <c r="C2397" s="89" t="str">
        <f>IF('Student Record'!A2395="","",'Student Record'!A2395)</f>
        <v/>
      </c>
      <c r="D2397" s="89" t="str">
        <f>IF('Student Record'!B2395="","",'Student Record'!B2395)</f>
        <v/>
      </c>
      <c r="E2397" s="89" t="str">
        <f>IF('Student Record'!C2395="","",'Student Record'!C2395)</f>
        <v/>
      </c>
      <c r="F2397" s="90" t="str">
        <f>IF('Student Record'!E2395="","",'Student Record'!E2395)</f>
        <v/>
      </c>
      <c r="G2397" s="90" t="str">
        <f>IF('Student Record'!G2395="","",'Student Record'!G2395)</f>
        <v/>
      </c>
      <c r="H2397" s="89" t="str">
        <f>IF('Student Record'!I2395="","",'Student Record'!I2395)</f>
        <v/>
      </c>
      <c r="I2397" s="91" t="str">
        <f>IF('Student Record'!J2395="","",'Student Record'!J2395)</f>
        <v/>
      </c>
      <c r="J2397" s="89" t="str">
        <f>IF('Student Record'!O2395="","",'Student Record'!O2395)</f>
        <v/>
      </c>
      <c r="K2397" s="89" t="str">
        <f>IF(StuData!$F2397="","",IF(AND(StuData!$C2397&gt;8,StuData!$C2397&lt;11,StuData!$J2397="GEN"),200,IF(AND(StuData!$C2397&gt;=11,StuData!$J2397="GEN"),300,IF(AND(StuData!$C2397&gt;8,StuData!$C2397&lt;11,StuData!$J2397&lt;&gt;"GEN"),100,IF(AND(StuData!$C2397&gt;=11,StuData!$J2397&lt;&gt;"GEN"),150,"")))))</f>
        <v/>
      </c>
      <c r="L2397" s="89" t="str">
        <f>IF(StuData!$F2397="","",IF(AND(StuData!$C2397&gt;8,StuData!$C2397&lt;11),50,""))</f>
        <v/>
      </c>
      <c r="M2397" s="89" t="str">
        <f>IF(StuData!$F2397="","",IF(AND(StuData!$C2397&gt;=11,'School Fees'!$L$3="Yes"),100,""))</f>
        <v/>
      </c>
      <c r="N2397" s="89" t="str">
        <f>IF(StuData!$F2397="","",IF(AND(StuData!$C2397&gt;8,StuData!$H2397="F"),5,IF(StuData!$C2397&lt;9,"",10)))</f>
        <v/>
      </c>
      <c r="O2397" s="89" t="str">
        <f>IF(StuData!$F2397="","",IF(StuData!$C2397&gt;8,5,""))</f>
        <v/>
      </c>
      <c r="P2397" s="89" t="str">
        <f>IF(StuData!$C2397=9,'School Fees'!$K$6,IF(StuData!$C2397=10,'School Fees'!$K$7,IF(StuData!$C2397=11,'School Fees'!$K$8,IF(StuData!$C2397=12,'School Fees'!$K$9,""))))</f>
        <v/>
      </c>
      <c r="Q2397" s="89"/>
      <c r="R2397" s="89"/>
      <c r="S2397" s="89" t="str">
        <f>IF(SUM(StuData!$K2397:$R2397)=0,"",SUM(StuData!$K2397:$R2397))</f>
        <v/>
      </c>
      <c r="T2397" s="92"/>
      <c r="U2397" s="89"/>
      <c r="V2397" s="23"/>
      <c r="W2397" s="23"/>
    </row>
    <row r="2398" ht="15.75" customHeight="1">
      <c r="A2398" s="23"/>
      <c r="B2398" s="89" t="str">
        <f t="shared" si="1"/>
        <v/>
      </c>
      <c r="C2398" s="89" t="str">
        <f>IF('Student Record'!A2396="","",'Student Record'!A2396)</f>
        <v/>
      </c>
      <c r="D2398" s="89" t="str">
        <f>IF('Student Record'!B2396="","",'Student Record'!B2396)</f>
        <v/>
      </c>
      <c r="E2398" s="89" t="str">
        <f>IF('Student Record'!C2396="","",'Student Record'!C2396)</f>
        <v/>
      </c>
      <c r="F2398" s="90" t="str">
        <f>IF('Student Record'!E2396="","",'Student Record'!E2396)</f>
        <v/>
      </c>
      <c r="G2398" s="90" t="str">
        <f>IF('Student Record'!G2396="","",'Student Record'!G2396)</f>
        <v/>
      </c>
      <c r="H2398" s="89" t="str">
        <f>IF('Student Record'!I2396="","",'Student Record'!I2396)</f>
        <v/>
      </c>
      <c r="I2398" s="91" t="str">
        <f>IF('Student Record'!J2396="","",'Student Record'!J2396)</f>
        <v/>
      </c>
      <c r="J2398" s="89" t="str">
        <f>IF('Student Record'!O2396="","",'Student Record'!O2396)</f>
        <v/>
      </c>
      <c r="K2398" s="89" t="str">
        <f>IF(StuData!$F2398="","",IF(AND(StuData!$C2398&gt;8,StuData!$C2398&lt;11,StuData!$J2398="GEN"),200,IF(AND(StuData!$C2398&gt;=11,StuData!$J2398="GEN"),300,IF(AND(StuData!$C2398&gt;8,StuData!$C2398&lt;11,StuData!$J2398&lt;&gt;"GEN"),100,IF(AND(StuData!$C2398&gt;=11,StuData!$J2398&lt;&gt;"GEN"),150,"")))))</f>
        <v/>
      </c>
      <c r="L2398" s="89" t="str">
        <f>IF(StuData!$F2398="","",IF(AND(StuData!$C2398&gt;8,StuData!$C2398&lt;11),50,""))</f>
        <v/>
      </c>
      <c r="M2398" s="89" t="str">
        <f>IF(StuData!$F2398="","",IF(AND(StuData!$C2398&gt;=11,'School Fees'!$L$3="Yes"),100,""))</f>
        <v/>
      </c>
      <c r="N2398" s="89" t="str">
        <f>IF(StuData!$F2398="","",IF(AND(StuData!$C2398&gt;8,StuData!$H2398="F"),5,IF(StuData!$C2398&lt;9,"",10)))</f>
        <v/>
      </c>
      <c r="O2398" s="89" t="str">
        <f>IF(StuData!$F2398="","",IF(StuData!$C2398&gt;8,5,""))</f>
        <v/>
      </c>
      <c r="P2398" s="89" t="str">
        <f>IF(StuData!$C2398=9,'School Fees'!$K$6,IF(StuData!$C2398=10,'School Fees'!$K$7,IF(StuData!$C2398=11,'School Fees'!$K$8,IF(StuData!$C2398=12,'School Fees'!$K$9,""))))</f>
        <v/>
      </c>
      <c r="Q2398" s="89"/>
      <c r="R2398" s="89"/>
      <c r="S2398" s="89" t="str">
        <f>IF(SUM(StuData!$K2398:$R2398)=0,"",SUM(StuData!$K2398:$R2398))</f>
        <v/>
      </c>
      <c r="T2398" s="92"/>
      <c r="U2398" s="89"/>
      <c r="V2398" s="23"/>
      <c r="W2398" s="23"/>
    </row>
    <row r="2399" ht="15.75" customHeight="1">
      <c r="A2399" s="23"/>
      <c r="B2399" s="89" t="str">
        <f t="shared" si="1"/>
        <v/>
      </c>
      <c r="C2399" s="89" t="str">
        <f>IF('Student Record'!A2397="","",'Student Record'!A2397)</f>
        <v/>
      </c>
      <c r="D2399" s="89" t="str">
        <f>IF('Student Record'!B2397="","",'Student Record'!B2397)</f>
        <v/>
      </c>
      <c r="E2399" s="89" t="str">
        <f>IF('Student Record'!C2397="","",'Student Record'!C2397)</f>
        <v/>
      </c>
      <c r="F2399" s="90" t="str">
        <f>IF('Student Record'!E2397="","",'Student Record'!E2397)</f>
        <v/>
      </c>
      <c r="G2399" s="90" t="str">
        <f>IF('Student Record'!G2397="","",'Student Record'!G2397)</f>
        <v/>
      </c>
      <c r="H2399" s="89" t="str">
        <f>IF('Student Record'!I2397="","",'Student Record'!I2397)</f>
        <v/>
      </c>
      <c r="I2399" s="91" t="str">
        <f>IF('Student Record'!J2397="","",'Student Record'!J2397)</f>
        <v/>
      </c>
      <c r="J2399" s="89" t="str">
        <f>IF('Student Record'!O2397="","",'Student Record'!O2397)</f>
        <v/>
      </c>
      <c r="K2399" s="89" t="str">
        <f>IF(StuData!$F2399="","",IF(AND(StuData!$C2399&gt;8,StuData!$C2399&lt;11,StuData!$J2399="GEN"),200,IF(AND(StuData!$C2399&gt;=11,StuData!$J2399="GEN"),300,IF(AND(StuData!$C2399&gt;8,StuData!$C2399&lt;11,StuData!$J2399&lt;&gt;"GEN"),100,IF(AND(StuData!$C2399&gt;=11,StuData!$J2399&lt;&gt;"GEN"),150,"")))))</f>
        <v/>
      </c>
      <c r="L2399" s="89" t="str">
        <f>IF(StuData!$F2399="","",IF(AND(StuData!$C2399&gt;8,StuData!$C2399&lt;11),50,""))</f>
        <v/>
      </c>
      <c r="M2399" s="89" t="str">
        <f>IF(StuData!$F2399="","",IF(AND(StuData!$C2399&gt;=11,'School Fees'!$L$3="Yes"),100,""))</f>
        <v/>
      </c>
      <c r="N2399" s="89" t="str">
        <f>IF(StuData!$F2399="","",IF(AND(StuData!$C2399&gt;8,StuData!$H2399="F"),5,IF(StuData!$C2399&lt;9,"",10)))</f>
        <v/>
      </c>
      <c r="O2399" s="89" t="str">
        <f>IF(StuData!$F2399="","",IF(StuData!$C2399&gt;8,5,""))</f>
        <v/>
      </c>
      <c r="P2399" s="89" t="str">
        <f>IF(StuData!$C2399=9,'School Fees'!$K$6,IF(StuData!$C2399=10,'School Fees'!$K$7,IF(StuData!$C2399=11,'School Fees'!$K$8,IF(StuData!$C2399=12,'School Fees'!$K$9,""))))</f>
        <v/>
      </c>
      <c r="Q2399" s="89"/>
      <c r="R2399" s="89"/>
      <c r="S2399" s="89" t="str">
        <f>IF(SUM(StuData!$K2399:$R2399)=0,"",SUM(StuData!$K2399:$R2399))</f>
        <v/>
      </c>
      <c r="T2399" s="92"/>
      <c r="U2399" s="89"/>
      <c r="V2399" s="23"/>
      <c r="W2399" s="23"/>
    </row>
    <row r="2400" ht="15.75" customHeight="1">
      <c r="A2400" s="23"/>
      <c r="B2400" s="89" t="str">
        <f t="shared" si="1"/>
        <v/>
      </c>
      <c r="C2400" s="89" t="str">
        <f>IF('Student Record'!A2398="","",'Student Record'!A2398)</f>
        <v/>
      </c>
      <c r="D2400" s="89" t="str">
        <f>IF('Student Record'!B2398="","",'Student Record'!B2398)</f>
        <v/>
      </c>
      <c r="E2400" s="89" t="str">
        <f>IF('Student Record'!C2398="","",'Student Record'!C2398)</f>
        <v/>
      </c>
      <c r="F2400" s="90" t="str">
        <f>IF('Student Record'!E2398="","",'Student Record'!E2398)</f>
        <v/>
      </c>
      <c r="G2400" s="90" t="str">
        <f>IF('Student Record'!G2398="","",'Student Record'!G2398)</f>
        <v/>
      </c>
      <c r="H2400" s="89" t="str">
        <f>IF('Student Record'!I2398="","",'Student Record'!I2398)</f>
        <v/>
      </c>
      <c r="I2400" s="91" t="str">
        <f>IF('Student Record'!J2398="","",'Student Record'!J2398)</f>
        <v/>
      </c>
      <c r="J2400" s="89" t="str">
        <f>IF('Student Record'!O2398="","",'Student Record'!O2398)</f>
        <v/>
      </c>
      <c r="K2400" s="89" t="str">
        <f>IF(StuData!$F2400="","",IF(AND(StuData!$C2400&gt;8,StuData!$C2400&lt;11,StuData!$J2400="GEN"),200,IF(AND(StuData!$C2400&gt;=11,StuData!$J2400="GEN"),300,IF(AND(StuData!$C2400&gt;8,StuData!$C2400&lt;11,StuData!$J2400&lt;&gt;"GEN"),100,IF(AND(StuData!$C2400&gt;=11,StuData!$J2400&lt;&gt;"GEN"),150,"")))))</f>
        <v/>
      </c>
      <c r="L2400" s="89" t="str">
        <f>IF(StuData!$F2400="","",IF(AND(StuData!$C2400&gt;8,StuData!$C2400&lt;11),50,""))</f>
        <v/>
      </c>
      <c r="M2400" s="89" t="str">
        <f>IF(StuData!$F2400="","",IF(AND(StuData!$C2400&gt;=11,'School Fees'!$L$3="Yes"),100,""))</f>
        <v/>
      </c>
      <c r="N2400" s="89" t="str">
        <f>IF(StuData!$F2400="","",IF(AND(StuData!$C2400&gt;8,StuData!$H2400="F"),5,IF(StuData!$C2400&lt;9,"",10)))</f>
        <v/>
      </c>
      <c r="O2400" s="89" t="str">
        <f>IF(StuData!$F2400="","",IF(StuData!$C2400&gt;8,5,""))</f>
        <v/>
      </c>
      <c r="P2400" s="89" t="str">
        <f>IF(StuData!$C2400=9,'School Fees'!$K$6,IF(StuData!$C2400=10,'School Fees'!$K$7,IF(StuData!$C2400=11,'School Fees'!$K$8,IF(StuData!$C2400=12,'School Fees'!$K$9,""))))</f>
        <v/>
      </c>
      <c r="Q2400" s="89"/>
      <c r="R2400" s="89"/>
      <c r="S2400" s="89" t="str">
        <f>IF(SUM(StuData!$K2400:$R2400)=0,"",SUM(StuData!$K2400:$R2400))</f>
        <v/>
      </c>
      <c r="T2400" s="92"/>
      <c r="U2400" s="89"/>
      <c r="V2400" s="23"/>
      <c r="W2400" s="23"/>
    </row>
    <row r="2401" ht="15.75" customHeight="1">
      <c r="A2401" s="23"/>
      <c r="B2401" s="89" t="str">
        <f t="shared" si="1"/>
        <v/>
      </c>
      <c r="C2401" s="89" t="str">
        <f>IF('Student Record'!A2399="","",'Student Record'!A2399)</f>
        <v/>
      </c>
      <c r="D2401" s="89" t="str">
        <f>IF('Student Record'!B2399="","",'Student Record'!B2399)</f>
        <v/>
      </c>
      <c r="E2401" s="89" t="str">
        <f>IF('Student Record'!C2399="","",'Student Record'!C2399)</f>
        <v/>
      </c>
      <c r="F2401" s="90" t="str">
        <f>IF('Student Record'!E2399="","",'Student Record'!E2399)</f>
        <v/>
      </c>
      <c r="G2401" s="90" t="str">
        <f>IF('Student Record'!G2399="","",'Student Record'!G2399)</f>
        <v/>
      </c>
      <c r="H2401" s="89" t="str">
        <f>IF('Student Record'!I2399="","",'Student Record'!I2399)</f>
        <v/>
      </c>
      <c r="I2401" s="91" t="str">
        <f>IF('Student Record'!J2399="","",'Student Record'!J2399)</f>
        <v/>
      </c>
      <c r="J2401" s="89" t="str">
        <f>IF('Student Record'!O2399="","",'Student Record'!O2399)</f>
        <v/>
      </c>
      <c r="K2401" s="89" t="str">
        <f>IF(StuData!$F2401="","",IF(AND(StuData!$C2401&gt;8,StuData!$C2401&lt;11,StuData!$J2401="GEN"),200,IF(AND(StuData!$C2401&gt;=11,StuData!$J2401="GEN"),300,IF(AND(StuData!$C2401&gt;8,StuData!$C2401&lt;11,StuData!$J2401&lt;&gt;"GEN"),100,IF(AND(StuData!$C2401&gt;=11,StuData!$J2401&lt;&gt;"GEN"),150,"")))))</f>
        <v/>
      </c>
      <c r="L2401" s="89" t="str">
        <f>IF(StuData!$F2401="","",IF(AND(StuData!$C2401&gt;8,StuData!$C2401&lt;11),50,""))</f>
        <v/>
      </c>
      <c r="M2401" s="89" t="str">
        <f>IF(StuData!$F2401="","",IF(AND(StuData!$C2401&gt;=11,'School Fees'!$L$3="Yes"),100,""))</f>
        <v/>
      </c>
      <c r="N2401" s="89" t="str">
        <f>IF(StuData!$F2401="","",IF(AND(StuData!$C2401&gt;8,StuData!$H2401="F"),5,IF(StuData!$C2401&lt;9,"",10)))</f>
        <v/>
      </c>
      <c r="O2401" s="89" t="str">
        <f>IF(StuData!$F2401="","",IF(StuData!$C2401&gt;8,5,""))</f>
        <v/>
      </c>
      <c r="P2401" s="89" t="str">
        <f>IF(StuData!$C2401=9,'School Fees'!$K$6,IF(StuData!$C2401=10,'School Fees'!$K$7,IF(StuData!$C2401=11,'School Fees'!$K$8,IF(StuData!$C2401=12,'School Fees'!$K$9,""))))</f>
        <v/>
      </c>
      <c r="Q2401" s="89"/>
      <c r="R2401" s="89"/>
      <c r="S2401" s="89" t="str">
        <f>IF(SUM(StuData!$K2401:$R2401)=0,"",SUM(StuData!$K2401:$R2401))</f>
        <v/>
      </c>
      <c r="T2401" s="92"/>
      <c r="U2401" s="89"/>
      <c r="V2401" s="23"/>
      <c r="W2401" s="23"/>
    </row>
    <row r="2402" ht="15.75" customHeight="1">
      <c r="A2402" s="23"/>
      <c r="B2402" s="89" t="str">
        <f t="shared" si="1"/>
        <v/>
      </c>
      <c r="C2402" s="89" t="str">
        <f>IF('Student Record'!A2400="","",'Student Record'!A2400)</f>
        <v/>
      </c>
      <c r="D2402" s="89" t="str">
        <f>IF('Student Record'!B2400="","",'Student Record'!B2400)</f>
        <v/>
      </c>
      <c r="E2402" s="89" t="str">
        <f>IF('Student Record'!C2400="","",'Student Record'!C2400)</f>
        <v/>
      </c>
      <c r="F2402" s="90" t="str">
        <f>IF('Student Record'!E2400="","",'Student Record'!E2400)</f>
        <v/>
      </c>
      <c r="G2402" s="90" t="str">
        <f>IF('Student Record'!G2400="","",'Student Record'!G2400)</f>
        <v/>
      </c>
      <c r="H2402" s="89" t="str">
        <f>IF('Student Record'!I2400="","",'Student Record'!I2400)</f>
        <v/>
      </c>
      <c r="I2402" s="91" t="str">
        <f>IF('Student Record'!J2400="","",'Student Record'!J2400)</f>
        <v/>
      </c>
      <c r="J2402" s="89" t="str">
        <f>IF('Student Record'!O2400="","",'Student Record'!O2400)</f>
        <v/>
      </c>
      <c r="K2402" s="89" t="str">
        <f>IF(StuData!$F2402="","",IF(AND(StuData!$C2402&gt;8,StuData!$C2402&lt;11,StuData!$J2402="GEN"),200,IF(AND(StuData!$C2402&gt;=11,StuData!$J2402="GEN"),300,IF(AND(StuData!$C2402&gt;8,StuData!$C2402&lt;11,StuData!$J2402&lt;&gt;"GEN"),100,IF(AND(StuData!$C2402&gt;=11,StuData!$J2402&lt;&gt;"GEN"),150,"")))))</f>
        <v/>
      </c>
      <c r="L2402" s="89" t="str">
        <f>IF(StuData!$F2402="","",IF(AND(StuData!$C2402&gt;8,StuData!$C2402&lt;11),50,""))</f>
        <v/>
      </c>
      <c r="M2402" s="89" t="str">
        <f>IF(StuData!$F2402="","",IF(AND(StuData!$C2402&gt;=11,'School Fees'!$L$3="Yes"),100,""))</f>
        <v/>
      </c>
      <c r="N2402" s="89" t="str">
        <f>IF(StuData!$F2402="","",IF(AND(StuData!$C2402&gt;8,StuData!$H2402="F"),5,IF(StuData!$C2402&lt;9,"",10)))</f>
        <v/>
      </c>
      <c r="O2402" s="89" t="str">
        <f>IF(StuData!$F2402="","",IF(StuData!$C2402&gt;8,5,""))</f>
        <v/>
      </c>
      <c r="P2402" s="89" t="str">
        <f>IF(StuData!$C2402=9,'School Fees'!$K$6,IF(StuData!$C2402=10,'School Fees'!$K$7,IF(StuData!$C2402=11,'School Fees'!$K$8,IF(StuData!$C2402=12,'School Fees'!$K$9,""))))</f>
        <v/>
      </c>
      <c r="Q2402" s="89"/>
      <c r="R2402" s="89"/>
      <c r="S2402" s="89" t="str">
        <f>IF(SUM(StuData!$K2402:$R2402)=0,"",SUM(StuData!$K2402:$R2402))</f>
        <v/>
      </c>
      <c r="T2402" s="92"/>
      <c r="U2402" s="89"/>
      <c r="V2402" s="23"/>
      <c r="W2402" s="23"/>
    </row>
    <row r="2403" ht="15.75" customHeight="1">
      <c r="A2403" s="23"/>
      <c r="B2403" s="89" t="str">
        <f t="shared" si="1"/>
        <v/>
      </c>
      <c r="C2403" s="89" t="str">
        <f>IF('Student Record'!A2401="","",'Student Record'!A2401)</f>
        <v/>
      </c>
      <c r="D2403" s="89" t="str">
        <f>IF('Student Record'!B2401="","",'Student Record'!B2401)</f>
        <v/>
      </c>
      <c r="E2403" s="89" t="str">
        <f>IF('Student Record'!C2401="","",'Student Record'!C2401)</f>
        <v/>
      </c>
      <c r="F2403" s="90" t="str">
        <f>IF('Student Record'!E2401="","",'Student Record'!E2401)</f>
        <v/>
      </c>
      <c r="G2403" s="90" t="str">
        <f>IF('Student Record'!G2401="","",'Student Record'!G2401)</f>
        <v/>
      </c>
      <c r="H2403" s="89" t="str">
        <f>IF('Student Record'!I2401="","",'Student Record'!I2401)</f>
        <v/>
      </c>
      <c r="I2403" s="91" t="str">
        <f>IF('Student Record'!J2401="","",'Student Record'!J2401)</f>
        <v/>
      </c>
      <c r="J2403" s="89" t="str">
        <f>IF('Student Record'!O2401="","",'Student Record'!O2401)</f>
        <v/>
      </c>
      <c r="K2403" s="89" t="str">
        <f>IF(StuData!$F2403="","",IF(AND(StuData!$C2403&gt;8,StuData!$C2403&lt;11,StuData!$J2403="GEN"),200,IF(AND(StuData!$C2403&gt;=11,StuData!$J2403="GEN"),300,IF(AND(StuData!$C2403&gt;8,StuData!$C2403&lt;11,StuData!$J2403&lt;&gt;"GEN"),100,IF(AND(StuData!$C2403&gt;=11,StuData!$J2403&lt;&gt;"GEN"),150,"")))))</f>
        <v/>
      </c>
      <c r="L2403" s="89" t="str">
        <f>IF(StuData!$F2403="","",IF(AND(StuData!$C2403&gt;8,StuData!$C2403&lt;11),50,""))</f>
        <v/>
      </c>
      <c r="M2403" s="89" t="str">
        <f>IF(StuData!$F2403="","",IF(AND(StuData!$C2403&gt;=11,'School Fees'!$L$3="Yes"),100,""))</f>
        <v/>
      </c>
      <c r="N2403" s="89" t="str">
        <f>IF(StuData!$F2403="","",IF(AND(StuData!$C2403&gt;8,StuData!$H2403="F"),5,IF(StuData!$C2403&lt;9,"",10)))</f>
        <v/>
      </c>
      <c r="O2403" s="89" t="str">
        <f>IF(StuData!$F2403="","",IF(StuData!$C2403&gt;8,5,""))</f>
        <v/>
      </c>
      <c r="P2403" s="89" t="str">
        <f>IF(StuData!$C2403=9,'School Fees'!$K$6,IF(StuData!$C2403=10,'School Fees'!$K$7,IF(StuData!$C2403=11,'School Fees'!$K$8,IF(StuData!$C2403=12,'School Fees'!$K$9,""))))</f>
        <v/>
      </c>
      <c r="Q2403" s="89"/>
      <c r="R2403" s="89"/>
      <c r="S2403" s="89" t="str">
        <f>IF(SUM(StuData!$K2403:$R2403)=0,"",SUM(StuData!$K2403:$R2403))</f>
        <v/>
      </c>
      <c r="T2403" s="92"/>
      <c r="U2403" s="89"/>
      <c r="V2403" s="23"/>
      <c r="W2403" s="23"/>
    </row>
    <row r="2404" ht="15.75" customHeight="1">
      <c r="A2404" s="23"/>
      <c r="B2404" s="89" t="str">
        <f t="shared" si="1"/>
        <v/>
      </c>
      <c r="C2404" s="89" t="str">
        <f>IF('Student Record'!A2402="","",'Student Record'!A2402)</f>
        <v/>
      </c>
      <c r="D2404" s="89" t="str">
        <f>IF('Student Record'!B2402="","",'Student Record'!B2402)</f>
        <v/>
      </c>
      <c r="E2404" s="89" t="str">
        <f>IF('Student Record'!C2402="","",'Student Record'!C2402)</f>
        <v/>
      </c>
      <c r="F2404" s="90" t="str">
        <f>IF('Student Record'!E2402="","",'Student Record'!E2402)</f>
        <v/>
      </c>
      <c r="G2404" s="90" t="str">
        <f>IF('Student Record'!G2402="","",'Student Record'!G2402)</f>
        <v/>
      </c>
      <c r="H2404" s="89" t="str">
        <f>IF('Student Record'!I2402="","",'Student Record'!I2402)</f>
        <v/>
      </c>
      <c r="I2404" s="91" t="str">
        <f>IF('Student Record'!J2402="","",'Student Record'!J2402)</f>
        <v/>
      </c>
      <c r="J2404" s="89" t="str">
        <f>IF('Student Record'!O2402="","",'Student Record'!O2402)</f>
        <v/>
      </c>
      <c r="K2404" s="89" t="str">
        <f>IF(StuData!$F2404="","",IF(AND(StuData!$C2404&gt;8,StuData!$C2404&lt;11,StuData!$J2404="GEN"),200,IF(AND(StuData!$C2404&gt;=11,StuData!$J2404="GEN"),300,IF(AND(StuData!$C2404&gt;8,StuData!$C2404&lt;11,StuData!$J2404&lt;&gt;"GEN"),100,IF(AND(StuData!$C2404&gt;=11,StuData!$J2404&lt;&gt;"GEN"),150,"")))))</f>
        <v/>
      </c>
      <c r="L2404" s="89" t="str">
        <f>IF(StuData!$F2404="","",IF(AND(StuData!$C2404&gt;8,StuData!$C2404&lt;11),50,""))</f>
        <v/>
      </c>
      <c r="M2404" s="89" t="str">
        <f>IF(StuData!$F2404="","",IF(AND(StuData!$C2404&gt;=11,'School Fees'!$L$3="Yes"),100,""))</f>
        <v/>
      </c>
      <c r="N2404" s="89" t="str">
        <f>IF(StuData!$F2404="","",IF(AND(StuData!$C2404&gt;8,StuData!$H2404="F"),5,IF(StuData!$C2404&lt;9,"",10)))</f>
        <v/>
      </c>
      <c r="O2404" s="89" t="str">
        <f>IF(StuData!$F2404="","",IF(StuData!$C2404&gt;8,5,""))</f>
        <v/>
      </c>
      <c r="P2404" s="89" t="str">
        <f>IF(StuData!$C2404=9,'School Fees'!$K$6,IF(StuData!$C2404=10,'School Fees'!$K$7,IF(StuData!$C2404=11,'School Fees'!$K$8,IF(StuData!$C2404=12,'School Fees'!$K$9,""))))</f>
        <v/>
      </c>
      <c r="Q2404" s="89"/>
      <c r="R2404" s="89"/>
      <c r="S2404" s="89" t="str">
        <f>IF(SUM(StuData!$K2404:$R2404)=0,"",SUM(StuData!$K2404:$R2404))</f>
        <v/>
      </c>
      <c r="T2404" s="92"/>
      <c r="U2404" s="89"/>
      <c r="V2404" s="23"/>
      <c r="W2404" s="23"/>
    </row>
    <row r="2405" ht="15.75" customHeight="1">
      <c r="A2405" s="23"/>
      <c r="B2405" s="89" t="str">
        <f t="shared" si="1"/>
        <v/>
      </c>
      <c r="C2405" s="89" t="str">
        <f>IF('Student Record'!A2403="","",'Student Record'!A2403)</f>
        <v/>
      </c>
      <c r="D2405" s="89" t="str">
        <f>IF('Student Record'!B2403="","",'Student Record'!B2403)</f>
        <v/>
      </c>
      <c r="E2405" s="89" t="str">
        <f>IF('Student Record'!C2403="","",'Student Record'!C2403)</f>
        <v/>
      </c>
      <c r="F2405" s="90" t="str">
        <f>IF('Student Record'!E2403="","",'Student Record'!E2403)</f>
        <v/>
      </c>
      <c r="G2405" s="90" t="str">
        <f>IF('Student Record'!G2403="","",'Student Record'!G2403)</f>
        <v/>
      </c>
      <c r="H2405" s="89" t="str">
        <f>IF('Student Record'!I2403="","",'Student Record'!I2403)</f>
        <v/>
      </c>
      <c r="I2405" s="91" t="str">
        <f>IF('Student Record'!J2403="","",'Student Record'!J2403)</f>
        <v/>
      </c>
      <c r="J2405" s="89" t="str">
        <f>IF('Student Record'!O2403="","",'Student Record'!O2403)</f>
        <v/>
      </c>
      <c r="K2405" s="89" t="str">
        <f>IF(StuData!$F2405="","",IF(AND(StuData!$C2405&gt;8,StuData!$C2405&lt;11,StuData!$J2405="GEN"),200,IF(AND(StuData!$C2405&gt;=11,StuData!$J2405="GEN"),300,IF(AND(StuData!$C2405&gt;8,StuData!$C2405&lt;11,StuData!$J2405&lt;&gt;"GEN"),100,IF(AND(StuData!$C2405&gt;=11,StuData!$J2405&lt;&gt;"GEN"),150,"")))))</f>
        <v/>
      </c>
      <c r="L2405" s="89" t="str">
        <f>IF(StuData!$F2405="","",IF(AND(StuData!$C2405&gt;8,StuData!$C2405&lt;11),50,""))</f>
        <v/>
      </c>
      <c r="M2405" s="89" t="str">
        <f>IF(StuData!$F2405="","",IF(AND(StuData!$C2405&gt;=11,'School Fees'!$L$3="Yes"),100,""))</f>
        <v/>
      </c>
      <c r="N2405" s="89" t="str">
        <f>IF(StuData!$F2405="","",IF(AND(StuData!$C2405&gt;8,StuData!$H2405="F"),5,IF(StuData!$C2405&lt;9,"",10)))</f>
        <v/>
      </c>
      <c r="O2405" s="89" t="str">
        <f>IF(StuData!$F2405="","",IF(StuData!$C2405&gt;8,5,""))</f>
        <v/>
      </c>
      <c r="P2405" s="89" t="str">
        <f>IF(StuData!$C2405=9,'School Fees'!$K$6,IF(StuData!$C2405=10,'School Fees'!$K$7,IF(StuData!$C2405=11,'School Fees'!$K$8,IF(StuData!$C2405=12,'School Fees'!$K$9,""))))</f>
        <v/>
      </c>
      <c r="Q2405" s="89"/>
      <c r="R2405" s="89"/>
      <c r="S2405" s="89" t="str">
        <f>IF(SUM(StuData!$K2405:$R2405)=0,"",SUM(StuData!$K2405:$R2405))</f>
        <v/>
      </c>
      <c r="T2405" s="92"/>
      <c r="U2405" s="89"/>
      <c r="V2405" s="23"/>
      <c r="W2405" s="23"/>
    </row>
    <row r="2406" ht="15.75" customHeight="1">
      <c r="A2406" s="23"/>
      <c r="B2406" s="89" t="str">
        <f t="shared" si="1"/>
        <v/>
      </c>
      <c r="C2406" s="89" t="str">
        <f>IF('Student Record'!A2404="","",'Student Record'!A2404)</f>
        <v/>
      </c>
      <c r="D2406" s="89" t="str">
        <f>IF('Student Record'!B2404="","",'Student Record'!B2404)</f>
        <v/>
      </c>
      <c r="E2406" s="89" t="str">
        <f>IF('Student Record'!C2404="","",'Student Record'!C2404)</f>
        <v/>
      </c>
      <c r="F2406" s="90" t="str">
        <f>IF('Student Record'!E2404="","",'Student Record'!E2404)</f>
        <v/>
      </c>
      <c r="G2406" s="90" t="str">
        <f>IF('Student Record'!G2404="","",'Student Record'!G2404)</f>
        <v/>
      </c>
      <c r="H2406" s="89" t="str">
        <f>IF('Student Record'!I2404="","",'Student Record'!I2404)</f>
        <v/>
      </c>
      <c r="I2406" s="91" t="str">
        <f>IF('Student Record'!J2404="","",'Student Record'!J2404)</f>
        <v/>
      </c>
      <c r="J2406" s="89" t="str">
        <f>IF('Student Record'!O2404="","",'Student Record'!O2404)</f>
        <v/>
      </c>
      <c r="K2406" s="89" t="str">
        <f>IF(StuData!$F2406="","",IF(AND(StuData!$C2406&gt;8,StuData!$C2406&lt;11,StuData!$J2406="GEN"),200,IF(AND(StuData!$C2406&gt;=11,StuData!$J2406="GEN"),300,IF(AND(StuData!$C2406&gt;8,StuData!$C2406&lt;11,StuData!$J2406&lt;&gt;"GEN"),100,IF(AND(StuData!$C2406&gt;=11,StuData!$J2406&lt;&gt;"GEN"),150,"")))))</f>
        <v/>
      </c>
      <c r="L2406" s="89" t="str">
        <f>IF(StuData!$F2406="","",IF(AND(StuData!$C2406&gt;8,StuData!$C2406&lt;11),50,""))</f>
        <v/>
      </c>
      <c r="M2406" s="89" t="str">
        <f>IF(StuData!$F2406="","",IF(AND(StuData!$C2406&gt;=11,'School Fees'!$L$3="Yes"),100,""))</f>
        <v/>
      </c>
      <c r="N2406" s="89" t="str">
        <f>IF(StuData!$F2406="","",IF(AND(StuData!$C2406&gt;8,StuData!$H2406="F"),5,IF(StuData!$C2406&lt;9,"",10)))</f>
        <v/>
      </c>
      <c r="O2406" s="89" t="str">
        <f>IF(StuData!$F2406="","",IF(StuData!$C2406&gt;8,5,""))</f>
        <v/>
      </c>
      <c r="P2406" s="89" t="str">
        <f>IF(StuData!$C2406=9,'School Fees'!$K$6,IF(StuData!$C2406=10,'School Fees'!$K$7,IF(StuData!$C2406=11,'School Fees'!$K$8,IF(StuData!$C2406=12,'School Fees'!$K$9,""))))</f>
        <v/>
      </c>
      <c r="Q2406" s="89"/>
      <c r="R2406" s="89"/>
      <c r="S2406" s="89" t="str">
        <f>IF(SUM(StuData!$K2406:$R2406)=0,"",SUM(StuData!$K2406:$R2406))</f>
        <v/>
      </c>
      <c r="T2406" s="92"/>
      <c r="U2406" s="89"/>
      <c r="V2406" s="23"/>
      <c r="W2406" s="23"/>
    </row>
    <row r="2407" ht="15.75" customHeight="1">
      <c r="A2407" s="23"/>
      <c r="B2407" s="89" t="str">
        <f t="shared" si="1"/>
        <v/>
      </c>
      <c r="C2407" s="89" t="str">
        <f>IF('Student Record'!A2405="","",'Student Record'!A2405)</f>
        <v/>
      </c>
      <c r="D2407" s="89" t="str">
        <f>IF('Student Record'!B2405="","",'Student Record'!B2405)</f>
        <v/>
      </c>
      <c r="E2407" s="89" t="str">
        <f>IF('Student Record'!C2405="","",'Student Record'!C2405)</f>
        <v/>
      </c>
      <c r="F2407" s="90" t="str">
        <f>IF('Student Record'!E2405="","",'Student Record'!E2405)</f>
        <v/>
      </c>
      <c r="G2407" s="90" t="str">
        <f>IF('Student Record'!G2405="","",'Student Record'!G2405)</f>
        <v/>
      </c>
      <c r="H2407" s="89" t="str">
        <f>IF('Student Record'!I2405="","",'Student Record'!I2405)</f>
        <v/>
      </c>
      <c r="I2407" s="91" t="str">
        <f>IF('Student Record'!J2405="","",'Student Record'!J2405)</f>
        <v/>
      </c>
      <c r="J2407" s="89" t="str">
        <f>IF('Student Record'!O2405="","",'Student Record'!O2405)</f>
        <v/>
      </c>
      <c r="K2407" s="89" t="str">
        <f>IF(StuData!$F2407="","",IF(AND(StuData!$C2407&gt;8,StuData!$C2407&lt;11,StuData!$J2407="GEN"),200,IF(AND(StuData!$C2407&gt;=11,StuData!$J2407="GEN"),300,IF(AND(StuData!$C2407&gt;8,StuData!$C2407&lt;11,StuData!$J2407&lt;&gt;"GEN"),100,IF(AND(StuData!$C2407&gt;=11,StuData!$J2407&lt;&gt;"GEN"),150,"")))))</f>
        <v/>
      </c>
      <c r="L2407" s="89" t="str">
        <f>IF(StuData!$F2407="","",IF(AND(StuData!$C2407&gt;8,StuData!$C2407&lt;11),50,""))</f>
        <v/>
      </c>
      <c r="M2407" s="89" t="str">
        <f>IF(StuData!$F2407="","",IF(AND(StuData!$C2407&gt;=11,'School Fees'!$L$3="Yes"),100,""))</f>
        <v/>
      </c>
      <c r="N2407" s="89" t="str">
        <f>IF(StuData!$F2407="","",IF(AND(StuData!$C2407&gt;8,StuData!$H2407="F"),5,IF(StuData!$C2407&lt;9,"",10)))</f>
        <v/>
      </c>
      <c r="O2407" s="89" t="str">
        <f>IF(StuData!$F2407="","",IF(StuData!$C2407&gt;8,5,""))</f>
        <v/>
      </c>
      <c r="P2407" s="89" t="str">
        <f>IF(StuData!$C2407=9,'School Fees'!$K$6,IF(StuData!$C2407=10,'School Fees'!$K$7,IF(StuData!$C2407=11,'School Fees'!$K$8,IF(StuData!$C2407=12,'School Fees'!$K$9,""))))</f>
        <v/>
      </c>
      <c r="Q2407" s="89"/>
      <c r="R2407" s="89"/>
      <c r="S2407" s="89" t="str">
        <f>IF(SUM(StuData!$K2407:$R2407)=0,"",SUM(StuData!$K2407:$R2407))</f>
        <v/>
      </c>
      <c r="T2407" s="92"/>
      <c r="U2407" s="89"/>
      <c r="V2407" s="23"/>
      <c r="W2407" s="23"/>
    </row>
    <row r="2408" ht="15.75" customHeight="1">
      <c r="A2408" s="23"/>
      <c r="B2408" s="89" t="str">
        <f t="shared" si="1"/>
        <v/>
      </c>
      <c r="C2408" s="89" t="str">
        <f>IF('Student Record'!A2406="","",'Student Record'!A2406)</f>
        <v/>
      </c>
      <c r="D2408" s="89" t="str">
        <f>IF('Student Record'!B2406="","",'Student Record'!B2406)</f>
        <v/>
      </c>
      <c r="E2408" s="89" t="str">
        <f>IF('Student Record'!C2406="","",'Student Record'!C2406)</f>
        <v/>
      </c>
      <c r="F2408" s="90" t="str">
        <f>IF('Student Record'!E2406="","",'Student Record'!E2406)</f>
        <v/>
      </c>
      <c r="G2408" s="90" t="str">
        <f>IF('Student Record'!G2406="","",'Student Record'!G2406)</f>
        <v/>
      </c>
      <c r="H2408" s="89" t="str">
        <f>IF('Student Record'!I2406="","",'Student Record'!I2406)</f>
        <v/>
      </c>
      <c r="I2408" s="91" t="str">
        <f>IF('Student Record'!J2406="","",'Student Record'!J2406)</f>
        <v/>
      </c>
      <c r="J2408" s="89" t="str">
        <f>IF('Student Record'!O2406="","",'Student Record'!O2406)</f>
        <v/>
      </c>
      <c r="K2408" s="89" t="str">
        <f>IF(StuData!$F2408="","",IF(AND(StuData!$C2408&gt;8,StuData!$C2408&lt;11,StuData!$J2408="GEN"),200,IF(AND(StuData!$C2408&gt;=11,StuData!$J2408="GEN"),300,IF(AND(StuData!$C2408&gt;8,StuData!$C2408&lt;11,StuData!$J2408&lt;&gt;"GEN"),100,IF(AND(StuData!$C2408&gt;=11,StuData!$J2408&lt;&gt;"GEN"),150,"")))))</f>
        <v/>
      </c>
      <c r="L2408" s="89" t="str">
        <f>IF(StuData!$F2408="","",IF(AND(StuData!$C2408&gt;8,StuData!$C2408&lt;11),50,""))</f>
        <v/>
      </c>
      <c r="M2408" s="89" t="str">
        <f>IF(StuData!$F2408="","",IF(AND(StuData!$C2408&gt;=11,'School Fees'!$L$3="Yes"),100,""))</f>
        <v/>
      </c>
      <c r="N2408" s="89" t="str">
        <f>IF(StuData!$F2408="","",IF(AND(StuData!$C2408&gt;8,StuData!$H2408="F"),5,IF(StuData!$C2408&lt;9,"",10)))</f>
        <v/>
      </c>
      <c r="O2408" s="89" t="str">
        <f>IF(StuData!$F2408="","",IF(StuData!$C2408&gt;8,5,""))</f>
        <v/>
      </c>
      <c r="P2408" s="89" t="str">
        <f>IF(StuData!$C2408=9,'School Fees'!$K$6,IF(StuData!$C2408=10,'School Fees'!$K$7,IF(StuData!$C2408=11,'School Fees'!$K$8,IF(StuData!$C2408=12,'School Fees'!$K$9,""))))</f>
        <v/>
      </c>
      <c r="Q2408" s="89"/>
      <c r="R2408" s="89"/>
      <c r="S2408" s="89" t="str">
        <f>IF(SUM(StuData!$K2408:$R2408)=0,"",SUM(StuData!$K2408:$R2408))</f>
        <v/>
      </c>
      <c r="T2408" s="92"/>
      <c r="U2408" s="89"/>
      <c r="V2408" s="23"/>
      <c r="W2408" s="23"/>
    </row>
    <row r="2409" ht="15.75" customHeight="1">
      <c r="A2409" s="23"/>
      <c r="B2409" s="89" t="str">
        <f t="shared" si="1"/>
        <v/>
      </c>
      <c r="C2409" s="89" t="str">
        <f>IF('Student Record'!A2407="","",'Student Record'!A2407)</f>
        <v/>
      </c>
      <c r="D2409" s="89" t="str">
        <f>IF('Student Record'!B2407="","",'Student Record'!B2407)</f>
        <v/>
      </c>
      <c r="E2409" s="89" t="str">
        <f>IF('Student Record'!C2407="","",'Student Record'!C2407)</f>
        <v/>
      </c>
      <c r="F2409" s="90" t="str">
        <f>IF('Student Record'!E2407="","",'Student Record'!E2407)</f>
        <v/>
      </c>
      <c r="G2409" s="90" t="str">
        <f>IF('Student Record'!G2407="","",'Student Record'!G2407)</f>
        <v/>
      </c>
      <c r="H2409" s="89" t="str">
        <f>IF('Student Record'!I2407="","",'Student Record'!I2407)</f>
        <v/>
      </c>
      <c r="I2409" s="91" t="str">
        <f>IF('Student Record'!J2407="","",'Student Record'!J2407)</f>
        <v/>
      </c>
      <c r="J2409" s="89" t="str">
        <f>IF('Student Record'!O2407="","",'Student Record'!O2407)</f>
        <v/>
      </c>
      <c r="K2409" s="89" t="str">
        <f>IF(StuData!$F2409="","",IF(AND(StuData!$C2409&gt;8,StuData!$C2409&lt;11,StuData!$J2409="GEN"),200,IF(AND(StuData!$C2409&gt;=11,StuData!$J2409="GEN"),300,IF(AND(StuData!$C2409&gt;8,StuData!$C2409&lt;11,StuData!$J2409&lt;&gt;"GEN"),100,IF(AND(StuData!$C2409&gt;=11,StuData!$J2409&lt;&gt;"GEN"),150,"")))))</f>
        <v/>
      </c>
      <c r="L2409" s="89" t="str">
        <f>IF(StuData!$F2409="","",IF(AND(StuData!$C2409&gt;8,StuData!$C2409&lt;11),50,""))</f>
        <v/>
      </c>
      <c r="M2409" s="89" t="str">
        <f>IF(StuData!$F2409="","",IF(AND(StuData!$C2409&gt;=11,'School Fees'!$L$3="Yes"),100,""))</f>
        <v/>
      </c>
      <c r="N2409" s="89" t="str">
        <f>IF(StuData!$F2409="","",IF(AND(StuData!$C2409&gt;8,StuData!$H2409="F"),5,IF(StuData!$C2409&lt;9,"",10)))</f>
        <v/>
      </c>
      <c r="O2409" s="89" t="str">
        <f>IF(StuData!$F2409="","",IF(StuData!$C2409&gt;8,5,""))</f>
        <v/>
      </c>
      <c r="P2409" s="89" t="str">
        <f>IF(StuData!$C2409=9,'School Fees'!$K$6,IF(StuData!$C2409=10,'School Fees'!$K$7,IF(StuData!$C2409=11,'School Fees'!$K$8,IF(StuData!$C2409=12,'School Fees'!$K$9,""))))</f>
        <v/>
      </c>
      <c r="Q2409" s="89"/>
      <c r="R2409" s="89"/>
      <c r="S2409" s="89" t="str">
        <f>IF(SUM(StuData!$K2409:$R2409)=0,"",SUM(StuData!$K2409:$R2409))</f>
        <v/>
      </c>
      <c r="T2409" s="92"/>
      <c r="U2409" s="89"/>
      <c r="V2409" s="23"/>
      <c r="W2409" s="23"/>
    </row>
    <row r="2410" ht="15.75" customHeight="1">
      <c r="A2410" s="23"/>
      <c r="B2410" s="89" t="str">
        <f t="shared" si="1"/>
        <v/>
      </c>
      <c r="C2410" s="89" t="str">
        <f>IF('Student Record'!A2408="","",'Student Record'!A2408)</f>
        <v/>
      </c>
      <c r="D2410" s="89" t="str">
        <f>IF('Student Record'!B2408="","",'Student Record'!B2408)</f>
        <v/>
      </c>
      <c r="E2410" s="89" t="str">
        <f>IF('Student Record'!C2408="","",'Student Record'!C2408)</f>
        <v/>
      </c>
      <c r="F2410" s="90" t="str">
        <f>IF('Student Record'!E2408="","",'Student Record'!E2408)</f>
        <v/>
      </c>
      <c r="G2410" s="90" t="str">
        <f>IF('Student Record'!G2408="","",'Student Record'!G2408)</f>
        <v/>
      </c>
      <c r="H2410" s="89" t="str">
        <f>IF('Student Record'!I2408="","",'Student Record'!I2408)</f>
        <v/>
      </c>
      <c r="I2410" s="91" t="str">
        <f>IF('Student Record'!J2408="","",'Student Record'!J2408)</f>
        <v/>
      </c>
      <c r="J2410" s="89" t="str">
        <f>IF('Student Record'!O2408="","",'Student Record'!O2408)</f>
        <v/>
      </c>
      <c r="K2410" s="89" t="str">
        <f>IF(StuData!$F2410="","",IF(AND(StuData!$C2410&gt;8,StuData!$C2410&lt;11,StuData!$J2410="GEN"),200,IF(AND(StuData!$C2410&gt;=11,StuData!$J2410="GEN"),300,IF(AND(StuData!$C2410&gt;8,StuData!$C2410&lt;11,StuData!$J2410&lt;&gt;"GEN"),100,IF(AND(StuData!$C2410&gt;=11,StuData!$J2410&lt;&gt;"GEN"),150,"")))))</f>
        <v/>
      </c>
      <c r="L2410" s="89" t="str">
        <f>IF(StuData!$F2410="","",IF(AND(StuData!$C2410&gt;8,StuData!$C2410&lt;11),50,""))</f>
        <v/>
      </c>
      <c r="M2410" s="89" t="str">
        <f>IF(StuData!$F2410="","",IF(AND(StuData!$C2410&gt;=11,'School Fees'!$L$3="Yes"),100,""))</f>
        <v/>
      </c>
      <c r="N2410" s="89" t="str">
        <f>IF(StuData!$F2410="","",IF(AND(StuData!$C2410&gt;8,StuData!$H2410="F"),5,IF(StuData!$C2410&lt;9,"",10)))</f>
        <v/>
      </c>
      <c r="O2410" s="89" t="str">
        <f>IF(StuData!$F2410="","",IF(StuData!$C2410&gt;8,5,""))</f>
        <v/>
      </c>
      <c r="P2410" s="89" t="str">
        <f>IF(StuData!$C2410=9,'School Fees'!$K$6,IF(StuData!$C2410=10,'School Fees'!$K$7,IF(StuData!$C2410=11,'School Fees'!$K$8,IF(StuData!$C2410=12,'School Fees'!$K$9,""))))</f>
        <v/>
      </c>
      <c r="Q2410" s="89"/>
      <c r="R2410" s="89"/>
      <c r="S2410" s="89" t="str">
        <f>IF(SUM(StuData!$K2410:$R2410)=0,"",SUM(StuData!$K2410:$R2410))</f>
        <v/>
      </c>
      <c r="T2410" s="92"/>
      <c r="U2410" s="89"/>
      <c r="V2410" s="23"/>
      <c r="W2410" s="23"/>
    </row>
    <row r="2411" ht="15.75" customHeight="1">
      <c r="A2411" s="23"/>
      <c r="B2411" s="89" t="str">
        <f t="shared" si="1"/>
        <v/>
      </c>
      <c r="C2411" s="89" t="str">
        <f>IF('Student Record'!A2409="","",'Student Record'!A2409)</f>
        <v/>
      </c>
      <c r="D2411" s="89" t="str">
        <f>IF('Student Record'!B2409="","",'Student Record'!B2409)</f>
        <v/>
      </c>
      <c r="E2411" s="89" t="str">
        <f>IF('Student Record'!C2409="","",'Student Record'!C2409)</f>
        <v/>
      </c>
      <c r="F2411" s="90" t="str">
        <f>IF('Student Record'!E2409="","",'Student Record'!E2409)</f>
        <v/>
      </c>
      <c r="G2411" s="90" t="str">
        <f>IF('Student Record'!G2409="","",'Student Record'!G2409)</f>
        <v/>
      </c>
      <c r="H2411" s="89" t="str">
        <f>IF('Student Record'!I2409="","",'Student Record'!I2409)</f>
        <v/>
      </c>
      <c r="I2411" s="91" t="str">
        <f>IF('Student Record'!J2409="","",'Student Record'!J2409)</f>
        <v/>
      </c>
      <c r="J2411" s="89" t="str">
        <f>IF('Student Record'!O2409="","",'Student Record'!O2409)</f>
        <v/>
      </c>
      <c r="K2411" s="89" t="str">
        <f>IF(StuData!$F2411="","",IF(AND(StuData!$C2411&gt;8,StuData!$C2411&lt;11,StuData!$J2411="GEN"),200,IF(AND(StuData!$C2411&gt;=11,StuData!$J2411="GEN"),300,IF(AND(StuData!$C2411&gt;8,StuData!$C2411&lt;11,StuData!$J2411&lt;&gt;"GEN"),100,IF(AND(StuData!$C2411&gt;=11,StuData!$J2411&lt;&gt;"GEN"),150,"")))))</f>
        <v/>
      </c>
      <c r="L2411" s="89" t="str">
        <f>IF(StuData!$F2411="","",IF(AND(StuData!$C2411&gt;8,StuData!$C2411&lt;11),50,""))</f>
        <v/>
      </c>
      <c r="M2411" s="89" t="str">
        <f>IF(StuData!$F2411="","",IF(AND(StuData!$C2411&gt;=11,'School Fees'!$L$3="Yes"),100,""))</f>
        <v/>
      </c>
      <c r="N2411" s="89" t="str">
        <f>IF(StuData!$F2411="","",IF(AND(StuData!$C2411&gt;8,StuData!$H2411="F"),5,IF(StuData!$C2411&lt;9,"",10)))</f>
        <v/>
      </c>
      <c r="O2411" s="89" t="str">
        <f>IF(StuData!$F2411="","",IF(StuData!$C2411&gt;8,5,""))</f>
        <v/>
      </c>
      <c r="P2411" s="89" t="str">
        <f>IF(StuData!$C2411=9,'School Fees'!$K$6,IF(StuData!$C2411=10,'School Fees'!$K$7,IF(StuData!$C2411=11,'School Fees'!$K$8,IF(StuData!$C2411=12,'School Fees'!$K$9,""))))</f>
        <v/>
      </c>
      <c r="Q2411" s="89"/>
      <c r="R2411" s="89"/>
      <c r="S2411" s="89" t="str">
        <f>IF(SUM(StuData!$K2411:$R2411)=0,"",SUM(StuData!$K2411:$R2411))</f>
        <v/>
      </c>
      <c r="T2411" s="92"/>
      <c r="U2411" s="89"/>
      <c r="V2411" s="23"/>
      <c r="W2411" s="23"/>
    </row>
    <row r="2412" ht="15.75" customHeight="1">
      <c r="A2412" s="23"/>
      <c r="B2412" s="89" t="str">
        <f t="shared" si="1"/>
        <v/>
      </c>
      <c r="C2412" s="89" t="str">
        <f>IF('Student Record'!A2410="","",'Student Record'!A2410)</f>
        <v/>
      </c>
      <c r="D2412" s="89" t="str">
        <f>IF('Student Record'!B2410="","",'Student Record'!B2410)</f>
        <v/>
      </c>
      <c r="E2412" s="89" t="str">
        <f>IF('Student Record'!C2410="","",'Student Record'!C2410)</f>
        <v/>
      </c>
      <c r="F2412" s="90" t="str">
        <f>IF('Student Record'!E2410="","",'Student Record'!E2410)</f>
        <v/>
      </c>
      <c r="G2412" s="90" t="str">
        <f>IF('Student Record'!G2410="","",'Student Record'!G2410)</f>
        <v/>
      </c>
      <c r="H2412" s="89" t="str">
        <f>IF('Student Record'!I2410="","",'Student Record'!I2410)</f>
        <v/>
      </c>
      <c r="I2412" s="91" t="str">
        <f>IF('Student Record'!J2410="","",'Student Record'!J2410)</f>
        <v/>
      </c>
      <c r="J2412" s="89" t="str">
        <f>IF('Student Record'!O2410="","",'Student Record'!O2410)</f>
        <v/>
      </c>
      <c r="K2412" s="89" t="str">
        <f>IF(StuData!$F2412="","",IF(AND(StuData!$C2412&gt;8,StuData!$C2412&lt;11,StuData!$J2412="GEN"),200,IF(AND(StuData!$C2412&gt;=11,StuData!$J2412="GEN"),300,IF(AND(StuData!$C2412&gt;8,StuData!$C2412&lt;11,StuData!$J2412&lt;&gt;"GEN"),100,IF(AND(StuData!$C2412&gt;=11,StuData!$J2412&lt;&gt;"GEN"),150,"")))))</f>
        <v/>
      </c>
      <c r="L2412" s="89" t="str">
        <f>IF(StuData!$F2412="","",IF(AND(StuData!$C2412&gt;8,StuData!$C2412&lt;11),50,""))</f>
        <v/>
      </c>
      <c r="M2412" s="89" t="str">
        <f>IF(StuData!$F2412="","",IF(AND(StuData!$C2412&gt;=11,'School Fees'!$L$3="Yes"),100,""))</f>
        <v/>
      </c>
      <c r="N2412" s="89" t="str">
        <f>IF(StuData!$F2412="","",IF(AND(StuData!$C2412&gt;8,StuData!$H2412="F"),5,IF(StuData!$C2412&lt;9,"",10)))</f>
        <v/>
      </c>
      <c r="O2412" s="89" t="str">
        <f>IF(StuData!$F2412="","",IF(StuData!$C2412&gt;8,5,""))</f>
        <v/>
      </c>
      <c r="P2412" s="89" t="str">
        <f>IF(StuData!$C2412=9,'School Fees'!$K$6,IF(StuData!$C2412=10,'School Fees'!$K$7,IF(StuData!$C2412=11,'School Fees'!$K$8,IF(StuData!$C2412=12,'School Fees'!$K$9,""))))</f>
        <v/>
      </c>
      <c r="Q2412" s="89"/>
      <c r="R2412" s="89"/>
      <c r="S2412" s="89" t="str">
        <f>IF(SUM(StuData!$K2412:$R2412)=0,"",SUM(StuData!$K2412:$R2412))</f>
        <v/>
      </c>
      <c r="T2412" s="92"/>
      <c r="U2412" s="89"/>
      <c r="V2412" s="23"/>
      <c r="W2412" s="23"/>
    </row>
    <row r="2413" ht="15.75" customHeight="1">
      <c r="A2413" s="23"/>
      <c r="B2413" s="89" t="str">
        <f t="shared" si="1"/>
        <v/>
      </c>
      <c r="C2413" s="89" t="str">
        <f>IF('Student Record'!A2411="","",'Student Record'!A2411)</f>
        <v/>
      </c>
      <c r="D2413" s="89" t="str">
        <f>IF('Student Record'!B2411="","",'Student Record'!B2411)</f>
        <v/>
      </c>
      <c r="E2413" s="89" t="str">
        <f>IF('Student Record'!C2411="","",'Student Record'!C2411)</f>
        <v/>
      </c>
      <c r="F2413" s="90" t="str">
        <f>IF('Student Record'!E2411="","",'Student Record'!E2411)</f>
        <v/>
      </c>
      <c r="G2413" s="90" t="str">
        <f>IF('Student Record'!G2411="","",'Student Record'!G2411)</f>
        <v/>
      </c>
      <c r="H2413" s="89" t="str">
        <f>IF('Student Record'!I2411="","",'Student Record'!I2411)</f>
        <v/>
      </c>
      <c r="I2413" s="91" t="str">
        <f>IF('Student Record'!J2411="","",'Student Record'!J2411)</f>
        <v/>
      </c>
      <c r="J2413" s="89" t="str">
        <f>IF('Student Record'!O2411="","",'Student Record'!O2411)</f>
        <v/>
      </c>
      <c r="K2413" s="89" t="str">
        <f>IF(StuData!$F2413="","",IF(AND(StuData!$C2413&gt;8,StuData!$C2413&lt;11,StuData!$J2413="GEN"),200,IF(AND(StuData!$C2413&gt;=11,StuData!$J2413="GEN"),300,IF(AND(StuData!$C2413&gt;8,StuData!$C2413&lt;11,StuData!$J2413&lt;&gt;"GEN"),100,IF(AND(StuData!$C2413&gt;=11,StuData!$J2413&lt;&gt;"GEN"),150,"")))))</f>
        <v/>
      </c>
      <c r="L2413" s="89" t="str">
        <f>IF(StuData!$F2413="","",IF(AND(StuData!$C2413&gt;8,StuData!$C2413&lt;11),50,""))</f>
        <v/>
      </c>
      <c r="M2413" s="89" t="str">
        <f>IF(StuData!$F2413="","",IF(AND(StuData!$C2413&gt;=11,'School Fees'!$L$3="Yes"),100,""))</f>
        <v/>
      </c>
      <c r="N2413" s="89" t="str">
        <f>IF(StuData!$F2413="","",IF(AND(StuData!$C2413&gt;8,StuData!$H2413="F"),5,IF(StuData!$C2413&lt;9,"",10)))</f>
        <v/>
      </c>
      <c r="O2413" s="89" t="str">
        <f>IF(StuData!$F2413="","",IF(StuData!$C2413&gt;8,5,""))</f>
        <v/>
      </c>
      <c r="P2413" s="89" t="str">
        <f>IF(StuData!$C2413=9,'School Fees'!$K$6,IF(StuData!$C2413=10,'School Fees'!$K$7,IF(StuData!$C2413=11,'School Fees'!$K$8,IF(StuData!$C2413=12,'School Fees'!$K$9,""))))</f>
        <v/>
      </c>
      <c r="Q2413" s="89"/>
      <c r="R2413" s="89"/>
      <c r="S2413" s="89" t="str">
        <f>IF(SUM(StuData!$K2413:$R2413)=0,"",SUM(StuData!$K2413:$R2413))</f>
        <v/>
      </c>
      <c r="T2413" s="92"/>
      <c r="U2413" s="89"/>
      <c r="V2413" s="23"/>
      <c r="W2413" s="23"/>
    </row>
    <row r="2414" ht="15.75" customHeight="1">
      <c r="A2414" s="23"/>
      <c r="B2414" s="89" t="str">
        <f t="shared" si="1"/>
        <v/>
      </c>
      <c r="C2414" s="89" t="str">
        <f>IF('Student Record'!A2412="","",'Student Record'!A2412)</f>
        <v/>
      </c>
      <c r="D2414" s="89" t="str">
        <f>IF('Student Record'!B2412="","",'Student Record'!B2412)</f>
        <v/>
      </c>
      <c r="E2414" s="89" t="str">
        <f>IF('Student Record'!C2412="","",'Student Record'!C2412)</f>
        <v/>
      </c>
      <c r="F2414" s="90" t="str">
        <f>IF('Student Record'!E2412="","",'Student Record'!E2412)</f>
        <v/>
      </c>
      <c r="G2414" s="90" t="str">
        <f>IF('Student Record'!G2412="","",'Student Record'!G2412)</f>
        <v/>
      </c>
      <c r="H2414" s="89" t="str">
        <f>IF('Student Record'!I2412="","",'Student Record'!I2412)</f>
        <v/>
      </c>
      <c r="I2414" s="91" t="str">
        <f>IF('Student Record'!J2412="","",'Student Record'!J2412)</f>
        <v/>
      </c>
      <c r="J2414" s="89" t="str">
        <f>IF('Student Record'!O2412="","",'Student Record'!O2412)</f>
        <v/>
      </c>
      <c r="K2414" s="89" t="str">
        <f>IF(StuData!$F2414="","",IF(AND(StuData!$C2414&gt;8,StuData!$C2414&lt;11,StuData!$J2414="GEN"),200,IF(AND(StuData!$C2414&gt;=11,StuData!$J2414="GEN"),300,IF(AND(StuData!$C2414&gt;8,StuData!$C2414&lt;11,StuData!$J2414&lt;&gt;"GEN"),100,IF(AND(StuData!$C2414&gt;=11,StuData!$J2414&lt;&gt;"GEN"),150,"")))))</f>
        <v/>
      </c>
      <c r="L2414" s="89" t="str">
        <f>IF(StuData!$F2414="","",IF(AND(StuData!$C2414&gt;8,StuData!$C2414&lt;11),50,""))</f>
        <v/>
      </c>
      <c r="M2414" s="89" t="str">
        <f>IF(StuData!$F2414="","",IF(AND(StuData!$C2414&gt;=11,'School Fees'!$L$3="Yes"),100,""))</f>
        <v/>
      </c>
      <c r="N2414" s="89" t="str">
        <f>IF(StuData!$F2414="","",IF(AND(StuData!$C2414&gt;8,StuData!$H2414="F"),5,IF(StuData!$C2414&lt;9,"",10)))</f>
        <v/>
      </c>
      <c r="O2414" s="89" t="str">
        <f>IF(StuData!$F2414="","",IF(StuData!$C2414&gt;8,5,""))</f>
        <v/>
      </c>
      <c r="P2414" s="89" t="str">
        <f>IF(StuData!$C2414=9,'School Fees'!$K$6,IF(StuData!$C2414=10,'School Fees'!$K$7,IF(StuData!$C2414=11,'School Fees'!$K$8,IF(StuData!$C2414=12,'School Fees'!$K$9,""))))</f>
        <v/>
      </c>
      <c r="Q2414" s="89"/>
      <c r="R2414" s="89"/>
      <c r="S2414" s="89" t="str">
        <f>IF(SUM(StuData!$K2414:$R2414)=0,"",SUM(StuData!$K2414:$R2414))</f>
        <v/>
      </c>
      <c r="T2414" s="92"/>
      <c r="U2414" s="89"/>
      <c r="V2414" s="23"/>
      <c r="W2414" s="23"/>
    </row>
    <row r="2415" ht="15.75" customHeight="1">
      <c r="A2415" s="23"/>
      <c r="B2415" s="89" t="str">
        <f t="shared" si="1"/>
        <v/>
      </c>
      <c r="C2415" s="89" t="str">
        <f>IF('Student Record'!A2413="","",'Student Record'!A2413)</f>
        <v/>
      </c>
      <c r="D2415" s="89" t="str">
        <f>IF('Student Record'!B2413="","",'Student Record'!B2413)</f>
        <v/>
      </c>
      <c r="E2415" s="89" t="str">
        <f>IF('Student Record'!C2413="","",'Student Record'!C2413)</f>
        <v/>
      </c>
      <c r="F2415" s="90" t="str">
        <f>IF('Student Record'!E2413="","",'Student Record'!E2413)</f>
        <v/>
      </c>
      <c r="G2415" s="90" t="str">
        <f>IF('Student Record'!G2413="","",'Student Record'!G2413)</f>
        <v/>
      </c>
      <c r="H2415" s="89" t="str">
        <f>IF('Student Record'!I2413="","",'Student Record'!I2413)</f>
        <v/>
      </c>
      <c r="I2415" s="91" t="str">
        <f>IF('Student Record'!J2413="","",'Student Record'!J2413)</f>
        <v/>
      </c>
      <c r="J2415" s="89" t="str">
        <f>IF('Student Record'!O2413="","",'Student Record'!O2413)</f>
        <v/>
      </c>
      <c r="K2415" s="89" t="str">
        <f>IF(StuData!$F2415="","",IF(AND(StuData!$C2415&gt;8,StuData!$C2415&lt;11,StuData!$J2415="GEN"),200,IF(AND(StuData!$C2415&gt;=11,StuData!$J2415="GEN"),300,IF(AND(StuData!$C2415&gt;8,StuData!$C2415&lt;11,StuData!$J2415&lt;&gt;"GEN"),100,IF(AND(StuData!$C2415&gt;=11,StuData!$J2415&lt;&gt;"GEN"),150,"")))))</f>
        <v/>
      </c>
      <c r="L2415" s="89" t="str">
        <f>IF(StuData!$F2415="","",IF(AND(StuData!$C2415&gt;8,StuData!$C2415&lt;11),50,""))</f>
        <v/>
      </c>
      <c r="M2415" s="89" t="str">
        <f>IF(StuData!$F2415="","",IF(AND(StuData!$C2415&gt;=11,'School Fees'!$L$3="Yes"),100,""))</f>
        <v/>
      </c>
      <c r="N2415" s="89" t="str">
        <f>IF(StuData!$F2415="","",IF(AND(StuData!$C2415&gt;8,StuData!$H2415="F"),5,IF(StuData!$C2415&lt;9,"",10)))</f>
        <v/>
      </c>
      <c r="O2415" s="89" t="str">
        <f>IF(StuData!$F2415="","",IF(StuData!$C2415&gt;8,5,""))</f>
        <v/>
      </c>
      <c r="P2415" s="89" t="str">
        <f>IF(StuData!$C2415=9,'School Fees'!$K$6,IF(StuData!$C2415=10,'School Fees'!$K$7,IF(StuData!$C2415=11,'School Fees'!$K$8,IF(StuData!$C2415=12,'School Fees'!$K$9,""))))</f>
        <v/>
      </c>
      <c r="Q2415" s="89"/>
      <c r="R2415" s="89"/>
      <c r="S2415" s="89" t="str">
        <f>IF(SUM(StuData!$K2415:$R2415)=0,"",SUM(StuData!$K2415:$R2415))</f>
        <v/>
      </c>
      <c r="T2415" s="92"/>
      <c r="U2415" s="89"/>
      <c r="V2415" s="23"/>
      <c r="W2415" s="23"/>
    </row>
    <row r="2416" ht="15.75" customHeight="1">
      <c r="A2416" s="23"/>
      <c r="B2416" s="89" t="str">
        <f t="shared" si="1"/>
        <v/>
      </c>
      <c r="C2416" s="89" t="str">
        <f>IF('Student Record'!A2414="","",'Student Record'!A2414)</f>
        <v/>
      </c>
      <c r="D2416" s="89" t="str">
        <f>IF('Student Record'!B2414="","",'Student Record'!B2414)</f>
        <v/>
      </c>
      <c r="E2416" s="89" t="str">
        <f>IF('Student Record'!C2414="","",'Student Record'!C2414)</f>
        <v/>
      </c>
      <c r="F2416" s="90" t="str">
        <f>IF('Student Record'!E2414="","",'Student Record'!E2414)</f>
        <v/>
      </c>
      <c r="G2416" s="90" t="str">
        <f>IF('Student Record'!G2414="","",'Student Record'!G2414)</f>
        <v/>
      </c>
      <c r="H2416" s="89" t="str">
        <f>IF('Student Record'!I2414="","",'Student Record'!I2414)</f>
        <v/>
      </c>
      <c r="I2416" s="91" t="str">
        <f>IF('Student Record'!J2414="","",'Student Record'!J2414)</f>
        <v/>
      </c>
      <c r="J2416" s="89" t="str">
        <f>IF('Student Record'!O2414="","",'Student Record'!O2414)</f>
        <v/>
      </c>
      <c r="K2416" s="89" t="str">
        <f>IF(StuData!$F2416="","",IF(AND(StuData!$C2416&gt;8,StuData!$C2416&lt;11,StuData!$J2416="GEN"),200,IF(AND(StuData!$C2416&gt;=11,StuData!$J2416="GEN"),300,IF(AND(StuData!$C2416&gt;8,StuData!$C2416&lt;11,StuData!$J2416&lt;&gt;"GEN"),100,IF(AND(StuData!$C2416&gt;=11,StuData!$J2416&lt;&gt;"GEN"),150,"")))))</f>
        <v/>
      </c>
      <c r="L2416" s="89" t="str">
        <f>IF(StuData!$F2416="","",IF(AND(StuData!$C2416&gt;8,StuData!$C2416&lt;11),50,""))</f>
        <v/>
      </c>
      <c r="M2416" s="89" t="str">
        <f>IF(StuData!$F2416="","",IF(AND(StuData!$C2416&gt;=11,'School Fees'!$L$3="Yes"),100,""))</f>
        <v/>
      </c>
      <c r="N2416" s="89" t="str">
        <f>IF(StuData!$F2416="","",IF(AND(StuData!$C2416&gt;8,StuData!$H2416="F"),5,IF(StuData!$C2416&lt;9,"",10)))</f>
        <v/>
      </c>
      <c r="O2416" s="89" t="str">
        <f>IF(StuData!$F2416="","",IF(StuData!$C2416&gt;8,5,""))</f>
        <v/>
      </c>
      <c r="P2416" s="89" t="str">
        <f>IF(StuData!$C2416=9,'School Fees'!$K$6,IF(StuData!$C2416=10,'School Fees'!$K$7,IF(StuData!$C2416=11,'School Fees'!$K$8,IF(StuData!$C2416=12,'School Fees'!$K$9,""))))</f>
        <v/>
      </c>
      <c r="Q2416" s="89"/>
      <c r="R2416" s="89"/>
      <c r="S2416" s="89" t="str">
        <f>IF(SUM(StuData!$K2416:$R2416)=0,"",SUM(StuData!$K2416:$R2416))</f>
        <v/>
      </c>
      <c r="T2416" s="92"/>
      <c r="U2416" s="89"/>
      <c r="V2416" s="23"/>
      <c r="W2416" s="23"/>
    </row>
    <row r="2417" ht="15.75" customHeight="1">
      <c r="A2417" s="23"/>
      <c r="B2417" s="89" t="str">
        <f t="shared" si="1"/>
        <v/>
      </c>
      <c r="C2417" s="89" t="str">
        <f>IF('Student Record'!A2415="","",'Student Record'!A2415)</f>
        <v/>
      </c>
      <c r="D2417" s="89" t="str">
        <f>IF('Student Record'!B2415="","",'Student Record'!B2415)</f>
        <v/>
      </c>
      <c r="E2417" s="89" t="str">
        <f>IF('Student Record'!C2415="","",'Student Record'!C2415)</f>
        <v/>
      </c>
      <c r="F2417" s="90" t="str">
        <f>IF('Student Record'!E2415="","",'Student Record'!E2415)</f>
        <v/>
      </c>
      <c r="G2417" s="90" t="str">
        <f>IF('Student Record'!G2415="","",'Student Record'!G2415)</f>
        <v/>
      </c>
      <c r="H2417" s="89" t="str">
        <f>IF('Student Record'!I2415="","",'Student Record'!I2415)</f>
        <v/>
      </c>
      <c r="I2417" s="91" t="str">
        <f>IF('Student Record'!J2415="","",'Student Record'!J2415)</f>
        <v/>
      </c>
      <c r="J2417" s="89" t="str">
        <f>IF('Student Record'!O2415="","",'Student Record'!O2415)</f>
        <v/>
      </c>
      <c r="K2417" s="89" t="str">
        <f>IF(StuData!$F2417="","",IF(AND(StuData!$C2417&gt;8,StuData!$C2417&lt;11,StuData!$J2417="GEN"),200,IF(AND(StuData!$C2417&gt;=11,StuData!$J2417="GEN"),300,IF(AND(StuData!$C2417&gt;8,StuData!$C2417&lt;11,StuData!$J2417&lt;&gt;"GEN"),100,IF(AND(StuData!$C2417&gt;=11,StuData!$J2417&lt;&gt;"GEN"),150,"")))))</f>
        <v/>
      </c>
      <c r="L2417" s="89" t="str">
        <f>IF(StuData!$F2417="","",IF(AND(StuData!$C2417&gt;8,StuData!$C2417&lt;11),50,""))</f>
        <v/>
      </c>
      <c r="M2417" s="89" t="str">
        <f>IF(StuData!$F2417="","",IF(AND(StuData!$C2417&gt;=11,'School Fees'!$L$3="Yes"),100,""))</f>
        <v/>
      </c>
      <c r="N2417" s="89" t="str">
        <f>IF(StuData!$F2417="","",IF(AND(StuData!$C2417&gt;8,StuData!$H2417="F"),5,IF(StuData!$C2417&lt;9,"",10)))</f>
        <v/>
      </c>
      <c r="O2417" s="89" t="str">
        <f>IF(StuData!$F2417="","",IF(StuData!$C2417&gt;8,5,""))</f>
        <v/>
      </c>
      <c r="P2417" s="89" t="str">
        <f>IF(StuData!$C2417=9,'School Fees'!$K$6,IF(StuData!$C2417=10,'School Fees'!$K$7,IF(StuData!$C2417=11,'School Fees'!$K$8,IF(StuData!$C2417=12,'School Fees'!$K$9,""))))</f>
        <v/>
      </c>
      <c r="Q2417" s="89"/>
      <c r="R2417" s="89"/>
      <c r="S2417" s="89" t="str">
        <f>IF(SUM(StuData!$K2417:$R2417)=0,"",SUM(StuData!$K2417:$R2417))</f>
        <v/>
      </c>
      <c r="T2417" s="92"/>
      <c r="U2417" s="89"/>
      <c r="V2417" s="23"/>
      <c r="W2417" s="23"/>
    </row>
    <row r="2418" ht="15.75" customHeight="1">
      <c r="A2418" s="23"/>
      <c r="B2418" s="89" t="str">
        <f t="shared" si="1"/>
        <v/>
      </c>
      <c r="C2418" s="89" t="str">
        <f>IF('Student Record'!A2416="","",'Student Record'!A2416)</f>
        <v/>
      </c>
      <c r="D2418" s="89" t="str">
        <f>IF('Student Record'!B2416="","",'Student Record'!B2416)</f>
        <v/>
      </c>
      <c r="E2418" s="89" t="str">
        <f>IF('Student Record'!C2416="","",'Student Record'!C2416)</f>
        <v/>
      </c>
      <c r="F2418" s="90" t="str">
        <f>IF('Student Record'!E2416="","",'Student Record'!E2416)</f>
        <v/>
      </c>
      <c r="G2418" s="90" t="str">
        <f>IF('Student Record'!G2416="","",'Student Record'!G2416)</f>
        <v/>
      </c>
      <c r="H2418" s="89" t="str">
        <f>IF('Student Record'!I2416="","",'Student Record'!I2416)</f>
        <v/>
      </c>
      <c r="I2418" s="91" t="str">
        <f>IF('Student Record'!J2416="","",'Student Record'!J2416)</f>
        <v/>
      </c>
      <c r="J2418" s="89" t="str">
        <f>IF('Student Record'!O2416="","",'Student Record'!O2416)</f>
        <v/>
      </c>
      <c r="K2418" s="89" t="str">
        <f>IF(StuData!$F2418="","",IF(AND(StuData!$C2418&gt;8,StuData!$C2418&lt;11,StuData!$J2418="GEN"),200,IF(AND(StuData!$C2418&gt;=11,StuData!$J2418="GEN"),300,IF(AND(StuData!$C2418&gt;8,StuData!$C2418&lt;11,StuData!$J2418&lt;&gt;"GEN"),100,IF(AND(StuData!$C2418&gt;=11,StuData!$J2418&lt;&gt;"GEN"),150,"")))))</f>
        <v/>
      </c>
      <c r="L2418" s="89" t="str">
        <f>IF(StuData!$F2418="","",IF(AND(StuData!$C2418&gt;8,StuData!$C2418&lt;11),50,""))</f>
        <v/>
      </c>
      <c r="M2418" s="89" t="str">
        <f>IF(StuData!$F2418="","",IF(AND(StuData!$C2418&gt;=11,'School Fees'!$L$3="Yes"),100,""))</f>
        <v/>
      </c>
      <c r="N2418" s="89" t="str">
        <f>IF(StuData!$F2418="","",IF(AND(StuData!$C2418&gt;8,StuData!$H2418="F"),5,IF(StuData!$C2418&lt;9,"",10)))</f>
        <v/>
      </c>
      <c r="O2418" s="89" t="str">
        <f>IF(StuData!$F2418="","",IF(StuData!$C2418&gt;8,5,""))</f>
        <v/>
      </c>
      <c r="P2418" s="89" t="str">
        <f>IF(StuData!$C2418=9,'School Fees'!$K$6,IF(StuData!$C2418=10,'School Fees'!$K$7,IF(StuData!$C2418=11,'School Fees'!$K$8,IF(StuData!$C2418=12,'School Fees'!$K$9,""))))</f>
        <v/>
      </c>
      <c r="Q2418" s="89"/>
      <c r="R2418" s="89"/>
      <c r="S2418" s="89" t="str">
        <f>IF(SUM(StuData!$K2418:$R2418)=0,"",SUM(StuData!$K2418:$R2418))</f>
        <v/>
      </c>
      <c r="T2418" s="92"/>
      <c r="U2418" s="89"/>
      <c r="V2418" s="23"/>
      <c r="W2418" s="23"/>
    </row>
    <row r="2419" ht="15.75" customHeight="1">
      <c r="A2419" s="23"/>
      <c r="B2419" s="89" t="str">
        <f t="shared" si="1"/>
        <v/>
      </c>
      <c r="C2419" s="89" t="str">
        <f>IF('Student Record'!A2417="","",'Student Record'!A2417)</f>
        <v/>
      </c>
      <c r="D2419" s="89" t="str">
        <f>IF('Student Record'!B2417="","",'Student Record'!B2417)</f>
        <v/>
      </c>
      <c r="E2419" s="89" t="str">
        <f>IF('Student Record'!C2417="","",'Student Record'!C2417)</f>
        <v/>
      </c>
      <c r="F2419" s="90" t="str">
        <f>IF('Student Record'!E2417="","",'Student Record'!E2417)</f>
        <v/>
      </c>
      <c r="G2419" s="90" t="str">
        <f>IF('Student Record'!G2417="","",'Student Record'!G2417)</f>
        <v/>
      </c>
      <c r="H2419" s="89" t="str">
        <f>IF('Student Record'!I2417="","",'Student Record'!I2417)</f>
        <v/>
      </c>
      <c r="I2419" s="91" t="str">
        <f>IF('Student Record'!J2417="","",'Student Record'!J2417)</f>
        <v/>
      </c>
      <c r="J2419" s="89" t="str">
        <f>IF('Student Record'!O2417="","",'Student Record'!O2417)</f>
        <v/>
      </c>
      <c r="K2419" s="89" t="str">
        <f>IF(StuData!$F2419="","",IF(AND(StuData!$C2419&gt;8,StuData!$C2419&lt;11,StuData!$J2419="GEN"),200,IF(AND(StuData!$C2419&gt;=11,StuData!$J2419="GEN"),300,IF(AND(StuData!$C2419&gt;8,StuData!$C2419&lt;11,StuData!$J2419&lt;&gt;"GEN"),100,IF(AND(StuData!$C2419&gt;=11,StuData!$J2419&lt;&gt;"GEN"),150,"")))))</f>
        <v/>
      </c>
      <c r="L2419" s="89" t="str">
        <f>IF(StuData!$F2419="","",IF(AND(StuData!$C2419&gt;8,StuData!$C2419&lt;11),50,""))</f>
        <v/>
      </c>
      <c r="M2419" s="89" t="str">
        <f>IF(StuData!$F2419="","",IF(AND(StuData!$C2419&gt;=11,'School Fees'!$L$3="Yes"),100,""))</f>
        <v/>
      </c>
      <c r="N2419" s="89" t="str">
        <f>IF(StuData!$F2419="","",IF(AND(StuData!$C2419&gt;8,StuData!$H2419="F"),5,IF(StuData!$C2419&lt;9,"",10)))</f>
        <v/>
      </c>
      <c r="O2419" s="89" t="str">
        <f>IF(StuData!$F2419="","",IF(StuData!$C2419&gt;8,5,""))</f>
        <v/>
      </c>
      <c r="P2419" s="89" t="str">
        <f>IF(StuData!$C2419=9,'School Fees'!$K$6,IF(StuData!$C2419=10,'School Fees'!$K$7,IF(StuData!$C2419=11,'School Fees'!$K$8,IF(StuData!$C2419=12,'School Fees'!$K$9,""))))</f>
        <v/>
      </c>
      <c r="Q2419" s="89"/>
      <c r="R2419" s="89"/>
      <c r="S2419" s="89" t="str">
        <f>IF(SUM(StuData!$K2419:$R2419)=0,"",SUM(StuData!$K2419:$R2419))</f>
        <v/>
      </c>
      <c r="T2419" s="92"/>
      <c r="U2419" s="89"/>
      <c r="V2419" s="23"/>
      <c r="W2419" s="23"/>
    </row>
    <row r="2420" ht="15.75" customHeight="1">
      <c r="A2420" s="23"/>
      <c r="B2420" s="89" t="str">
        <f t="shared" si="1"/>
        <v/>
      </c>
      <c r="C2420" s="89" t="str">
        <f>IF('Student Record'!A2418="","",'Student Record'!A2418)</f>
        <v/>
      </c>
      <c r="D2420" s="89" t="str">
        <f>IF('Student Record'!B2418="","",'Student Record'!B2418)</f>
        <v/>
      </c>
      <c r="E2420" s="89" t="str">
        <f>IF('Student Record'!C2418="","",'Student Record'!C2418)</f>
        <v/>
      </c>
      <c r="F2420" s="90" t="str">
        <f>IF('Student Record'!E2418="","",'Student Record'!E2418)</f>
        <v/>
      </c>
      <c r="G2420" s="90" t="str">
        <f>IF('Student Record'!G2418="","",'Student Record'!G2418)</f>
        <v/>
      </c>
      <c r="H2420" s="89" t="str">
        <f>IF('Student Record'!I2418="","",'Student Record'!I2418)</f>
        <v/>
      </c>
      <c r="I2420" s="91" t="str">
        <f>IF('Student Record'!J2418="","",'Student Record'!J2418)</f>
        <v/>
      </c>
      <c r="J2420" s="89" t="str">
        <f>IF('Student Record'!O2418="","",'Student Record'!O2418)</f>
        <v/>
      </c>
      <c r="K2420" s="89" t="str">
        <f>IF(StuData!$F2420="","",IF(AND(StuData!$C2420&gt;8,StuData!$C2420&lt;11,StuData!$J2420="GEN"),200,IF(AND(StuData!$C2420&gt;=11,StuData!$J2420="GEN"),300,IF(AND(StuData!$C2420&gt;8,StuData!$C2420&lt;11,StuData!$J2420&lt;&gt;"GEN"),100,IF(AND(StuData!$C2420&gt;=11,StuData!$J2420&lt;&gt;"GEN"),150,"")))))</f>
        <v/>
      </c>
      <c r="L2420" s="89" t="str">
        <f>IF(StuData!$F2420="","",IF(AND(StuData!$C2420&gt;8,StuData!$C2420&lt;11),50,""))</f>
        <v/>
      </c>
      <c r="M2420" s="89" t="str">
        <f>IF(StuData!$F2420="","",IF(AND(StuData!$C2420&gt;=11,'School Fees'!$L$3="Yes"),100,""))</f>
        <v/>
      </c>
      <c r="N2420" s="89" t="str">
        <f>IF(StuData!$F2420="","",IF(AND(StuData!$C2420&gt;8,StuData!$H2420="F"),5,IF(StuData!$C2420&lt;9,"",10)))</f>
        <v/>
      </c>
      <c r="O2420" s="89" t="str">
        <f>IF(StuData!$F2420="","",IF(StuData!$C2420&gt;8,5,""))</f>
        <v/>
      </c>
      <c r="P2420" s="89" t="str">
        <f>IF(StuData!$C2420=9,'School Fees'!$K$6,IF(StuData!$C2420=10,'School Fees'!$K$7,IF(StuData!$C2420=11,'School Fees'!$K$8,IF(StuData!$C2420=12,'School Fees'!$K$9,""))))</f>
        <v/>
      </c>
      <c r="Q2420" s="89"/>
      <c r="R2420" s="89"/>
      <c r="S2420" s="89" t="str">
        <f>IF(SUM(StuData!$K2420:$R2420)=0,"",SUM(StuData!$K2420:$R2420))</f>
        <v/>
      </c>
      <c r="T2420" s="92"/>
      <c r="U2420" s="89"/>
      <c r="V2420" s="23"/>
      <c r="W2420" s="23"/>
    </row>
    <row r="2421" ht="15.75" customHeight="1">
      <c r="A2421" s="23"/>
      <c r="B2421" s="89" t="str">
        <f t="shared" si="1"/>
        <v/>
      </c>
      <c r="C2421" s="89" t="str">
        <f>IF('Student Record'!A2419="","",'Student Record'!A2419)</f>
        <v/>
      </c>
      <c r="D2421" s="89" t="str">
        <f>IF('Student Record'!B2419="","",'Student Record'!B2419)</f>
        <v/>
      </c>
      <c r="E2421" s="89" t="str">
        <f>IF('Student Record'!C2419="","",'Student Record'!C2419)</f>
        <v/>
      </c>
      <c r="F2421" s="90" t="str">
        <f>IF('Student Record'!E2419="","",'Student Record'!E2419)</f>
        <v/>
      </c>
      <c r="G2421" s="90" t="str">
        <f>IF('Student Record'!G2419="","",'Student Record'!G2419)</f>
        <v/>
      </c>
      <c r="H2421" s="89" t="str">
        <f>IF('Student Record'!I2419="","",'Student Record'!I2419)</f>
        <v/>
      </c>
      <c r="I2421" s="91" t="str">
        <f>IF('Student Record'!J2419="","",'Student Record'!J2419)</f>
        <v/>
      </c>
      <c r="J2421" s="89" t="str">
        <f>IF('Student Record'!O2419="","",'Student Record'!O2419)</f>
        <v/>
      </c>
      <c r="K2421" s="89" t="str">
        <f>IF(StuData!$F2421="","",IF(AND(StuData!$C2421&gt;8,StuData!$C2421&lt;11,StuData!$J2421="GEN"),200,IF(AND(StuData!$C2421&gt;=11,StuData!$J2421="GEN"),300,IF(AND(StuData!$C2421&gt;8,StuData!$C2421&lt;11,StuData!$J2421&lt;&gt;"GEN"),100,IF(AND(StuData!$C2421&gt;=11,StuData!$J2421&lt;&gt;"GEN"),150,"")))))</f>
        <v/>
      </c>
      <c r="L2421" s="89" t="str">
        <f>IF(StuData!$F2421="","",IF(AND(StuData!$C2421&gt;8,StuData!$C2421&lt;11),50,""))</f>
        <v/>
      </c>
      <c r="M2421" s="89" t="str">
        <f>IF(StuData!$F2421="","",IF(AND(StuData!$C2421&gt;=11,'School Fees'!$L$3="Yes"),100,""))</f>
        <v/>
      </c>
      <c r="N2421" s="89" t="str">
        <f>IF(StuData!$F2421="","",IF(AND(StuData!$C2421&gt;8,StuData!$H2421="F"),5,IF(StuData!$C2421&lt;9,"",10)))</f>
        <v/>
      </c>
      <c r="O2421" s="89" t="str">
        <f>IF(StuData!$F2421="","",IF(StuData!$C2421&gt;8,5,""))</f>
        <v/>
      </c>
      <c r="P2421" s="89" t="str">
        <f>IF(StuData!$C2421=9,'School Fees'!$K$6,IF(StuData!$C2421=10,'School Fees'!$K$7,IF(StuData!$C2421=11,'School Fees'!$K$8,IF(StuData!$C2421=12,'School Fees'!$K$9,""))))</f>
        <v/>
      </c>
      <c r="Q2421" s="89"/>
      <c r="R2421" s="89"/>
      <c r="S2421" s="89" t="str">
        <f>IF(SUM(StuData!$K2421:$R2421)=0,"",SUM(StuData!$K2421:$R2421))</f>
        <v/>
      </c>
      <c r="T2421" s="92"/>
      <c r="U2421" s="89"/>
      <c r="V2421" s="23"/>
      <c r="W2421" s="23"/>
    </row>
    <row r="2422" ht="15.75" customHeight="1">
      <c r="A2422" s="23"/>
      <c r="B2422" s="89" t="str">
        <f t="shared" si="1"/>
        <v/>
      </c>
      <c r="C2422" s="89" t="str">
        <f>IF('Student Record'!A2420="","",'Student Record'!A2420)</f>
        <v/>
      </c>
      <c r="D2422" s="89" t="str">
        <f>IF('Student Record'!B2420="","",'Student Record'!B2420)</f>
        <v/>
      </c>
      <c r="E2422" s="89" t="str">
        <f>IF('Student Record'!C2420="","",'Student Record'!C2420)</f>
        <v/>
      </c>
      <c r="F2422" s="90" t="str">
        <f>IF('Student Record'!E2420="","",'Student Record'!E2420)</f>
        <v/>
      </c>
      <c r="G2422" s="90" t="str">
        <f>IF('Student Record'!G2420="","",'Student Record'!G2420)</f>
        <v/>
      </c>
      <c r="H2422" s="89" t="str">
        <f>IF('Student Record'!I2420="","",'Student Record'!I2420)</f>
        <v/>
      </c>
      <c r="I2422" s="91" t="str">
        <f>IF('Student Record'!J2420="","",'Student Record'!J2420)</f>
        <v/>
      </c>
      <c r="J2422" s="89" t="str">
        <f>IF('Student Record'!O2420="","",'Student Record'!O2420)</f>
        <v/>
      </c>
      <c r="K2422" s="89" t="str">
        <f>IF(StuData!$F2422="","",IF(AND(StuData!$C2422&gt;8,StuData!$C2422&lt;11,StuData!$J2422="GEN"),200,IF(AND(StuData!$C2422&gt;=11,StuData!$J2422="GEN"),300,IF(AND(StuData!$C2422&gt;8,StuData!$C2422&lt;11,StuData!$J2422&lt;&gt;"GEN"),100,IF(AND(StuData!$C2422&gt;=11,StuData!$J2422&lt;&gt;"GEN"),150,"")))))</f>
        <v/>
      </c>
      <c r="L2422" s="89" t="str">
        <f>IF(StuData!$F2422="","",IF(AND(StuData!$C2422&gt;8,StuData!$C2422&lt;11),50,""))</f>
        <v/>
      </c>
      <c r="M2422" s="89" t="str">
        <f>IF(StuData!$F2422="","",IF(AND(StuData!$C2422&gt;=11,'School Fees'!$L$3="Yes"),100,""))</f>
        <v/>
      </c>
      <c r="N2422" s="89" t="str">
        <f>IF(StuData!$F2422="","",IF(AND(StuData!$C2422&gt;8,StuData!$H2422="F"),5,IF(StuData!$C2422&lt;9,"",10)))</f>
        <v/>
      </c>
      <c r="O2422" s="89" t="str">
        <f>IF(StuData!$F2422="","",IF(StuData!$C2422&gt;8,5,""))</f>
        <v/>
      </c>
      <c r="P2422" s="89" t="str">
        <f>IF(StuData!$C2422=9,'School Fees'!$K$6,IF(StuData!$C2422=10,'School Fees'!$K$7,IF(StuData!$C2422=11,'School Fees'!$K$8,IF(StuData!$C2422=12,'School Fees'!$K$9,""))))</f>
        <v/>
      </c>
      <c r="Q2422" s="89"/>
      <c r="R2422" s="89"/>
      <c r="S2422" s="89" t="str">
        <f>IF(SUM(StuData!$K2422:$R2422)=0,"",SUM(StuData!$K2422:$R2422))</f>
        <v/>
      </c>
      <c r="T2422" s="92"/>
      <c r="U2422" s="89"/>
      <c r="V2422" s="23"/>
      <c r="W2422" s="23"/>
    </row>
    <row r="2423" ht="15.75" customHeight="1">
      <c r="A2423" s="23"/>
      <c r="B2423" s="89" t="str">
        <f t="shared" si="1"/>
        <v/>
      </c>
      <c r="C2423" s="89" t="str">
        <f>IF('Student Record'!A2421="","",'Student Record'!A2421)</f>
        <v/>
      </c>
      <c r="D2423" s="89" t="str">
        <f>IF('Student Record'!B2421="","",'Student Record'!B2421)</f>
        <v/>
      </c>
      <c r="E2423" s="89" t="str">
        <f>IF('Student Record'!C2421="","",'Student Record'!C2421)</f>
        <v/>
      </c>
      <c r="F2423" s="90" t="str">
        <f>IF('Student Record'!E2421="","",'Student Record'!E2421)</f>
        <v/>
      </c>
      <c r="G2423" s="90" t="str">
        <f>IF('Student Record'!G2421="","",'Student Record'!G2421)</f>
        <v/>
      </c>
      <c r="H2423" s="89" t="str">
        <f>IF('Student Record'!I2421="","",'Student Record'!I2421)</f>
        <v/>
      </c>
      <c r="I2423" s="91" t="str">
        <f>IF('Student Record'!J2421="","",'Student Record'!J2421)</f>
        <v/>
      </c>
      <c r="J2423" s="89" t="str">
        <f>IF('Student Record'!O2421="","",'Student Record'!O2421)</f>
        <v/>
      </c>
      <c r="K2423" s="89" t="str">
        <f>IF(StuData!$F2423="","",IF(AND(StuData!$C2423&gt;8,StuData!$C2423&lt;11,StuData!$J2423="GEN"),200,IF(AND(StuData!$C2423&gt;=11,StuData!$J2423="GEN"),300,IF(AND(StuData!$C2423&gt;8,StuData!$C2423&lt;11,StuData!$J2423&lt;&gt;"GEN"),100,IF(AND(StuData!$C2423&gt;=11,StuData!$J2423&lt;&gt;"GEN"),150,"")))))</f>
        <v/>
      </c>
      <c r="L2423" s="89" t="str">
        <f>IF(StuData!$F2423="","",IF(AND(StuData!$C2423&gt;8,StuData!$C2423&lt;11),50,""))</f>
        <v/>
      </c>
      <c r="M2423" s="89" t="str">
        <f>IF(StuData!$F2423="","",IF(AND(StuData!$C2423&gt;=11,'School Fees'!$L$3="Yes"),100,""))</f>
        <v/>
      </c>
      <c r="N2423" s="89" t="str">
        <f>IF(StuData!$F2423="","",IF(AND(StuData!$C2423&gt;8,StuData!$H2423="F"),5,IF(StuData!$C2423&lt;9,"",10)))</f>
        <v/>
      </c>
      <c r="O2423" s="89" t="str">
        <f>IF(StuData!$F2423="","",IF(StuData!$C2423&gt;8,5,""))</f>
        <v/>
      </c>
      <c r="P2423" s="89" t="str">
        <f>IF(StuData!$C2423=9,'School Fees'!$K$6,IF(StuData!$C2423=10,'School Fees'!$K$7,IF(StuData!$C2423=11,'School Fees'!$K$8,IF(StuData!$C2423=12,'School Fees'!$K$9,""))))</f>
        <v/>
      </c>
      <c r="Q2423" s="89"/>
      <c r="R2423" s="89"/>
      <c r="S2423" s="89" t="str">
        <f>IF(SUM(StuData!$K2423:$R2423)=0,"",SUM(StuData!$K2423:$R2423))</f>
        <v/>
      </c>
      <c r="T2423" s="92"/>
      <c r="U2423" s="89"/>
      <c r="V2423" s="23"/>
      <c r="W2423" s="23"/>
    </row>
    <row r="2424" ht="15.75" customHeight="1">
      <c r="A2424" s="23"/>
      <c r="B2424" s="89" t="str">
        <f t="shared" si="1"/>
        <v/>
      </c>
      <c r="C2424" s="89" t="str">
        <f>IF('Student Record'!A2422="","",'Student Record'!A2422)</f>
        <v/>
      </c>
      <c r="D2424" s="89" t="str">
        <f>IF('Student Record'!B2422="","",'Student Record'!B2422)</f>
        <v/>
      </c>
      <c r="E2424" s="89" t="str">
        <f>IF('Student Record'!C2422="","",'Student Record'!C2422)</f>
        <v/>
      </c>
      <c r="F2424" s="90" t="str">
        <f>IF('Student Record'!E2422="","",'Student Record'!E2422)</f>
        <v/>
      </c>
      <c r="G2424" s="90" t="str">
        <f>IF('Student Record'!G2422="","",'Student Record'!G2422)</f>
        <v/>
      </c>
      <c r="H2424" s="89" t="str">
        <f>IF('Student Record'!I2422="","",'Student Record'!I2422)</f>
        <v/>
      </c>
      <c r="I2424" s="91" t="str">
        <f>IF('Student Record'!J2422="","",'Student Record'!J2422)</f>
        <v/>
      </c>
      <c r="J2424" s="89" t="str">
        <f>IF('Student Record'!O2422="","",'Student Record'!O2422)</f>
        <v/>
      </c>
      <c r="K2424" s="89" t="str">
        <f>IF(StuData!$F2424="","",IF(AND(StuData!$C2424&gt;8,StuData!$C2424&lt;11,StuData!$J2424="GEN"),200,IF(AND(StuData!$C2424&gt;=11,StuData!$J2424="GEN"),300,IF(AND(StuData!$C2424&gt;8,StuData!$C2424&lt;11,StuData!$J2424&lt;&gt;"GEN"),100,IF(AND(StuData!$C2424&gt;=11,StuData!$J2424&lt;&gt;"GEN"),150,"")))))</f>
        <v/>
      </c>
      <c r="L2424" s="89" t="str">
        <f>IF(StuData!$F2424="","",IF(AND(StuData!$C2424&gt;8,StuData!$C2424&lt;11),50,""))</f>
        <v/>
      </c>
      <c r="M2424" s="89" t="str">
        <f>IF(StuData!$F2424="","",IF(AND(StuData!$C2424&gt;=11,'School Fees'!$L$3="Yes"),100,""))</f>
        <v/>
      </c>
      <c r="N2424" s="89" t="str">
        <f>IF(StuData!$F2424="","",IF(AND(StuData!$C2424&gt;8,StuData!$H2424="F"),5,IF(StuData!$C2424&lt;9,"",10)))</f>
        <v/>
      </c>
      <c r="O2424" s="89" t="str">
        <f>IF(StuData!$F2424="","",IF(StuData!$C2424&gt;8,5,""))</f>
        <v/>
      </c>
      <c r="P2424" s="89" t="str">
        <f>IF(StuData!$C2424=9,'School Fees'!$K$6,IF(StuData!$C2424=10,'School Fees'!$K$7,IF(StuData!$C2424=11,'School Fees'!$K$8,IF(StuData!$C2424=12,'School Fees'!$K$9,""))))</f>
        <v/>
      </c>
      <c r="Q2424" s="89"/>
      <c r="R2424" s="89"/>
      <c r="S2424" s="89" t="str">
        <f>IF(SUM(StuData!$K2424:$R2424)=0,"",SUM(StuData!$K2424:$R2424))</f>
        <v/>
      </c>
      <c r="T2424" s="92"/>
      <c r="U2424" s="89"/>
      <c r="V2424" s="23"/>
      <c r="W2424" s="23"/>
    </row>
    <row r="2425" ht="15.75" customHeight="1">
      <c r="A2425" s="23"/>
      <c r="B2425" s="89" t="str">
        <f t="shared" si="1"/>
        <v/>
      </c>
      <c r="C2425" s="89" t="str">
        <f>IF('Student Record'!A2423="","",'Student Record'!A2423)</f>
        <v/>
      </c>
      <c r="D2425" s="89" t="str">
        <f>IF('Student Record'!B2423="","",'Student Record'!B2423)</f>
        <v/>
      </c>
      <c r="E2425" s="89" t="str">
        <f>IF('Student Record'!C2423="","",'Student Record'!C2423)</f>
        <v/>
      </c>
      <c r="F2425" s="90" t="str">
        <f>IF('Student Record'!E2423="","",'Student Record'!E2423)</f>
        <v/>
      </c>
      <c r="G2425" s="90" t="str">
        <f>IF('Student Record'!G2423="","",'Student Record'!G2423)</f>
        <v/>
      </c>
      <c r="H2425" s="89" t="str">
        <f>IF('Student Record'!I2423="","",'Student Record'!I2423)</f>
        <v/>
      </c>
      <c r="I2425" s="91" t="str">
        <f>IF('Student Record'!J2423="","",'Student Record'!J2423)</f>
        <v/>
      </c>
      <c r="J2425" s="89" t="str">
        <f>IF('Student Record'!O2423="","",'Student Record'!O2423)</f>
        <v/>
      </c>
      <c r="K2425" s="89" t="str">
        <f>IF(StuData!$F2425="","",IF(AND(StuData!$C2425&gt;8,StuData!$C2425&lt;11,StuData!$J2425="GEN"),200,IF(AND(StuData!$C2425&gt;=11,StuData!$J2425="GEN"),300,IF(AND(StuData!$C2425&gt;8,StuData!$C2425&lt;11,StuData!$J2425&lt;&gt;"GEN"),100,IF(AND(StuData!$C2425&gt;=11,StuData!$J2425&lt;&gt;"GEN"),150,"")))))</f>
        <v/>
      </c>
      <c r="L2425" s="89" t="str">
        <f>IF(StuData!$F2425="","",IF(AND(StuData!$C2425&gt;8,StuData!$C2425&lt;11),50,""))</f>
        <v/>
      </c>
      <c r="M2425" s="89" t="str">
        <f>IF(StuData!$F2425="","",IF(AND(StuData!$C2425&gt;=11,'School Fees'!$L$3="Yes"),100,""))</f>
        <v/>
      </c>
      <c r="N2425" s="89" t="str">
        <f>IF(StuData!$F2425="","",IF(AND(StuData!$C2425&gt;8,StuData!$H2425="F"),5,IF(StuData!$C2425&lt;9,"",10)))</f>
        <v/>
      </c>
      <c r="O2425" s="89" t="str">
        <f>IF(StuData!$F2425="","",IF(StuData!$C2425&gt;8,5,""))</f>
        <v/>
      </c>
      <c r="P2425" s="89" t="str">
        <f>IF(StuData!$C2425=9,'School Fees'!$K$6,IF(StuData!$C2425=10,'School Fees'!$K$7,IF(StuData!$C2425=11,'School Fees'!$K$8,IF(StuData!$C2425=12,'School Fees'!$K$9,""))))</f>
        <v/>
      </c>
      <c r="Q2425" s="89"/>
      <c r="R2425" s="89"/>
      <c r="S2425" s="89" t="str">
        <f>IF(SUM(StuData!$K2425:$R2425)=0,"",SUM(StuData!$K2425:$R2425))</f>
        <v/>
      </c>
      <c r="T2425" s="92"/>
      <c r="U2425" s="89"/>
      <c r="V2425" s="23"/>
      <c r="W2425" s="23"/>
    </row>
    <row r="2426" ht="15.75" customHeight="1">
      <c r="A2426" s="23"/>
      <c r="B2426" s="89" t="str">
        <f t="shared" si="1"/>
        <v/>
      </c>
      <c r="C2426" s="89" t="str">
        <f>IF('Student Record'!A2424="","",'Student Record'!A2424)</f>
        <v/>
      </c>
      <c r="D2426" s="89" t="str">
        <f>IF('Student Record'!B2424="","",'Student Record'!B2424)</f>
        <v/>
      </c>
      <c r="E2426" s="89" t="str">
        <f>IF('Student Record'!C2424="","",'Student Record'!C2424)</f>
        <v/>
      </c>
      <c r="F2426" s="90" t="str">
        <f>IF('Student Record'!E2424="","",'Student Record'!E2424)</f>
        <v/>
      </c>
      <c r="G2426" s="90" t="str">
        <f>IF('Student Record'!G2424="","",'Student Record'!G2424)</f>
        <v/>
      </c>
      <c r="H2426" s="89" t="str">
        <f>IF('Student Record'!I2424="","",'Student Record'!I2424)</f>
        <v/>
      </c>
      <c r="I2426" s="91" t="str">
        <f>IF('Student Record'!J2424="","",'Student Record'!J2424)</f>
        <v/>
      </c>
      <c r="J2426" s="89" t="str">
        <f>IF('Student Record'!O2424="","",'Student Record'!O2424)</f>
        <v/>
      </c>
      <c r="K2426" s="89" t="str">
        <f>IF(StuData!$F2426="","",IF(AND(StuData!$C2426&gt;8,StuData!$C2426&lt;11,StuData!$J2426="GEN"),200,IF(AND(StuData!$C2426&gt;=11,StuData!$J2426="GEN"),300,IF(AND(StuData!$C2426&gt;8,StuData!$C2426&lt;11,StuData!$J2426&lt;&gt;"GEN"),100,IF(AND(StuData!$C2426&gt;=11,StuData!$J2426&lt;&gt;"GEN"),150,"")))))</f>
        <v/>
      </c>
      <c r="L2426" s="89" t="str">
        <f>IF(StuData!$F2426="","",IF(AND(StuData!$C2426&gt;8,StuData!$C2426&lt;11),50,""))</f>
        <v/>
      </c>
      <c r="M2426" s="89" t="str">
        <f>IF(StuData!$F2426="","",IF(AND(StuData!$C2426&gt;=11,'School Fees'!$L$3="Yes"),100,""))</f>
        <v/>
      </c>
      <c r="N2426" s="89" t="str">
        <f>IF(StuData!$F2426="","",IF(AND(StuData!$C2426&gt;8,StuData!$H2426="F"),5,IF(StuData!$C2426&lt;9,"",10)))</f>
        <v/>
      </c>
      <c r="O2426" s="89" t="str">
        <f>IF(StuData!$F2426="","",IF(StuData!$C2426&gt;8,5,""))</f>
        <v/>
      </c>
      <c r="P2426" s="89" t="str">
        <f>IF(StuData!$C2426=9,'School Fees'!$K$6,IF(StuData!$C2426=10,'School Fees'!$K$7,IF(StuData!$C2426=11,'School Fees'!$K$8,IF(StuData!$C2426=12,'School Fees'!$K$9,""))))</f>
        <v/>
      </c>
      <c r="Q2426" s="89"/>
      <c r="R2426" s="89"/>
      <c r="S2426" s="89" t="str">
        <f>IF(SUM(StuData!$K2426:$R2426)=0,"",SUM(StuData!$K2426:$R2426))</f>
        <v/>
      </c>
      <c r="T2426" s="92"/>
      <c r="U2426" s="89"/>
      <c r="V2426" s="23"/>
      <c r="W2426" s="23"/>
    </row>
    <row r="2427" ht="15.75" customHeight="1">
      <c r="A2427" s="23"/>
      <c r="B2427" s="89" t="str">
        <f t="shared" si="1"/>
        <v/>
      </c>
      <c r="C2427" s="89" t="str">
        <f>IF('Student Record'!A2425="","",'Student Record'!A2425)</f>
        <v/>
      </c>
      <c r="D2427" s="89" t="str">
        <f>IF('Student Record'!B2425="","",'Student Record'!B2425)</f>
        <v/>
      </c>
      <c r="E2427" s="89" t="str">
        <f>IF('Student Record'!C2425="","",'Student Record'!C2425)</f>
        <v/>
      </c>
      <c r="F2427" s="90" t="str">
        <f>IF('Student Record'!E2425="","",'Student Record'!E2425)</f>
        <v/>
      </c>
      <c r="G2427" s="90" t="str">
        <f>IF('Student Record'!G2425="","",'Student Record'!G2425)</f>
        <v/>
      </c>
      <c r="H2427" s="89" t="str">
        <f>IF('Student Record'!I2425="","",'Student Record'!I2425)</f>
        <v/>
      </c>
      <c r="I2427" s="91" t="str">
        <f>IF('Student Record'!J2425="","",'Student Record'!J2425)</f>
        <v/>
      </c>
      <c r="J2427" s="89" t="str">
        <f>IF('Student Record'!O2425="","",'Student Record'!O2425)</f>
        <v/>
      </c>
      <c r="K2427" s="89" t="str">
        <f>IF(StuData!$F2427="","",IF(AND(StuData!$C2427&gt;8,StuData!$C2427&lt;11,StuData!$J2427="GEN"),200,IF(AND(StuData!$C2427&gt;=11,StuData!$J2427="GEN"),300,IF(AND(StuData!$C2427&gt;8,StuData!$C2427&lt;11,StuData!$J2427&lt;&gt;"GEN"),100,IF(AND(StuData!$C2427&gt;=11,StuData!$J2427&lt;&gt;"GEN"),150,"")))))</f>
        <v/>
      </c>
      <c r="L2427" s="89" t="str">
        <f>IF(StuData!$F2427="","",IF(AND(StuData!$C2427&gt;8,StuData!$C2427&lt;11),50,""))</f>
        <v/>
      </c>
      <c r="M2427" s="89" t="str">
        <f>IF(StuData!$F2427="","",IF(AND(StuData!$C2427&gt;=11,'School Fees'!$L$3="Yes"),100,""))</f>
        <v/>
      </c>
      <c r="N2427" s="89" t="str">
        <f>IF(StuData!$F2427="","",IF(AND(StuData!$C2427&gt;8,StuData!$H2427="F"),5,IF(StuData!$C2427&lt;9,"",10)))</f>
        <v/>
      </c>
      <c r="O2427" s="89" t="str">
        <f>IF(StuData!$F2427="","",IF(StuData!$C2427&gt;8,5,""))</f>
        <v/>
      </c>
      <c r="P2427" s="89" t="str">
        <f>IF(StuData!$C2427=9,'School Fees'!$K$6,IF(StuData!$C2427=10,'School Fees'!$K$7,IF(StuData!$C2427=11,'School Fees'!$K$8,IF(StuData!$C2427=12,'School Fees'!$K$9,""))))</f>
        <v/>
      </c>
      <c r="Q2427" s="89"/>
      <c r="R2427" s="89"/>
      <c r="S2427" s="89" t="str">
        <f>IF(SUM(StuData!$K2427:$R2427)=0,"",SUM(StuData!$K2427:$R2427))</f>
        <v/>
      </c>
      <c r="T2427" s="92"/>
      <c r="U2427" s="89"/>
      <c r="V2427" s="23"/>
      <c r="W2427" s="23"/>
    </row>
    <row r="2428" ht="15.75" customHeight="1">
      <c r="A2428" s="23"/>
      <c r="B2428" s="89" t="str">
        <f t="shared" si="1"/>
        <v/>
      </c>
      <c r="C2428" s="89" t="str">
        <f>IF('Student Record'!A2426="","",'Student Record'!A2426)</f>
        <v/>
      </c>
      <c r="D2428" s="89" t="str">
        <f>IF('Student Record'!B2426="","",'Student Record'!B2426)</f>
        <v/>
      </c>
      <c r="E2428" s="89" t="str">
        <f>IF('Student Record'!C2426="","",'Student Record'!C2426)</f>
        <v/>
      </c>
      <c r="F2428" s="90" t="str">
        <f>IF('Student Record'!E2426="","",'Student Record'!E2426)</f>
        <v/>
      </c>
      <c r="G2428" s="90" t="str">
        <f>IF('Student Record'!G2426="","",'Student Record'!G2426)</f>
        <v/>
      </c>
      <c r="H2428" s="89" t="str">
        <f>IF('Student Record'!I2426="","",'Student Record'!I2426)</f>
        <v/>
      </c>
      <c r="I2428" s="91" t="str">
        <f>IF('Student Record'!J2426="","",'Student Record'!J2426)</f>
        <v/>
      </c>
      <c r="J2428" s="89" t="str">
        <f>IF('Student Record'!O2426="","",'Student Record'!O2426)</f>
        <v/>
      </c>
      <c r="K2428" s="89" t="str">
        <f>IF(StuData!$F2428="","",IF(AND(StuData!$C2428&gt;8,StuData!$C2428&lt;11,StuData!$J2428="GEN"),200,IF(AND(StuData!$C2428&gt;=11,StuData!$J2428="GEN"),300,IF(AND(StuData!$C2428&gt;8,StuData!$C2428&lt;11,StuData!$J2428&lt;&gt;"GEN"),100,IF(AND(StuData!$C2428&gt;=11,StuData!$J2428&lt;&gt;"GEN"),150,"")))))</f>
        <v/>
      </c>
      <c r="L2428" s="89" t="str">
        <f>IF(StuData!$F2428="","",IF(AND(StuData!$C2428&gt;8,StuData!$C2428&lt;11),50,""))</f>
        <v/>
      </c>
      <c r="M2428" s="89" t="str">
        <f>IF(StuData!$F2428="","",IF(AND(StuData!$C2428&gt;=11,'School Fees'!$L$3="Yes"),100,""))</f>
        <v/>
      </c>
      <c r="N2428" s="89" t="str">
        <f>IF(StuData!$F2428="","",IF(AND(StuData!$C2428&gt;8,StuData!$H2428="F"),5,IF(StuData!$C2428&lt;9,"",10)))</f>
        <v/>
      </c>
      <c r="O2428" s="89" t="str">
        <f>IF(StuData!$F2428="","",IF(StuData!$C2428&gt;8,5,""))</f>
        <v/>
      </c>
      <c r="P2428" s="89" t="str">
        <f>IF(StuData!$C2428=9,'School Fees'!$K$6,IF(StuData!$C2428=10,'School Fees'!$K$7,IF(StuData!$C2428=11,'School Fees'!$K$8,IF(StuData!$C2428=12,'School Fees'!$K$9,""))))</f>
        <v/>
      </c>
      <c r="Q2428" s="89"/>
      <c r="R2428" s="89"/>
      <c r="S2428" s="89" t="str">
        <f>IF(SUM(StuData!$K2428:$R2428)=0,"",SUM(StuData!$K2428:$R2428))</f>
        <v/>
      </c>
      <c r="T2428" s="92"/>
      <c r="U2428" s="89"/>
      <c r="V2428" s="23"/>
      <c r="W2428" s="23"/>
    </row>
    <row r="2429" ht="15.75" customHeight="1">
      <c r="A2429" s="23"/>
      <c r="B2429" s="89" t="str">
        <f t="shared" si="1"/>
        <v/>
      </c>
      <c r="C2429" s="89" t="str">
        <f>IF('Student Record'!A2427="","",'Student Record'!A2427)</f>
        <v/>
      </c>
      <c r="D2429" s="89" t="str">
        <f>IF('Student Record'!B2427="","",'Student Record'!B2427)</f>
        <v/>
      </c>
      <c r="E2429" s="89" t="str">
        <f>IF('Student Record'!C2427="","",'Student Record'!C2427)</f>
        <v/>
      </c>
      <c r="F2429" s="90" t="str">
        <f>IF('Student Record'!E2427="","",'Student Record'!E2427)</f>
        <v/>
      </c>
      <c r="G2429" s="90" t="str">
        <f>IF('Student Record'!G2427="","",'Student Record'!G2427)</f>
        <v/>
      </c>
      <c r="H2429" s="89" t="str">
        <f>IF('Student Record'!I2427="","",'Student Record'!I2427)</f>
        <v/>
      </c>
      <c r="I2429" s="91" t="str">
        <f>IF('Student Record'!J2427="","",'Student Record'!J2427)</f>
        <v/>
      </c>
      <c r="J2429" s="89" t="str">
        <f>IF('Student Record'!O2427="","",'Student Record'!O2427)</f>
        <v/>
      </c>
      <c r="K2429" s="89" t="str">
        <f>IF(StuData!$F2429="","",IF(AND(StuData!$C2429&gt;8,StuData!$C2429&lt;11,StuData!$J2429="GEN"),200,IF(AND(StuData!$C2429&gt;=11,StuData!$J2429="GEN"),300,IF(AND(StuData!$C2429&gt;8,StuData!$C2429&lt;11,StuData!$J2429&lt;&gt;"GEN"),100,IF(AND(StuData!$C2429&gt;=11,StuData!$J2429&lt;&gt;"GEN"),150,"")))))</f>
        <v/>
      </c>
      <c r="L2429" s="89" t="str">
        <f>IF(StuData!$F2429="","",IF(AND(StuData!$C2429&gt;8,StuData!$C2429&lt;11),50,""))</f>
        <v/>
      </c>
      <c r="M2429" s="89" t="str">
        <f>IF(StuData!$F2429="","",IF(AND(StuData!$C2429&gt;=11,'School Fees'!$L$3="Yes"),100,""))</f>
        <v/>
      </c>
      <c r="N2429" s="89" t="str">
        <f>IF(StuData!$F2429="","",IF(AND(StuData!$C2429&gt;8,StuData!$H2429="F"),5,IF(StuData!$C2429&lt;9,"",10)))</f>
        <v/>
      </c>
      <c r="O2429" s="89" t="str">
        <f>IF(StuData!$F2429="","",IF(StuData!$C2429&gt;8,5,""))</f>
        <v/>
      </c>
      <c r="P2429" s="89" t="str">
        <f>IF(StuData!$C2429=9,'School Fees'!$K$6,IF(StuData!$C2429=10,'School Fees'!$K$7,IF(StuData!$C2429=11,'School Fees'!$K$8,IF(StuData!$C2429=12,'School Fees'!$K$9,""))))</f>
        <v/>
      </c>
      <c r="Q2429" s="89"/>
      <c r="R2429" s="89"/>
      <c r="S2429" s="89" t="str">
        <f>IF(SUM(StuData!$K2429:$R2429)=0,"",SUM(StuData!$K2429:$R2429))</f>
        <v/>
      </c>
      <c r="T2429" s="92"/>
      <c r="U2429" s="89"/>
      <c r="V2429" s="23"/>
      <c r="W2429" s="23"/>
    </row>
    <row r="2430" ht="15.75" customHeight="1">
      <c r="A2430" s="23"/>
      <c r="B2430" s="89" t="str">
        <f t="shared" si="1"/>
        <v/>
      </c>
      <c r="C2430" s="89" t="str">
        <f>IF('Student Record'!A2428="","",'Student Record'!A2428)</f>
        <v/>
      </c>
      <c r="D2430" s="89" t="str">
        <f>IF('Student Record'!B2428="","",'Student Record'!B2428)</f>
        <v/>
      </c>
      <c r="E2430" s="89" t="str">
        <f>IF('Student Record'!C2428="","",'Student Record'!C2428)</f>
        <v/>
      </c>
      <c r="F2430" s="90" t="str">
        <f>IF('Student Record'!E2428="","",'Student Record'!E2428)</f>
        <v/>
      </c>
      <c r="G2430" s="90" t="str">
        <f>IF('Student Record'!G2428="","",'Student Record'!G2428)</f>
        <v/>
      </c>
      <c r="H2430" s="89" t="str">
        <f>IF('Student Record'!I2428="","",'Student Record'!I2428)</f>
        <v/>
      </c>
      <c r="I2430" s="91" t="str">
        <f>IF('Student Record'!J2428="","",'Student Record'!J2428)</f>
        <v/>
      </c>
      <c r="J2430" s="89" t="str">
        <f>IF('Student Record'!O2428="","",'Student Record'!O2428)</f>
        <v/>
      </c>
      <c r="K2430" s="89" t="str">
        <f>IF(StuData!$F2430="","",IF(AND(StuData!$C2430&gt;8,StuData!$C2430&lt;11,StuData!$J2430="GEN"),200,IF(AND(StuData!$C2430&gt;=11,StuData!$J2430="GEN"),300,IF(AND(StuData!$C2430&gt;8,StuData!$C2430&lt;11,StuData!$J2430&lt;&gt;"GEN"),100,IF(AND(StuData!$C2430&gt;=11,StuData!$J2430&lt;&gt;"GEN"),150,"")))))</f>
        <v/>
      </c>
      <c r="L2430" s="89" t="str">
        <f>IF(StuData!$F2430="","",IF(AND(StuData!$C2430&gt;8,StuData!$C2430&lt;11),50,""))</f>
        <v/>
      </c>
      <c r="M2430" s="89" t="str">
        <f>IF(StuData!$F2430="","",IF(AND(StuData!$C2430&gt;=11,'School Fees'!$L$3="Yes"),100,""))</f>
        <v/>
      </c>
      <c r="N2430" s="89" t="str">
        <f>IF(StuData!$F2430="","",IF(AND(StuData!$C2430&gt;8,StuData!$H2430="F"),5,IF(StuData!$C2430&lt;9,"",10)))</f>
        <v/>
      </c>
      <c r="O2430" s="89" t="str">
        <f>IF(StuData!$F2430="","",IF(StuData!$C2430&gt;8,5,""))</f>
        <v/>
      </c>
      <c r="P2430" s="89" t="str">
        <f>IF(StuData!$C2430=9,'School Fees'!$K$6,IF(StuData!$C2430=10,'School Fees'!$K$7,IF(StuData!$C2430=11,'School Fees'!$K$8,IF(StuData!$C2430=12,'School Fees'!$K$9,""))))</f>
        <v/>
      </c>
      <c r="Q2430" s="89"/>
      <c r="R2430" s="89"/>
      <c r="S2430" s="89" t="str">
        <f>IF(SUM(StuData!$K2430:$R2430)=0,"",SUM(StuData!$K2430:$R2430))</f>
        <v/>
      </c>
      <c r="T2430" s="92"/>
      <c r="U2430" s="89"/>
      <c r="V2430" s="23"/>
      <c r="W2430" s="23"/>
    </row>
    <row r="2431" ht="15.75" customHeight="1">
      <c r="A2431" s="23"/>
      <c r="B2431" s="89" t="str">
        <f t="shared" si="1"/>
        <v/>
      </c>
      <c r="C2431" s="89" t="str">
        <f>IF('Student Record'!A2429="","",'Student Record'!A2429)</f>
        <v/>
      </c>
      <c r="D2431" s="89" t="str">
        <f>IF('Student Record'!B2429="","",'Student Record'!B2429)</f>
        <v/>
      </c>
      <c r="E2431" s="89" t="str">
        <f>IF('Student Record'!C2429="","",'Student Record'!C2429)</f>
        <v/>
      </c>
      <c r="F2431" s="90" t="str">
        <f>IF('Student Record'!E2429="","",'Student Record'!E2429)</f>
        <v/>
      </c>
      <c r="G2431" s="90" t="str">
        <f>IF('Student Record'!G2429="","",'Student Record'!G2429)</f>
        <v/>
      </c>
      <c r="H2431" s="89" t="str">
        <f>IF('Student Record'!I2429="","",'Student Record'!I2429)</f>
        <v/>
      </c>
      <c r="I2431" s="91" t="str">
        <f>IF('Student Record'!J2429="","",'Student Record'!J2429)</f>
        <v/>
      </c>
      <c r="J2431" s="89" t="str">
        <f>IF('Student Record'!O2429="","",'Student Record'!O2429)</f>
        <v/>
      </c>
      <c r="K2431" s="89" t="str">
        <f>IF(StuData!$F2431="","",IF(AND(StuData!$C2431&gt;8,StuData!$C2431&lt;11,StuData!$J2431="GEN"),200,IF(AND(StuData!$C2431&gt;=11,StuData!$J2431="GEN"),300,IF(AND(StuData!$C2431&gt;8,StuData!$C2431&lt;11,StuData!$J2431&lt;&gt;"GEN"),100,IF(AND(StuData!$C2431&gt;=11,StuData!$J2431&lt;&gt;"GEN"),150,"")))))</f>
        <v/>
      </c>
      <c r="L2431" s="89" t="str">
        <f>IF(StuData!$F2431="","",IF(AND(StuData!$C2431&gt;8,StuData!$C2431&lt;11),50,""))</f>
        <v/>
      </c>
      <c r="M2431" s="89" t="str">
        <f>IF(StuData!$F2431="","",IF(AND(StuData!$C2431&gt;=11,'School Fees'!$L$3="Yes"),100,""))</f>
        <v/>
      </c>
      <c r="N2431" s="89" t="str">
        <f>IF(StuData!$F2431="","",IF(AND(StuData!$C2431&gt;8,StuData!$H2431="F"),5,IF(StuData!$C2431&lt;9,"",10)))</f>
        <v/>
      </c>
      <c r="O2431" s="89" t="str">
        <f>IF(StuData!$F2431="","",IF(StuData!$C2431&gt;8,5,""))</f>
        <v/>
      </c>
      <c r="P2431" s="89" t="str">
        <f>IF(StuData!$C2431=9,'School Fees'!$K$6,IF(StuData!$C2431=10,'School Fees'!$K$7,IF(StuData!$C2431=11,'School Fees'!$K$8,IF(StuData!$C2431=12,'School Fees'!$K$9,""))))</f>
        <v/>
      </c>
      <c r="Q2431" s="89"/>
      <c r="R2431" s="89"/>
      <c r="S2431" s="89" t="str">
        <f>IF(SUM(StuData!$K2431:$R2431)=0,"",SUM(StuData!$K2431:$R2431))</f>
        <v/>
      </c>
      <c r="T2431" s="92"/>
      <c r="U2431" s="89"/>
      <c r="V2431" s="23"/>
      <c r="W2431" s="23"/>
    </row>
    <row r="2432" ht="15.75" customHeight="1">
      <c r="A2432" s="23"/>
      <c r="B2432" s="89" t="str">
        <f t="shared" si="1"/>
        <v/>
      </c>
      <c r="C2432" s="89" t="str">
        <f>IF('Student Record'!A2430="","",'Student Record'!A2430)</f>
        <v/>
      </c>
      <c r="D2432" s="89" t="str">
        <f>IF('Student Record'!B2430="","",'Student Record'!B2430)</f>
        <v/>
      </c>
      <c r="E2432" s="89" t="str">
        <f>IF('Student Record'!C2430="","",'Student Record'!C2430)</f>
        <v/>
      </c>
      <c r="F2432" s="90" t="str">
        <f>IF('Student Record'!E2430="","",'Student Record'!E2430)</f>
        <v/>
      </c>
      <c r="G2432" s="90" t="str">
        <f>IF('Student Record'!G2430="","",'Student Record'!G2430)</f>
        <v/>
      </c>
      <c r="H2432" s="89" t="str">
        <f>IF('Student Record'!I2430="","",'Student Record'!I2430)</f>
        <v/>
      </c>
      <c r="I2432" s="91" t="str">
        <f>IF('Student Record'!J2430="","",'Student Record'!J2430)</f>
        <v/>
      </c>
      <c r="J2432" s="89" t="str">
        <f>IF('Student Record'!O2430="","",'Student Record'!O2430)</f>
        <v/>
      </c>
      <c r="K2432" s="89" t="str">
        <f>IF(StuData!$F2432="","",IF(AND(StuData!$C2432&gt;8,StuData!$C2432&lt;11,StuData!$J2432="GEN"),200,IF(AND(StuData!$C2432&gt;=11,StuData!$J2432="GEN"),300,IF(AND(StuData!$C2432&gt;8,StuData!$C2432&lt;11,StuData!$J2432&lt;&gt;"GEN"),100,IF(AND(StuData!$C2432&gt;=11,StuData!$J2432&lt;&gt;"GEN"),150,"")))))</f>
        <v/>
      </c>
      <c r="L2432" s="89" t="str">
        <f>IF(StuData!$F2432="","",IF(AND(StuData!$C2432&gt;8,StuData!$C2432&lt;11),50,""))</f>
        <v/>
      </c>
      <c r="M2432" s="89" t="str">
        <f>IF(StuData!$F2432="","",IF(AND(StuData!$C2432&gt;=11,'School Fees'!$L$3="Yes"),100,""))</f>
        <v/>
      </c>
      <c r="N2432" s="89" t="str">
        <f>IF(StuData!$F2432="","",IF(AND(StuData!$C2432&gt;8,StuData!$H2432="F"),5,IF(StuData!$C2432&lt;9,"",10)))</f>
        <v/>
      </c>
      <c r="O2432" s="89" t="str">
        <f>IF(StuData!$F2432="","",IF(StuData!$C2432&gt;8,5,""))</f>
        <v/>
      </c>
      <c r="P2432" s="89" t="str">
        <f>IF(StuData!$C2432=9,'School Fees'!$K$6,IF(StuData!$C2432=10,'School Fees'!$K$7,IF(StuData!$C2432=11,'School Fees'!$K$8,IF(StuData!$C2432=12,'School Fees'!$K$9,""))))</f>
        <v/>
      </c>
      <c r="Q2432" s="89"/>
      <c r="R2432" s="89"/>
      <c r="S2432" s="89" t="str">
        <f>IF(SUM(StuData!$K2432:$R2432)=0,"",SUM(StuData!$K2432:$R2432))</f>
        <v/>
      </c>
      <c r="T2432" s="92"/>
      <c r="U2432" s="89"/>
      <c r="V2432" s="23"/>
      <c r="W2432" s="23"/>
    </row>
    <row r="2433" ht="15.75" customHeight="1">
      <c r="A2433" s="23"/>
      <c r="B2433" s="89" t="str">
        <f t="shared" si="1"/>
        <v/>
      </c>
      <c r="C2433" s="89" t="str">
        <f>IF('Student Record'!A2431="","",'Student Record'!A2431)</f>
        <v/>
      </c>
      <c r="D2433" s="89" t="str">
        <f>IF('Student Record'!B2431="","",'Student Record'!B2431)</f>
        <v/>
      </c>
      <c r="E2433" s="89" t="str">
        <f>IF('Student Record'!C2431="","",'Student Record'!C2431)</f>
        <v/>
      </c>
      <c r="F2433" s="90" t="str">
        <f>IF('Student Record'!E2431="","",'Student Record'!E2431)</f>
        <v/>
      </c>
      <c r="G2433" s="90" t="str">
        <f>IF('Student Record'!G2431="","",'Student Record'!G2431)</f>
        <v/>
      </c>
      <c r="H2433" s="89" t="str">
        <f>IF('Student Record'!I2431="","",'Student Record'!I2431)</f>
        <v/>
      </c>
      <c r="I2433" s="91" t="str">
        <f>IF('Student Record'!J2431="","",'Student Record'!J2431)</f>
        <v/>
      </c>
      <c r="J2433" s="89" t="str">
        <f>IF('Student Record'!O2431="","",'Student Record'!O2431)</f>
        <v/>
      </c>
      <c r="K2433" s="89" t="str">
        <f>IF(StuData!$F2433="","",IF(AND(StuData!$C2433&gt;8,StuData!$C2433&lt;11,StuData!$J2433="GEN"),200,IF(AND(StuData!$C2433&gt;=11,StuData!$J2433="GEN"),300,IF(AND(StuData!$C2433&gt;8,StuData!$C2433&lt;11,StuData!$J2433&lt;&gt;"GEN"),100,IF(AND(StuData!$C2433&gt;=11,StuData!$J2433&lt;&gt;"GEN"),150,"")))))</f>
        <v/>
      </c>
      <c r="L2433" s="89" t="str">
        <f>IF(StuData!$F2433="","",IF(AND(StuData!$C2433&gt;8,StuData!$C2433&lt;11),50,""))</f>
        <v/>
      </c>
      <c r="M2433" s="89" t="str">
        <f>IF(StuData!$F2433="","",IF(AND(StuData!$C2433&gt;=11,'School Fees'!$L$3="Yes"),100,""))</f>
        <v/>
      </c>
      <c r="N2433" s="89" t="str">
        <f>IF(StuData!$F2433="","",IF(AND(StuData!$C2433&gt;8,StuData!$H2433="F"),5,IF(StuData!$C2433&lt;9,"",10)))</f>
        <v/>
      </c>
      <c r="O2433" s="89" t="str">
        <f>IF(StuData!$F2433="","",IF(StuData!$C2433&gt;8,5,""))</f>
        <v/>
      </c>
      <c r="P2433" s="89" t="str">
        <f>IF(StuData!$C2433=9,'School Fees'!$K$6,IF(StuData!$C2433=10,'School Fees'!$K$7,IF(StuData!$C2433=11,'School Fees'!$K$8,IF(StuData!$C2433=12,'School Fees'!$K$9,""))))</f>
        <v/>
      </c>
      <c r="Q2433" s="89"/>
      <c r="R2433" s="89"/>
      <c r="S2433" s="89" t="str">
        <f>IF(SUM(StuData!$K2433:$R2433)=0,"",SUM(StuData!$K2433:$R2433))</f>
        <v/>
      </c>
      <c r="T2433" s="92"/>
      <c r="U2433" s="89"/>
      <c r="V2433" s="23"/>
      <c r="W2433" s="23"/>
    </row>
    <row r="2434" ht="15.75" customHeight="1">
      <c r="A2434" s="23"/>
      <c r="B2434" s="89" t="str">
        <f t="shared" si="1"/>
        <v/>
      </c>
      <c r="C2434" s="89" t="str">
        <f>IF('Student Record'!A2432="","",'Student Record'!A2432)</f>
        <v/>
      </c>
      <c r="D2434" s="89" t="str">
        <f>IF('Student Record'!B2432="","",'Student Record'!B2432)</f>
        <v/>
      </c>
      <c r="E2434" s="89" t="str">
        <f>IF('Student Record'!C2432="","",'Student Record'!C2432)</f>
        <v/>
      </c>
      <c r="F2434" s="90" t="str">
        <f>IF('Student Record'!E2432="","",'Student Record'!E2432)</f>
        <v/>
      </c>
      <c r="G2434" s="90" t="str">
        <f>IF('Student Record'!G2432="","",'Student Record'!G2432)</f>
        <v/>
      </c>
      <c r="H2434" s="89" t="str">
        <f>IF('Student Record'!I2432="","",'Student Record'!I2432)</f>
        <v/>
      </c>
      <c r="I2434" s="91" t="str">
        <f>IF('Student Record'!J2432="","",'Student Record'!J2432)</f>
        <v/>
      </c>
      <c r="J2434" s="89" t="str">
        <f>IF('Student Record'!O2432="","",'Student Record'!O2432)</f>
        <v/>
      </c>
      <c r="K2434" s="89" t="str">
        <f>IF(StuData!$F2434="","",IF(AND(StuData!$C2434&gt;8,StuData!$C2434&lt;11,StuData!$J2434="GEN"),200,IF(AND(StuData!$C2434&gt;=11,StuData!$J2434="GEN"),300,IF(AND(StuData!$C2434&gt;8,StuData!$C2434&lt;11,StuData!$J2434&lt;&gt;"GEN"),100,IF(AND(StuData!$C2434&gt;=11,StuData!$J2434&lt;&gt;"GEN"),150,"")))))</f>
        <v/>
      </c>
      <c r="L2434" s="89" t="str">
        <f>IF(StuData!$F2434="","",IF(AND(StuData!$C2434&gt;8,StuData!$C2434&lt;11),50,""))</f>
        <v/>
      </c>
      <c r="M2434" s="89" t="str">
        <f>IF(StuData!$F2434="","",IF(AND(StuData!$C2434&gt;=11,'School Fees'!$L$3="Yes"),100,""))</f>
        <v/>
      </c>
      <c r="N2434" s="89" t="str">
        <f>IF(StuData!$F2434="","",IF(AND(StuData!$C2434&gt;8,StuData!$H2434="F"),5,IF(StuData!$C2434&lt;9,"",10)))</f>
        <v/>
      </c>
      <c r="O2434" s="89" t="str">
        <f>IF(StuData!$F2434="","",IF(StuData!$C2434&gt;8,5,""))</f>
        <v/>
      </c>
      <c r="P2434" s="89" t="str">
        <f>IF(StuData!$C2434=9,'School Fees'!$K$6,IF(StuData!$C2434=10,'School Fees'!$K$7,IF(StuData!$C2434=11,'School Fees'!$K$8,IF(StuData!$C2434=12,'School Fees'!$K$9,""))))</f>
        <v/>
      </c>
      <c r="Q2434" s="89"/>
      <c r="R2434" s="89"/>
      <c r="S2434" s="89" t="str">
        <f>IF(SUM(StuData!$K2434:$R2434)=0,"",SUM(StuData!$K2434:$R2434))</f>
        <v/>
      </c>
      <c r="T2434" s="92"/>
      <c r="U2434" s="89"/>
      <c r="V2434" s="23"/>
      <c r="W2434" s="23"/>
    </row>
    <row r="2435" ht="15.75" customHeight="1">
      <c r="A2435" s="23"/>
      <c r="B2435" s="89" t="str">
        <f t="shared" si="1"/>
        <v/>
      </c>
      <c r="C2435" s="89" t="str">
        <f>IF('Student Record'!A2433="","",'Student Record'!A2433)</f>
        <v/>
      </c>
      <c r="D2435" s="89" t="str">
        <f>IF('Student Record'!B2433="","",'Student Record'!B2433)</f>
        <v/>
      </c>
      <c r="E2435" s="89" t="str">
        <f>IF('Student Record'!C2433="","",'Student Record'!C2433)</f>
        <v/>
      </c>
      <c r="F2435" s="90" t="str">
        <f>IF('Student Record'!E2433="","",'Student Record'!E2433)</f>
        <v/>
      </c>
      <c r="G2435" s="90" t="str">
        <f>IF('Student Record'!G2433="","",'Student Record'!G2433)</f>
        <v/>
      </c>
      <c r="H2435" s="89" t="str">
        <f>IF('Student Record'!I2433="","",'Student Record'!I2433)</f>
        <v/>
      </c>
      <c r="I2435" s="91" t="str">
        <f>IF('Student Record'!J2433="","",'Student Record'!J2433)</f>
        <v/>
      </c>
      <c r="J2435" s="89" t="str">
        <f>IF('Student Record'!O2433="","",'Student Record'!O2433)</f>
        <v/>
      </c>
      <c r="K2435" s="89" t="str">
        <f>IF(StuData!$F2435="","",IF(AND(StuData!$C2435&gt;8,StuData!$C2435&lt;11,StuData!$J2435="GEN"),200,IF(AND(StuData!$C2435&gt;=11,StuData!$J2435="GEN"),300,IF(AND(StuData!$C2435&gt;8,StuData!$C2435&lt;11,StuData!$J2435&lt;&gt;"GEN"),100,IF(AND(StuData!$C2435&gt;=11,StuData!$J2435&lt;&gt;"GEN"),150,"")))))</f>
        <v/>
      </c>
      <c r="L2435" s="89" t="str">
        <f>IF(StuData!$F2435="","",IF(AND(StuData!$C2435&gt;8,StuData!$C2435&lt;11),50,""))</f>
        <v/>
      </c>
      <c r="M2435" s="89" t="str">
        <f>IF(StuData!$F2435="","",IF(AND(StuData!$C2435&gt;=11,'School Fees'!$L$3="Yes"),100,""))</f>
        <v/>
      </c>
      <c r="N2435" s="89" t="str">
        <f>IF(StuData!$F2435="","",IF(AND(StuData!$C2435&gt;8,StuData!$H2435="F"),5,IF(StuData!$C2435&lt;9,"",10)))</f>
        <v/>
      </c>
      <c r="O2435" s="89" t="str">
        <f>IF(StuData!$F2435="","",IF(StuData!$C2435&gt;8,5,""))</f>
        <v/>
      </c>
      <c r="P2435" s="89" t="str">
        <f>IF(StuData!$C2435=9,'School Fees'!$K$6,IF(StuData!$C2435=10,'School Fees'!$K$7,IF(StuData!$C2435=11,'School Fees'!$K$8,IF(StuData!$C2435=12,'School Fees'!$K$9,""))))</f>
        <v/>
      </c>
      <c r="Q2435" s="89"/>
      <c r="R2435" s="89"/>
      <c r="S2435" s="89" t="str">
        <f>IF(SUM(StuData!$K2435:$R2435)=0,"",SUM(StuData!$K2435:$R2435))</f>
        <v/>
      </c>
      <c r="T2435" s="92"/>
      <c r="U2435" s="89"/>
      <c r="V2435" s="23"/>
      <c r="W2435" s="23"/>
    </row>
    <row r="2436" ht="15.75" customHeight="1">
      <c r="A2436" s="23"/>
      <c r="B2436" s="89" t="str">
        <f t="shared" si="1"/>
        <v/>
      </c>
      <c r="C2436" s="89" t="str">
        <f>IF('Student Record'!A2434="","",'Student Record'!A2434)</f>
        <v/>
      </c>
      <c r="D2436" s="89" t="str">
        <f>IF('Student Record'!B2434="","",'Student Record'!B2434)</f>
        <v/>
      </c>
      <c r="E2436" s="89" t="str">
        <f>IF('Student Record'!C2434="","",'Student Record'!C2434)</f>
        <v/>
      </c>
      <c r="F2436" s="90" t="str">
        <f>IF('Student Record'!E2434="","",'Student Record'!E2434)</f>
        <v/>
      </c>
      <c r="G2436" s="90" t="str">
        <f>IF('Student Record'!G2434="","",'Student Record'!G2434)</f>
        <v/>
      </c>
      <c r="H2436" s="89" t="str">
        <f>IF('Student Record'!I2434="","",'Student Record'!I2434)</f>
        <v/>
      </c>
      <c r="I2436" s="91" t="str">
        <f>IF('Student Record'!J2434="","",'Student Record'!J2434)</f>
        <v/>
      </c>
      <c r="J2436" s="89" t="str">
        <f>IF('Student Record'!O2434="","",'Student Record'!O2434)</f>
        <v/>
      </c>
      <c r="K2436" s="89" t="str">
        <f>IF(StuData!$F2436="","",IF(AND(StuData!$C2436&gt;8,StuData!$C2436&lt;11,StuData!$J2436="GEN"),200,IF(AND(StuData!$C2436&gt;=11,StuData!$J2436="GEN"),300,IF(AND(StuData!$C2436&gt;8,StuData!$C2436&lt;11,StuData!$J2436&lt;&gt;"GEN"),100,IF(AND(StuData!$C2436&gt;=11,StuData!$J2436&lt;&gt;"GEN"),150,"")))))</f>
        <v/>
      </c>
      <c r="L2436" s="89" t="str">
        <f>IF(StuData!$F2436="","",IF(AND(StuData!$C2436&gt;8,StuData!$C2436&lt;11),50,""))</f>
        <v/>
      </c>
      <c r="M2436" s="89" t="str">
        <f>IF(StuData!$F2436="","",IF(AND(StuData!$C2436&gt;=11,'School Fees'!$L$3="Yes"),100,""))</f>
        <v/>
      </c>
      <c r="N2436" s="89" t="str">
        <f>IF(StuData!$F2436="","",IF(AND(StuData!$C2436&gt;8,StuData!$H2436="F"),5,IF(StuData!$C2436&lt;9,"",10)))</f>
        <v/>
      </c>
      <c r="O2436" s="89" t="str">
        <f>IF(StuData!$F2436="","",IF(StuData!$C2436&gt;8,5,""))</f>
        <v/>
      </c>
      <c r="P2436" s="89" t="str">
        <f>IF(StuData!$C2436=9,'School Fees'!$K$6,IF(StuData!$C2436=10,'School Fees'!$K$7,IF(StuData!$C2436=11,'School Fees'!$K$8,IF(StuData!$C2436=12,'School Fees'!$K$9,""))))</f>
        <v/>
      </c>
      <c r="Q2436" s="89"/>
      <c r="R2436" s="89"/>
      <c r="S2436" s="89" t="str">
        <f>IF(SUM(StuData!$K2436:$R2436)=0,"",SUM(StuData!$K2436:$R2436))</f>
        <v/>
      </c>
      <c r="T2436" s="92"/>
      <c r="U2436" s="89"/>
      <c r="V2436" s="23"/>
      <c r="W2436" s="23"/>
    </row>
    <row r="2437" ht="15.75" customHeight="1">
      <c r="A2437" s="23"/>
      <c r="B2437" s="89" t="str">
        <f t="shared" si="1"/>
        <v/>
      </c>
      <c r="C2437" s="89" t="str">
        <f>IF('Student Record'!A2435="","",'Student Record'!A2435)</f>
        <v/>
      </c>
      <c r="D2437" s="89" t="str">
        <f>IF('Student Record'!B2435="","",'Student Record'!B2435)</f>
        <v/>
      </c>
      <c r="E2437" s="89" t="str">
        <f>IF('Student Record'!C2435="","",'Student Record'!C2435)</f>
        <v/>
      </c>
      <c r="F2437" s="90" t="str">
        <f>IF('Student Record'!E2435="","",'Student Record'!E2435)</f>
        <v/>
      </c>
      <c r="G2437" s="90" t="str">
        <f>IF('Student Record'!G2435="","",'Student Record'!G2435)</f>
        <v/>
      </c>
      <c r="H2437" s="89" t="str">
        <f>IF('Student Record'!I2435="","",'Student Record'!I2435)</f>
        <v/>
      </c>
      <c r="I2437" s="91" t="str">
        <f>IF('Student Record'!J2435="","",'Student Record'!J2435)</f>
        <v/>
      </c>
      <c r="J2437" s="89" t="str">
        <f>IF('Student Record'!O2435="","",'Student Record'!O2435)</f>
        <v/>
      </c>
      <c r="K2437" s="89" t="str">
        <f>IF(StuData!$F2437="","",IF(AND(StuData!$C2437&gt;8,StuData!$C2437&lt;11,StuData!$J2437="GEN"),200,IF(AND(StuData!$C2437&gt;=11,StuData!$J2437="GEN"),300,IF(AND(StuData!$C2437&gt;8,StuData!$C2437&lt;11,StuData!$J2437&lt;&gt;"GEN"),100,IF(AND(StuData!$C2437&gt;=11,StuData!$J2437&lt;&gt;"GEN"),150,"")))))</f>
        <v/>
      </c>
      <c r="L2437" s="89" t="str">
        <f>IF(StuData!$F2437="","",IF(AND(StuData!$C2437&gt;8,StuData!$C2437&lt;11),50,""))</f>
        <v/>
      </c>
      <c r="M2437" s="89" t="str">
        <f>IF(StuData!$F2437="","",IF(AND(StuData!$C2437&gt;=11,'School Fees'!$L$3="Yes"),100,""))</f>
        <v/>
      </c>
      <c r="N2437" s="89" t="str">
        <f>IF(StuData!$F2437="","",IF(AND(StuData!$C2437&gt;8,StuData!$H2437="F"),5,IF(StuData!$C2437&lt;9,"",10)))</f>
        <v/>
      </c>
      <c r="O2437" s="89" t="str">
        <f>IF(StuData!$F2437="","",IF(StuData!$C2437&gt;8,5,""))</f>
        <v/>
      </c>
      <c r="P2437" s="89" t="str">
        <f>IF(StuData!$C2437=9,'School Fees'!$K$6,IF(StuData!$C2437=10,'School Fees'!$K$7,IF(StuData!$C2437=11,'School Fees'!$K$8,IF(StuData!$C2437=12,'School Fees'!$K$9,""))))</f>
        <v/>
      </c>
      <c r="Q2437" s="89"/>
      <c r="R2437" s="89"/>
      <c r="S2437" s="89" t="str">
        <f>IF(SUM(StuData!$K2437:$R2437)=0,"",SUM(StuData!$K2437:$R2437))</f>
        <v/>
      </c>
      <c r="T2437" s="92"/>
      <c r="U2437" s="89"/>
      <c r="V2437" s="23"/>
      <c r="W2437" s="23"/>
    </row>
    <row r="2438" ht="15.75" customHeight="1">
      <c r="A2438" s="23"/>
      <c r="B2438" s="89" t="str">
        <f t="shared" si="1"/>
        <v/>
      </c>
      <c r="C2438" s="89" t="str">
        <f>IF('Student Record'!A2436="","",'Student Record'!A2436)</f>
        <v/>
      </c>
      <c r="D2438" s="89" t="str">
        <f>IF('Student Record'!B2436="","",'Student Record'!B2436)</f>
        <v/>
      </c>
      <c r="E2438" s="89" t="str">
        <f>IF('Student Record'!C2436="","",'Student Record'!C2436)</f>
        <v/>
      </c>
      <c r="F2438" s="90" t="str">
        <f>IF('Student Record'!E2436="","",'Student Record'!E2436)</f>
        <v/>
      </c>
      <c r="G2438" s="90" t="str">
        <f>IF('Student Record'!G2436="","",'Student Record'!G2436)</f>
        <v/>
      </c>
      <c r="H2438" s="89" t="str">
        <f>IF('Student Record'!I2436="","",'Student Record'!I2436)</f>
        <v/>
      </c>
      <c r="I2438" s="91" t="str">
        <f>IF('Student Record'!J2436="","",'Student Record'!J2436)</f>
        <v/>
      </c>
      <c r="J2438" s="89" t="str">
        <f>IF('Student Record'!O2436="","",'Student Record'!O2436)</f>
        <v/>
      </c>
      <c r="K2438" s="89" t="str">
        <f>IF(StuData!$F2438="","",IF(AND(StuData!$C2438&gt;8,StuData!$C2438&lt;11,StuData!$J2438="GEN"),200,IF(AND(StuData!$C2438&gt;=11,StuData!$J2438="GEN"),300,IF(AND(StuData!$C2438&gt;8,StuData!$C2438&lt;11,StuData!$J2438&lt;&gt;"GEN"),100,IF(AND(StuData!$C2438&gt;=11,StuData!$J2438&lt;&gt;"GEN"),150,"")))))</f>
        <v/>
      </c>
      <c r="L2438" s="89" t="str">
        <f>IF(StuData!$F2438="","",IF(AND(StuData!$C2438&gt;8,StuData!$C2438&lt;11),50,""))</f>
        <v/>
      </c>
      <c r="M2438" s="89" t="str">
        <f>IF(StuData!$F2438="","",IF(AND(StuData!$C2438&gt;=11,'School Fees'!$L$3="Yes"),100,""))</f>
        <v/>
      </c>
      <c r="N2438" s="89" t="str">
        <f>IF(StuData!$F2438="","",IF(AND(StuData!$C2438&gt;8,StuData!$H2438="F"),5,IF(StuData!$C2438&lt;9,"",10)))</f>
        <v/>
      </c>
      <c r="O2438" s="89" t="str">
        <f>IF(StuData!$F2438="","",IF(StuData!$C2438&gt;8,5,""))</f>
        <v/>
      </c>
      <c r="P2438" s="89" t="str">
        <f>IF(StuData!$C2438=9,'School Fees'!$K$6,IF(StuData!$C2438=10,'School Fees'!$K$7,IF(StuData!$C2438=11,'School Fees'!$K$8,IF(StuData!$C2438=12,'School Fees'!$K$9,""))))</f>
        <v/>
      </c>
      <c r="Q2438" s="89"/>
      <c r="R2438" s="89"/>
      <c r="S2438" s="89" t="str">
        <f>IF(SUM(StuData!$K2438:$R2438)=0,"",SUM(StuData!$K2438:$R2438))</f>
        <v/>
      </c>
      <c r="T2438" s="92"/>
      <c r="U2438" s="89"/>
      <c r="V2438" s="23"/>
      <c r="W2438" s="23"/>
    </row>
    <row r="2439" ht="15.75" customHeight="1">
      <c r="A2439" s="23"/>
      <c r="B2439" s="89" t="str">
        <f t="shared" si="1"/>
        <v/>
      </c>
      <c r="C2439" s="89" t="str">
        <f>IF('Student Record'!A2437="","",'Student Record'!A2437)</f>
        <v/>
      </c>
      <c r="D2439" s="89" t="str">
        <f>IF('Student Record'!B2437="","",'Student Record'!B2437)</f>
        <v/>
      </c>
      <c r="E2439" s="89" t="str">
        <f>IF('Student Record'!C2437="","",'Student Record'!C2437)</f>
        <v/>
      </c>
      <c r="F2439" s="90" t="str">
        <f>IF('Student Record'!E2437="","",'Student Record'!E2437)</f>
        <v/>
      </c>
      <c r="G2439" s="90" t="str">
        <f>IF('Student Record'!G2437="","",'Student Record'!G2437)</f>
        <v/>
      </c>
      <c r="H2439" s="89" t="str">
        <f>IF('Student Record'!I2437="","",'Student Record'!I2437)</f>
        <v/>
      </c>
      <c r="I2439" s="91" t="str">
        <f>IF('Student Record'!J2437="","",'Student Record'!J2437)</f>
        <v/>
      </c>
      <c r="J2439" s="89" t="str">
        <f>IF('Student Record'!O2437="","",'Student Record'!O2437)</f>
        <v/>
      </c>
      <c r="K2439" s="89" t="str">
        <f>IF(StuData!$F2439="","",IF(AND(StuData!$C2439&gt;8,StuData!$C2439&lt;11,StuData!$J2439="GEN"),200,IF(AND(StuData!$C2439&gt;=11,StuData!$J2439="GEN"),300,IF(AND(StuData!$C2439&gt;8,StuData!$C2439&lt;11,StuData!$J2439&lt;&gt;"GEN"),100,IF(AND(StuData!$C2439&gt;=11,StuData!$J2439&lt;&gt;"GEN"),150,"")))))</f>
        <v/>
      </c>
      <c r="L2439" s="89" t="str">
        <f>IF(StuData!$F2439="","",IF(AND(StuData!$C2439&gt;8,StuData!$C2439&lt;11),50,""))</f>
        <v/>
      </c>
      <c r="M2439" s="89" t="str">
        <f>IF(StuData!$F2439="","",IF(AND(StuData!$C2439&gt;=11,'School Fees'!$L$3="Yes"),100,""))</f>
        <v/>
      </c>
      <c r="N2439" s="89" t="str">
        <f>IF(StuData!$F2439="","",IF(AND(StuData!$C2439&gt;8,StuData!$H2439="F"),5,IF(StuData!$C2439&lt;9,"",10)))</f>
        <v/>
      </c>
      <c r="O2439" s="89" t="str">
        <f>IF(StuData!$F2439="","",IF(StuData!$C2439&gt;8,5,""))</f>
        <v/>
      </c>
      <c r="P2439" s="89" t="str">
        <f>IF(StuData!$C2439=9,'School Fees'!$K$6,IF(StuData!$C2439=10,'School Fees'!$K$7,IF(StuData!$C2439=11,'School Fees'!$K$8,IF(StuData!$C2439=12,'School Fees'!$K$9,""))))</f>
        <v/>
      </c>
      <c r="Q2439" s="89"/>
      <c r="R2439" s="89"/>
      <c r="S2439" s="89" t="str">
        <f>IF(SUM(StuData!$K2439:$R2439)=0,"",SUM(StuData!$K2439:$R2439))</f>
        <v/>
      </c>
      <c r="T2439" s="92"/>
      <c r="U2439" s="89"/>
      <c r="V2439" s="23"/>
      <c r="W2439" s="23"/>
    </row>
    <row r="2440" ht="15.75" customHeight="1">
      <c r="A2440" s="23"/>
      <c r="B2440" s="89" t="str">
        <f t="shared" si="1"/>
        <v/>
      </c>
      <c r="C2440" s="89" t="str">
        <f>IF('Student Record'!A2438="","",'Student Record'!A2438)</f>
        <v/>
      </c>
      <c r="D2440" s="89" t="str">
        <f>IF('Student Record'!B2438="","",'Student Record'!B2438)</f>
        <v/>
      </c>
      <c r="E2440" s="89" t="str">
        <f>IF('Student Record'!C2438="","",'Student Record'!C2438)</f>
        <v/>
      </c>
      <c r="F2440" s="90" t="str">
        <f>IF('Student Record'!E2438="","",'Student Record'!E2438)</f>
        <v/>
      </c>
      <c r="G2440" s="90" t="str">
        <f>IF('Student Record'!G2438="","",'Student Record'!G2438)</f>
        <v/>
      </c>
      <c r="H2440" s="89" t="str">
        <f>IF('Student Record'!I2438="","",'Student Record'!I2438)</f>
        <v/>
      </c>
      <c r="I2440" s="91" t="str">
        <f>IF('Student Record'!J2438="","",'Student Record'!J2438)</f>
        <v/>
      </c>
      <c r="J2440" s="89" t="str">
        <f>IF('Student Record'!O2438="","",'Student Record'!O2438)</f>
        <v/>
      </c>
      <c r="K2440" s="89" t="str">
        <f>IF(StuData!$F2440="","",IF(AND(StuData!$C2440&gt;8,StuData!$C2440&lt;11,StuData!$J2440="GEN"),200,IF(AND(StuData!$C2440&gt;=11,StuData!$J2440="GEN"),300,IF(AND(StuData!$C2440&gt;8,StuData!$C2440&lt;11,StuData!$J2440&lt;&gt;"GEN"),100,IF(AND(StuData!$C2440&gt;=11,StuData!$J2440&lt;&gt;"GEN"),150,"")))))</f>
        <v/>
      </c>
      <c r="L2440" s="89" t="str">
        <f>IF(StuData!$F2440="","",IF(AND(StuData!$C2440&gt;8,StuData!$C2440&lt;11),50,""))</f>
        <v/>
      </c>
      <c r="M2440" s="89" t="str">
        <f>IF(StuData!$F2440="","",IF(AND(StuData!$C2440&gt;=11,'School Fees'!$L$3="Yes"),100,""))</f>
        <v/>
      </c>
      <c r="N2440" s="89" t="str">
        <f>IF(StuData!$F2440="","",IF(AND(StuData!$C2440&gt;8,StuData!$H2440="F"),5,IF(StuData!$C2440&lt;9,"",10)))</f>
        <v/>
      </c>
      <c r="O2440" s="89" t="str">
        <f>IF(StuData!$F2440="","",IF(StuData!$C2440&gt;8,5,""))</f>
        <v/>
      </c>
      <c r="P2440" s="89" t="str">
        <f>IF(StuData!$C2440=9,'School Fees'!$K$6,IF(StuData!$C2440=10,'School Fees'!$K$7,IF(StuData!$C2440=11,'School Fees'!$K$8,IF(StuData!$C2440=12,'School Fees'!$K$9,""))))</f>
        <v/>
      </c>
      <c r="Q2440" s="89"/>
      <c r="R2440" s="89"/>
      <c r="S2440" s="89" t="str">
        <f>IF(SUM(StuData!$K2440:$R2440)=0,"",SUM(StuData!$K2440:$R2440))</f>
        <v/>
      </c>
      <c r="T2440" s="92"/>
      <c r="U2440" s="89"/>
      <c r="V2440" s="23"/>
      <c r="W2440" s="23"/>
    </row>
    <row r="2441" ht="15.75" customHeight="1">
      <c r="A2441" s="23"/>
      <c r="B2441" s="89" t="str">
        <f t="shared" si="1"/>
        <v/>
      </c>
      <c r="C2441" s="89" t="str">
        <f>IF('Student Record'!A2439="","",'Student Record'!A2439)</f>
        <v/>
      </c>
      <c r="D2441" s="89" t="str">
        <f>IF('Student Record'!B2439="","",'Student Record'!B2439)</f>
        <v/>
      </c>
      <c r="E2441" s="89" t="str">
        <f>IF('Student Record'!C2439="","",'Student Record'!C2439)</f>
        <v/>
      </c>
      <c r="F2441" s="90" t="str">
        <f>IF('Student Record'!E2439="","",'Student Record'!E2439)</f>
        <v/>
      </c>
      <c r="G2441" s="90" t="str">
        <f>IF('Student Record'!G2439="","",'Student Record'!G2439)</f>
        <v/>
      </c>
      <c r="H2441" s="89" t="str">
        <f>IF('Student Record'!I2439="","",'Student Record'!I2439)</f>
        <v/>
      </c>
      <c r="I2441" s="91" t="str">
        <f>IF('Student Record'!J2439="","",'Student Record'!J2439)</f>
        <v/>
      </c>
      <c r="J2441" s="89" t="str">
        <f>IF('Student Record'!O2439="","",'Student Record'!O2439)</f>
        <v/>
      </c>
      <c r="K2441" s="89" t="str">
        <f>IF(StuData!$F2441="","",IF(AND(StuData!$C2441&gt;8,StuData!$C2441&lt;11,StuData!$J2441="GEN"),200,IF(AND(StuData!$C2441&gt;=11,StuData!$J2441="GEN"),300,IF(AND(StuData!$C2441&gt;8,StuData!$C2441&lt;11,StuData!$J2441&lt;&gt;"GEN"),100,IF(AND(StuData!$C2441&gt;=11,StuData!$J2441&lt;&gt;"GEN"),150,"")))))</f>
        <v/>
      </c>
      <c r="L2441" s="89" t="str">
        <f>IF(StuData!$F2441="","",IF(AND(StuData!$C2441&gt;8,StuData!$C2441&lt;11),50,""))</f>
        <v/>
      </c>
      <c r="M2441" s="89" t="str">
        <f>IF(StuData!$F2441="","",IF(AND(StuData!$C2441&gt;=11,'School Fees'!$L$3="Yes"),100,""))</f>
        <v/>
      </c>
      <c r="N2441" s="89" t="str">
        <f>IF(StuData!$F2441="","",IF(AND(StuData!$C2441&gt;8,StuData!$H2441="F"),5,IF(StuData!$C2441&lt;9,"",10)))</f>
        <v/>
      </c>
      <c r="O2441" s="89" t="str">
        <f>IF(StuData!$F2441="","",IF(StuData!$C2441&gt;8,5,""))</f>
        <v/>
      </c>
      <c r="P2441" s="89" t="str">
        <f>IF(StuData!$C2441=9,'School Fees'!$K$6,IF(StuData!$C2441=10,'School Fees'!$K$7,IF(StuData!$C2441=11,'School Fees'!$K$8,IF(StuData!$C2441=12,'School Fees'!$K$9,""))))</f>
        <v/>
      </c>
      <c r="Q2441" s="89"/>
      <c r="R2441" s="89"/>
      <c r="S2441" s="89" t="str">
        <f>IF(SUM(StuData!$K2441:$R2441)=0,"",SUM(StuData!$K2441:$R2441))</f>
        <v/>
      </c>
      <c r="T2441" s="92"/>
      <c r="U2441" s="89"/>
      <c r="V2441" s="23"/>
      <c r="W2441" s="23"/>
    </row>
    <row r="2442" ht="15.75" customHeight="1">
      <c r="A2442" s="23"/>
      <c r="B2442" s="89" t="str">
        <f t="shared" si="1"/>
        <v/>
      </c>
      <c r="C2442" s="89" t="str">
        <f>IF('Student Record'!A2440="","",'Student Record'!A2440)</f>
        <v/>
      </c>
      <c r="D2442" s="89" t="str">
        <f>IF('Student Record'!B2440="","",'Student Record'!B2440)</f>
        <v/>
      </c>
      <c r="E2442" s="89" t="str">
        <f>IF('Student Record'!C2440="","",'Student Record'!C2440)</f>
        <v/>
      </c>
      <c r="F2442" s="90" t="str">
        <f>IF('Student Record'!E2440="","",'Student Record'!E2440)</f>
        <v/>
      </c>
      <c r="G2442" s="90" t="str">
        <f>IF('Student Record'!G2440="","",'Student Record'!G2440)</f>
        <v/>
      </c>
      <c r="H2442" s="89" t="str">
        <f>IF('Student Record'!I2440="","",'Student Record'!I2440)</f>
        <v/>
      </c>
      <c r="I2442" s="91" t="str">
        <f>IF('Student Record'!J2440="","",'Student Record'!J2440)</f>
        <v/>
      </c>
      <c r="J2442" s="89" t="str">
        <f>IF('Student Record'!O2440="","",'Student Record'!O2440)</f>
        <v/>
      </c>
      <c r="K2442" s="89" t="str">
        <f>IF(StuData!$F2442="","",IF(AND(StuData!$C2442&gt;8,StuData!$C2442&lt;11,StuData!$J2442="GEN"),200,IF(AND(StuData!$C2442&gt;=11,StuData!$J2442="GEN"),300,IF(AND(StuData!$C2442&gt;8,StuData!$C2442&lt;11,StuData!$J2442&lt;&gt;"GEN"),100,IF(AND(StuData!$C2442&gt;=11,StuData!$J2442&lt;&gt;"GEN"),150,"")))))</f>
        <v/>
      </c>
      <c r="L2442" s="89" t="str">
        <f>IF(StuData!$F2442="","",IF(AND(StuData!$C2442&gt;8,StuData!$C2442&lt;11),50,""))</f>
        <v/>
      </c>
      <c r="M2442" s="89" t="str">
        <f>IF(StuData!$F2442="","",IF(AND(StuData!$C2442&gt;=11,'School Fees'!$L$3="Yes"),100,""))</f>
        <v/>
      </c>
      <c r="N2442" s="89" t="str">
        <f>IF(StuData!$F2442="","",IF(AND(StuData!$C2442&gt;8,StuData!$H2442="F"),5,IF(StuData!$C2442&lt;9,"",10)))</f>
        <v/>
      </c>
      <c r="O2442" s="89" t="str">
        <f>IF(StuData!$F2442="","",IF(StuData!$C2442&gt;8,5,""))</f>
        <v/>
      </c>
      <c r="P2442" s="89" t="str">
        <f>IF(StuData!$C2442=9,'School Fees'!$K$6,IF(StuData!$C2442=10,'School Fees'!$K$7,IF(StuData!$C2442=11,'School Fees'!$K$8,IF(StuData!$C2442=12,'School Fees'!$K$9,""))))</f>
        <v/>
      </c>
      <c r="Q2442" s="89"/>
      <c r="R2442" s="89"/>
      <c r="S2442" s="89" t="str">
        <f>IF(SUM(StuData!$K2442:$R2442)=0,"",SUM(StuData!$K2442:$R2442))</f>
        <v/>
      </c>
      <c r="T2442" s="92"/>
      <c r="U2442" s="89"/>
      <c r="V2442" s="23"/>
      <c r="W2442" s="23"/>
    </row>
    <row r="2443" ht="15.75" customHeight="1">
      <c r="A2443" s="23"/>
      <c r="B2443" s="89" t="str">
        <f t="shared" si="1"/>
        <v/>
      </c>
      <c r="C2443" s="89" t="str">
        <f>IF('Student Record'!A2441="","",'Student Record'!A2441)</f>
        <v/>
      </c>
      <c r="D2443" s="89" t="str">
        <f>IF('Student Record'!B2441="","",'Student Record'!B2441)</f>
        <v/>
      </c>
      <c r="E2443" s="89" t="str">
        <f>IF('Student Record'!C2441="","",'Student Record'!C2441)</f>
        <v/>
      </c>
      <c r="F2443" s="90" t="str">
        <f>IF('Student Record'!E2441="","",'Student Record'!E2441)</f>
        <v/>
      </c>
      <c r="G2443" s="90" t="str">
        <f>IF('Student Record'!G2441="","",'Student Record'!G2441)</f>
        <v/>
      </c>
      <c r="H2443" s="89" t="str">
        <f>IF('Student Record'!I2441="","",'Student Record'!I2441)</f>
        <v/>
      </c>
      <c r="I2443" s="91" t="str">
        <f>IF('Student Record'!J2441="","",'Student Record'!J2441)</f>
        <v/>
      </c>
      <c r="J2443" s="89" t="str">
        <f>IF('Student Record'!O2441="","",'Student Record'!O2441)</f>
        <v/>
      </c>
      <c r="K2443" s="89" t="str">
        <f>IF(StuData!$F2443="","",IF(AND(StuData!$C2443&gt;8,StuData!$C2443&lt;11,StuData!$J2443="GEN"),200,IF(AND(StuData!$C2443&gt;=11,StuData!$J2443="GEN"),300,IF(AND(StuData!$C2443&gt;8,StuData!$C2443&lt;11,StuData!$J2443&lt;&gt;"GEN"),100,IF(AND(StuData!$C2443&gt;=11,StuData!$J2443&lt;&gt;"GEN"),150,"")))))</f>
        <v/>
      </c>
      <c r="L2443" s="89" t="str">
        <f>IF(StuData!$F2443="","",IF(AND(StuData!$C2443&gt;8,StuData!$C2443&lt;11),50,""))</f>
        <v/>
      </c>
      <c r="M2443" s="89" t="str">
        <f>IF(StuData!$F2443="","",IF(AND(StuData!$C2443&gt;=11,'School Fees'!$L$3="Yes"),100,""))</f>
        <v/>
      </c>
      <c r="N2443" s="89" t="str">
        <f>IF(StuData!$F2443="","",IF(AND(StuData!$C2443&gt;8,StuData!$H2443="F"),5,IF(StuData!$C2443&lt;9,"",10)))</f>
        <v/>
      </c>
      <c r="O2443" s="89" t="str">
        <f>IF(StuData!$F2443="","",IF(StuData!$C2443&gt;8,5,""))</f>
        <v/>
      </c>
      <c r="P2443" s="89" t="str">
        <f>IF(StuData!$C2443=9,'School Fees'!$K$6,IF(StuData!$C2443=10,'School Fees'!$K$7,IF(StuData!$C2443=11,'School Fees'!$K$8,IF(StuData!$C2443=12,'School Fees'!$K$9,""))))</f>
        <v/>
      </c>
      <c r="Q2443" s="89"/>
      <c r="R2443" s="89"/>
      <c r="S2443" s="89" t="str">
        <f>IF(SUM(StuData!$K2443:$R2443)=0,"",SUM(StuData!$K2443:$R2443))</f>
        <v/>
      </c>
      <c r="T2443" s="92"/>
      <c r="U2443" s="89"/>
      <c r="V2443" s="23"/>
      <c r="W2443" s="23"/>
    </row>
    <row r="2444" ht="15.75" customHeight="1">
      <c r="A2444" s="23"/>
      <c r="B2444" s="89" t="str">
        <f t="shared" si="1"/>
        <v/>
      </c>
      <c r="C2444" s="89" t="str">
        <f>IF('Student Record'!A2442="","",'Student Record'!A2442)</f>
        <v/>
      </c>
      <c r="D2444" s="89" t="str">
        <f>IF('Student Record'!B2442="","",'Student Record'!B2442)</f>
        <v/>
      </c>
      <c r="E2444" s="89" t="str">
        <f>IF('Student Record'!C2442="","",'Student Record'!C2442)</f>
        <v/>
      </c>
      <c r="F2444" s="90" t="str">
        <f>IF('Student Record'!E2442="","",'Student Record'!E2442)</f>
        <v/>
      </c>
      <c r="G2444" s="90" t="str">
        <f>IF('Student Record'!G2442="","",'Student Record'!G2442)</f>
        <v/>
      </c>
      <c r="H2444" s="89" t="str">
        <f>IF('Student Record'!I2442="","",'Student Record'!I2442)</f>
        <v/>
      </c>
      <c r="I2444" s="91" t="str">
        <f>IF('Student Record'!J2442="","",'Student Record'!J2442)</f>
        <v/>
      </c>
      <c r="J2444" s="89" t="str">
        <f>IF('Student Record'!O2442="","",'Student Record'!O2442)</f>
        <v/>
      </c>
      <c r="K2444" s="89" t="str">
        <f>IF(StuData!$F2444="","",IF(AND(StuData!$C2444&gt;8,StuData!$C2444&lt;11,StuData!$J2444="GEN"),200,IF(AND(StuData!$C2444&gt;=11,StuData!$J2444="GEN"),300,IF(AND(StuData!$C2444&gt;8,StuData!$C2444&lt;11,StuData!$J2444&lt;&gt;"GEN"),100,IF(AND(StuData!$C2444&gt;=11,StuData!$J2444&lt;&gt;"GEN"),150,"")))))</f>
        <v/>
      </c>
      <c r="L2444" s="89" t="str">
        <f>IF(StuData!$F2444="","",IF(AND(StuData!$C2444&gt;8,StuData!$C2444&lt;11),50,""))</f>
        <v/>
      </c>
      <c r="M2444" s="89" t="str">
        <f>IF(StuData!$F2444="","",IF(AND(StuData!$C2444&gt;=11,'School Fees'!$L$3="Yes"),100,""))</f>
        <v/>
      </c>
      <c r="N2444" s="89" t="str">
        <f>IF(StuData!$F2444="","",IF(AND(StuData!$C2444&gt;8,StuData!$H2444="F"),5,IF(StuData!$C2444&lt;9,"",10)))</f>
        <v/>
      </c>
      <c r="O2444" s="89" t="str">
        <f>IF(StuData!$F2444="","",IF(StuData!$C2444&gt;8,5,""))</f>
        <v/>
      </c>
      <c r="P2444" s="89" t="str">
        <f>IF(StuData!$C2444=9,'School Fees'!$K$6,IF(StuData!$C2444=10,'School Fees'!$K$7,IF(StuData!$C2444=11,'School Fees'!$K$8,IF(StuData!$C2444=12,'School Fees'!$K$9,""))))</f>
        <v/>
      </c>
      <c r="Q2444" s="89"/>
      <c r="R2444" s="89"/>
      <c r="S2444" s="89" t="str">
        <f>IF(SUM(StuData!$K2444:$R2444)=0,"",SUM(StuData!$K2444:$R2444))</f>
        <v/>
      </c>
      <c r="T2444" s="92"/>
      <c r="U2444" s="89"/>
      <c r="V2444" s="23"/>
      <c r="W2444" s="23"/>
    </row>
    <row r="2445" ht="15.75" customHeight="1">
      <c r="A2445" s="23"/>
      <c r="B2445" s="89" t="str">
        <f t="shared" si="1"/>
        <v/>
      </c>
      <c r="C2445" s="89" t="str">
        <f>IF('Student Record'!A2443="","",'Student Record'!A2443)</f>
        <v/>
      </c>
      <c r="D2445" s="89" t="str">
        <f>IF('Student Record'!B2443="","",'Student Record'!B2443)</f>
        <v/>
      </c>
      <c r="E2445" s="89" t="str">
        <f>IF('Student Record'!C2443="","",'Student Record'!C2443)</f>
        <v/>
      </c>
      <c r="F2445" s="90" t="str">
        <f>IF('Student Record'!E2443="","",'Student Record'!E2443)</f>
        <v/>
      </c>
      <c r="G2445" s="90" t="str">
        <f>IF('Student Record'!G2443="","",'Student Record'!G2443)</f>
        <v/>
      </c>
      <c r="H2445" s="89" t="str">
        <f>IF('Student Record'!I2443="","",'Student Record'!I2443)</f>
        <v/>
      </c>
      <c r="I2445" s="91" t="str">
        <f>IF('Student Record'!J2443="","",'Student Record'!J2443)</f>
        <v/>
      </c>
      <c r="J2445" s="89" t="str">
        <f>IF('Student Record'!O2443="","",'Student Record'!O2443)</f>
        <v/>
      </c>
      <c r="K2445" s="89" t="str">
        <f>IF(StuData!$F2445="","",IF(AND(StuData!$C2445&gt;8,StuData!$C2445&lt;11,StuData!$J2445="GEN"),200,IF(AND(StuData!$C2445&gt;=11,StuData!$J2445="GEN"),300,IF(AND(StuData!$C2445&gt;8,StuData!$C2445&lt;11,StuData!$J2445&lt;&gt;"GEN"),100,IF(AND(StuData!$C2445&gt;=11,StuData!$J2445&lt;&gt;"GEN"),150,"")))))</f>
        <v/>
      </c>
      <c r="L2445" s="89" t="str">
        <f>IF(StuData!$F2445="","",IF(AND(StuData!$C2445&gt;8,StuData!$C2445&lt;11),50,""))</f>
        <v/>
      </c>
      <c r="M2445" s="89" t="str">
        <f>IF(StuData!$F2445="","",IF(AND(StuData!$C2445&gt;=11,'School Fees'!$L$3="Yes"),100,""))</f>
        <v/>
      </c>
      <c r="N2445" s="89" t="str">
        <f>IF(StuData!$F2445="","",IF(AND(StuData!$C2445&gt;8,StuData!$H2445="F"),5,IF(StuData!$C2445&lt;9,"",10)))</f>
        <v/>
      </c>
      <c r="O2445" s="89" t="str">
        <f>IF(StuData!$F2445="","",IF(StuData!$C2445&gt;8,5,""))</f>
        <v/>
      </c>
      <c r="P2445" s="89" t="str">
        <f>IF(StuData!$C2445=9,'School Fees'!$K$6,IF(StuData!$C2445=10,'School Fees'!$K$7,IF(StuData!$C2445=11,'School Fees'!$K$8,IF(StuData!$C2445=12,'School Fees'!$K$9,""))))</f>
        <v/>
      </c>
      <c r="Q2445" s="89"/>
      <c r="R2445" s="89"/>
      <c r="S2445" s="89" t="str">
        <f>IF(SUM(StuData!$K2445:$R2445)=0,"",SUM(StuData!$K2445:$R2445))</f>
        <v/>
      </c>
      <c r="T2445" s="92"/>
      <c r="U2445" s="89"/>
      <c r="V2445" s="23"/>
      <c r="W2445" s="23"/>
    </row>
    <row r="2446" ht="15.75" customHeight="1">
      <c r="A2446" s="23"/>
      <c r="B2446" s="89" t="str">
        <f t="shared" si="1"/>
        <v/>
      </c>
      <c r="C2446" s="89" t="str">
        <f>IF('Student Record'!A2444="","",'Student Record'!A2444)</f>
        <v/>
      </c>
      <c r="D2446" s="89" t="str">
        <f>IF('Student Record'!B2444="","",'Student Record'!B2444)</f>
        <v/>
      </c>
      <c r="E2446" s="89" t="str">
        <f>IF('Student Record'!C2444="","",'Student Record'!C2444)</f>
        <v/>
      </c>
      <c r="F2446" s="90" t="str">
        <f>IF('Student Record'!E2444="","",'Student Record'!E2444)</f>
        <v/>
      </c>
      <c r="G2446" s="90" t="str">
        <f>IF('Student Record'!G2444="","",'Student Record'!G2444)</f>
        <v/>
      </c>
      <c r="H2446" s="89" t="str">
        <f>IF('Student Record'!I2444="","",'Student Record'!I2444)</f>
        <v/>
      </c>
      <c r="I2446" s="91" t="str">
        <f>IF('Student Record'!J2444="","",'Student Record'!J2444)</f>
        <v/>
      </c>
      <c r="J2446" s="89" t="str">
        <f>IF('Student Record'!O2444="","",'Student Record'!O2444)</f>
        <v/>
      </c>
      <c r="K2446" s="89" t="str">
        <f>IF(StuData!$F2446="","",IF(AND(StuData!$C2446&gt;8,StuData!$C2446&lt;11,StuData!$J2446="GEN"),200,IF(AND(StuData!$C2446&gt;=11,StuData!$J2446="GEN"),300,IF(AND(StuData!$C2446&gt;8,StuData!$C2446&lt;11,StuData!$J2446&lt;&gt;"GEN"),100,IF(AND(StuData!$C2446&gt;=11,StuData!$J2446&lt;&gt;"GEN"),150,"")))))</f>
        <v/>
      </c>
      <c r="L2446" s="89" t="str">
        <f>IF(StuData!$F2446="","",IF(AND(StuData!$C2446&gt;8,StuData!$C2446&lt;11),50,""))</f>
        <v/>
      </c>
      <c r="M2446" s="89" t="str">
        <f>IF(StuData!$F2446="","",IF(AND(StuData!$C2446&gt;=11,'School Fees'!$L$3="Yes"),100,""))</f>
        <v/>
      </c>
      <c r="N2446" s="89" t="str">
        <f>IF(StuData!$F2446="","",IF(AND(StuData!$C2446&gt;8,StuData!$H2446="F"),5,IF(StuData!$C2446&lt;9,"",10)))</f>
        <v/>
      </c>
      <c r="O2446" s="89" t="str">
        <f>IF(StuData!$F2446="","",IF(StuData!$C2446&gt;8,5,""))</f>
        <v/>
      </c>
      <c r="P2446" s="89" t="str">
        <f>IF(StuData!$C2446=9,'School Fees'!$K$6,IF(StuData!$C2446=10,'School Fees'!$K$7,IF(StuData!$C2446=11,'School Fees'!$K$8,IF(StuData!$C2446=12,'School Fees'!$K$9,""))))</f>
        <v/>
      </c>
      <c r="Q2446" s="89"/>
      <c r="R2446" s="89"/>
      <c r="S2446" s="89" t="str">
        <f>IF(SUM(StuData!$K2446:$R2446)=0,"",SUM(StuData!$K2446:$R2446))</f>
        <v/>
      </c>
      <c r="T2446" s="92"/>
      <c r="U2446" s="89"/>
      <c r="V2446" s="23"/>
      <c r="W2446" s="23"/>
    </row>
    <row r="2447" ht="15.75" customHeight="1">
      <c r="A2447" s="23"/>
      <c r="B2447" s="89" t="str">
        <f t="shared" si="1"/>
        <v/>
      </c>
      <c r="C2447" s="89" t="str">
        <f>IF('Student Record'!A2445="","",'Student Record'!A2445)</f>
        <v/>
      </c>
      <c r="D2447" s="89" t="str">
        <f>IF('Student Record'!B2445="","",'Student Record'!B2445)</f>
        <v/>
      </c>
      <c r="E2447" s="89" t="str">
        <f>IF('Student Record'!C2445="","",'Student Record'!C2445)</f>
        <v/>
      </c>
      <c r="F2447" s="90" t="str">
        <f>IF('Student Record'!E2445="","",'Student Record'!E2445)</f>
        <v/>
      </c>
      <c r="G2447" s="90" t="str">
        <f>IF('Student Record'!G2445="","",'Student Record'!G2445)</f>
        <v/>
      </c>
      <c r="H2447" s="89" t="str">
        <f>IF('Student Record'!I2445="","",'Student Record'!I2445)</f>
        <v/>
      </c>
      <c r="I2447" s="91" t="str">
        <f>IF('Student Record'!J2445="","",'Student Record'!J2445)</f>
        <v/>
      </c>
      <c r="J2447" s="89" t="str">
        <f>IF('Student Record'!O2445="","",'Student Record'!O2445)</f>
        <v/>
      </c>
      <c r="K2447" s="89" t="str">
        <f>IF(StuData!$F2447="","",IF(AND(StuData!$C2447&gt;8,StuData!$C2447&lt;11,StuData!$J2447="GEN"),200,IF(AND(StuData!$C2447&gt;=11,StuData!$J2447="GEN"),300,IF(AND(StuData!$C2447&gt;8,StuData!$C2447&lt;11,StuData!$J2447&lt;&gt;"GEN"),100,IF(AND(StuData!$C2447&gt;=11,StuData!$J2447&lt;&gt;"GEN"),150,"")))))</f>
        <v/>
      </c>
      <c r="L2447" s="89" t="str">
        <f>IF(StuData!$F2447="","",IF(AND(StuData!$C2447&gt;8,StuData!$C2447&lt;11),50,""))</f>
        <v/>
      </c>
      <c r="M2447" s="89" t="str">
        <f>IF(StuData!$F2447="","",IF(AND(StuData!$C2447&gt;=11,'School Fees'!$L$3="Yes"),100,""))</f>
        <v/>
      </c>
      <c r="N2447" s="89" t="str">
        <f>IF(StuData!$F2447="","",IF(AND(StuData!$C2447&gt;8,StuData!$H2447="F"),5,IF(StuData!$C2447&lt;9,"",10)))</f>
        <v/>
      </c>
      <c r="O2447" s="89" t="str">
        <f>IF(StuData!$F2447="","",IF(StuData!$C2447&gt;8,5,""))</f>
        <v/>
      </c>
      <c r="P2447" s="89" t="str">
        <f>IF(StuData!$C2447=9,'School Fees'!$K$6,IF(StuData!$C2447=10,'School Fees'!$K$7,IF(StuData!$C2447=11,'School Fees'!$K$8,IF(StuData!$C2447=12,'School Fees'!$K$9,""))))</f>
        <v/>
      </c>
      <c r="Q2447" s="89"/>
      <c r="R2447" s="89"/>
      <c r="S2447" s="89" t="str">
        <f>IF(SUM(StuData!$K2447:$R2447)=0,"",SUM(StuData!$K2447:$R2447))</f>
        <v/>
      </c>
      <c r="T2447" s="92"/>
      <c r="U2447" s="89"/>
      <c r="V2447" s="23"/>
      <c r="W2447" s="23"/>
    </row>
    <row r="2448" ht="15.75" customHeight="1">
      <c r="A2448" s="23"/>
      <c r="B2448" s="89" t="str">
        <f t="shared" si="1"/>
        <v/>
      </c>
      <c r="C2448" s="89" t="str">
        <f>IF('Student Record'!A2446="","",'Student Record'!A2446)</f>
        <v/>
      </c>
      <c r="D2448" s="89" t="str">
        <f>IF('Student Record'!B2446="","",'Student Record'!B2446)</f>
        <v/>
      </c>
      <c r="E2448" s="89" t="str">
        <f>IF('Student Record'!C2446="","",'Student Record'!C2446)</f>
        <v/>
      </c>
      <c r="F2448" s="90" t="str">
        <f>IF('Student Record'!E2446="","",'Student Record'!E2446)</f>
        <v/>
      </c>
      <c r="G2448" s="90" t="str">
        <f>IF('Student Record'!G2446="","",'Student Record'!G2446)</f>
        <v/>
      </c>
      <c r="H2448" s="89" t="str">
        <f>IF('Student Record'!I2446="","",'Student Record'!I2446)</f>
        <v/>
      </c>
      <c r="I2448" s="91" t="str">
        <f>IF('Student Record'!J2446="","",'Student Record'!J2446)</f>
        <v/>
      </c>
      <c r="J2448" s="89" t="str">
        <f>IF('Student Record'!O2446="","",'Student Record'!O2446)</f>
        <v/>
      </c>
      <c r="K2448" s="89" t="str">
        <f>IF(StuData!$F2448="","",IF(AND(StuData!$C2448&gt;8,StuData!$C2448&lt;11,StuData!$J2448="GEN"),200,IF(AND(StuData!$C2448&gt;=11,StuData!$J2448="GEN"),300,IF(AND(StuData!$C2448&gt;8,StuData!$C2448&lt;11,StuData!$J2448&lt;&gt;"GEN"),100,IF(AND(StuData!$C2448&gt;=11,StuData!$J2448&lt;&gt;"GEN"),150,"")))))</f>
        <v/>
      </c>
      <c r="L2448" s="89" t="str">
        <f>IF(StuData!$F2448="","",IF(AND(StuData!$C2448&gt;8,StuData!$C2448&lt;11),50,""))</f>
        <v/>
      </c>
      <c r="M2448" s="89" t="str">
        <f>IF(StuData!$F2448="","",IF(AND(StuData!$C2448&gt;=11,'School Fees'!$L$3="Yes"),100,""))</f>
        <v/>
      </c>
      <c r="N2448" s="89" t="str">
        <f>IF(StuData!$F2448="","",IF(AND(StuData!$C2448&gt;8,StuData!$H2448="F"),5,IF(StuData!$C2448&lt;9,"",10)))</f>
        <v/>
      </c>
      <c r="O2448" s="89" t="str">
        <f>IF(StuData!$F2448="","",IF(StuData!$C2448&gt;8,5,""))</f>
        <v/>
      </c>
      <c r="P2448" s="89" t="str">
        <f>IF(StuData!$C2448=9,'School Fees'!$K$6,IF(StuData!$C2448=10,'School Fees'!$K$7,IF(StuData!$C2448=11,'School Fees'!$K$8,IF(StuData!$C2448=12,'School Fees'!$K$9,""))))</f>
        <v/>
      </c>
      <c r="Q2448" s="89"/>
      <c r="R2448" s="89"/>
      <c r="S2448" s="89" t="str">
        <f>IF(SUM(StuData!$K2448:$R2448)=0,"",SUM(StuData!$K2448:$R2448))</f>
        <v/>
      </c>
      <c r="T2448" s="92"/>
      <c r="U2448" s="89"/>
      <c r="V2448" s="23"/>
      <c r="W2448" s="23"/>
    </row>
    <row r="2449" ht="15.75" customHeight="1">
      <c r="A2449" s="23"/>
      <c r="B2449" s="89" t="str">
        <f t="shared" si="1"/>
        <v/>
      </c>
      <c r="C2449" s="89" t="str">
        <f>IF('Student Record'!A2447="","",'Student Record'!A2447)</f>
        <v/>
      </c>
      <c r="D2449" s="89" t="str">
        <f>IF('Student Record'!B2447="","",'Student Record'!B2447)</f>
        <v/>
      </c>
      <c r="E2449" s="89" t="str">
        <f>IF('Student Record'!C2447="","",'Student Record'!C2447)</f>
        <v/>
      </c>
      <c r="F2449" s="90" t="str">
        <f>IF('Student Record'!E2447="","",'Student Record'!E2447)</f>
        <v/>
      </c>
      <c r="G2449" s="90" t="str">
        <f>IF('Student Record'!G2447="","",'Student Record'!G2447)</f>
        <v/>
      </c>
      <c r="H2449" s="89" t="str">
        <f>IF('Student Record'!I2447="","",'Student Record'!I2447)</f>
        <v/>
      </c>
      <c r="I2449" s="91" t="str">
        <f>IF('Student Record'!J2447="","",'Student Record'!J2447)</f>
        <v/>
      </c>
      <c r="J2449" s="89" t="str">
        <f>IF('Student Record'!O2447="","",'Student Record'!O2447)</f>
        <v/>
      </c>
      <c r="K2449" s="89" t="str">
        <f>IF(StuData!$F2449="","",IF(AND(StuData!$C2449&gt;8,StuData!$C2449&lt;11,StuData!$J2449="GEN"),200,IF(AND(StuData!$C2449&gt;=11,StuData!$J2449="GEN"),300,IF(AND(StuData!$C2449&gt;8,StuData!$C2449&lt;11,StuData!$J2449&lt;&gt;"GEN"),100,IF(AND(StuData!$C2449&gt;=11,StuData!$J2449&lt;&gt;"GEN"),150,"")))))</f>
        <v/>
      </c>
      <c r="L2449" s="89" t="str">
        <f>IF(StuData!$F2449="","",IF(AND(StuData!$C2449&gt;8,StuData!$C2449&lt;11),50,""))</f>
        <v/>
      </c>
      <c r="M2449" s="89" t="str">
        <f>IF(StuData!$F2449="","",IF(AND(StuData!$C2449&gt;=11,'School Fees'!$L$3="Yes"),100,""))</f>
        <v/>
      </c>
      <c r="N2449" s="89" t="str">
        <f>IF(StuData!$F2449="","",IF(AND(StuData!$C2449&gt;8,StuData!$H2449="F"),5,IF(StuData!$C2449&lt;9,"",10)))</f>
        <v/>
      </c>
      <c r="O2449" s="89" t="str">
        <f>IF(StuData!$F2449="","",IF(StuData!$C2449&gt;8,5,""))</f>
        <v/>
      </c>
      <c r="P2449" s="89" t="str">
        <f>IF(StuData!$C2449=9,'School Fees'!$K$6,IF(StuData!$C2449=10,'School Fees'!$K$7,IF(StuData!$C2449=11,'School Fees'!$K$8,IF(StuData!$C2449=12,'School Fees'!$K$9,""))))</f>
        <v/>
      </c>
      <c r="Q2449" s="89"/>
      <c r="R2449" s="89"/>
      <c r="S2449" s="89" t="str">
        <f>IF(SUM(StuData!$K2449:$R2449)=0,"",SUM(StuData!$K2449:$R2449))</f>
        <v/>
      </c>
      <c r="T2449" s="92"/>
      <c r="U2449" s="89"/>
      <c r="V2449" s="23"/>
      <c r="W2449" s="23"/>
    </row>
    <row r="2450" ht="15.75" customHeight="1">
      <c r="A2450" s="23"/>
      <c r="B2450" s="89" t="str">
        <f t="shared" si="1"/>
        <v/>
      </c>
      <c r="C2450" s="89" t="str">
        <f>IF('Student Record'!A2448="","",'Student Record'!A2448)</f>
        <v/>
      </c>
      <c r="D2450" s="89" t="str">
        <f>IF('Student Record'!B2448="","",'Student Record'!B2448)</f>
        <v/>
      </c>
      <c r="E2450" s="89" t="str">
        <f>IF('Student Record'!C2448="","",'Student Record'!C2448)</f>
        <v/>
      </c>
      <c r="F2450" s="90" t="str">
        <f>IF('Student Record'!E2448="","",'Student Record'!E2448)</f>
        <v/>
      </c>
      <c r="G2450" s="90" t="str">
        <f>IF('Student Record'!G2448="","",'Student Record'!G2448)</f>
        <v/>
      </c>
      <c r="H2450" s="89" t="str">
        <f>IF('Student Record'!I2448="","",'Student Record'!I2448)</f>
        <v/>
      </c>
      <c r="I2450" s="91" t="str">
        <f>IF('Student Record'!J2448="","",'Student Record'!J2448)</f>
        <v/>
      </c>
      <c r="J2450" s="89" t="str">
        <f>IF('Student Record'!O2448="","",'Student Record'!O2448)</f>
        <v/>
      </c>
      <c r="K2450" s="89" t="str">
        <f>IF(StuData!$F2450="","",IF(AND(StuData!$C2450&gt;8,StuData!$C2450&lt;11,StuData!$J2450="GEN"),200,IF(AND(StuData!$C2450&gt;=11,StuData!$J2450="GEN"),300,IF(AND(StuData!$C2450&gt;8,StuData!$C2450&lt;11,StuData!$J2450&lt;&gt;"GEN"),100,IF(AND(StuData!$C2450&gt;=11,StuData!$J2450&lt;&gt;"GEN"),150,"")))))</f>
        <v/>
      </c>
      <c r="L2450" s="89" t="str">
        <f>IF(StuData!$F2450="","",IF(AND(StuData!$C2450&gt;8,StuData!$C2450&lt;11),50,""))</f>
        <v/>
      </c>
      <c r="M2450" s="89" t="str">
        <f>IF(StuData!$F2450="","",IF(AND(StuData!$C2450&gt;=11,'School Fees'!$L$3="Yes"),100,""))</f>
        <v/>
      </c>
      <c r="N2450" s="89" t="str">
        <f>IF(StuData!$F2450="","",IF(AND(StuData!$C2450&gt;8,StuData!$H2450="F"),5,IF(StuData!$C2450&lt;9,"",10)))</f>
        <v/>
      </c>
      <c r="O2450" s="89" t="str">
        <f>IF(StuData!$F2450="","",IF(StuData!$C2450&gt;8,5,""))</f>
        <v/>
      </c>
      <c r="P2450" s="89" t="str">
        <f>IF(StuData!$C2450=9,'School Fees'!$K$6,IF(StuData!$C2450=10,'School Fees'!$K$7,IF(StuData!$C2450=11,'School Fees'!$K$8,IF(StuData!$C2450=12,'School Fees'!$K$9,""))))</f>
        <v/>
      </c>
      <c r="Q2450" s="89"/>
      <c r="R2450" s="89"/>
      <c r="S2450" s="89" t="str">
        <f>IF(SUM(StuData!$K2450:$R2450)=0,"",SUM(StuData!$K2450:$R2450))</f>
        <v/>
      </c>
      <c r="T2450" s="92"/>
      <c r="U2450" s="89"/>
      <c r="V2450" s="23"/>
      <c r="W2450" s="23"/>
    </row>
    <row r="2451" ht="15.75" customHeight="1">
      <c r="A2451" s="23"/>
      <c r="B2451" s="89" t="str">
        <f t="shared" si="1"/>
        <v/>
      </c>
      <c r="C2451" s="89" t="str">
        <f>IF('Student Record'!A2449="","",'Student Record'!A2449)</f>
        <v/>
      </c>
      <c r="D2451" s="89" t="str">
        <f>IF('Student Record'!B2449="","",'Student Record'!B2449)</f>
        <v/>
      </c>
      <c r="E2451" s="89" t="str">
        <f>IF('Student Record'!C2449="","",'Student Record'!C2449)</f>
        <v/>
      </c>
      <c r="F2451" s="90" t="str">
        <f>IF('Student Record'!E2449="","",'Student Record'!E2449)</f>
        <v/>
      </c>
      <c r="G2451" s="90" t="str">
        <f>IF('Student Record'!G2449="","",'Student Record'!G2449)</f>
        <v/>
      </c>
      <c r="H2451" s="89" t="str">
        <f>IF('Student Record'!I2449="","",'Student Record'!I2449)</f>
        <v/>
      </c>
      <c r="I2451" s="91" t="str">
        <f>IF('Student Record'!J2449="","",'Student Record'!J2449)</f>
        <v/>
      </c>
      <c r="J2451" s="89" t="str">
        <f>IF('Student Record'!O2449="","",'Student Record'!O2449)</f>
        <v/>
      </c>
      <c r="K2451" s="89" t="str">
        <f>IF(StuData!$F2451="","",IF(AND(StuData!$C2451&gt;8,StuData!$C2451&lt;11,StuData!$J2451="GEN"),200,IF(AND(StuData!$C2451&gt;=11,StuData!$J2451="GEN"),300,IF(AND(StuData!$C2451&gt;8,StuData!$C2451&lt;11,StuData!$J2451&lt;&gt;"GEN"),100,IF(AND(StuData!$C2451&gt;=11,StuData!$J2451&lt;&gt;"GEN"),150,"")))))</f>
        <v/>
      </c>
      <c r="L2451" s="89" t="str">
        <f>IF(StuData!$F2451="","",IF(AND(StuData!$C2451&gt;8,StuData!$C2451&lt;11),50,""))</f>
        <v/>
      </c>
      <c r="M2451" s="89" t="str">
        <f>IF(StuData!$F2451="","",IF(AND(StuData!$C2451&gt;=11,'School Fees'!$L$3="Yes"),100,""))</f>
        <v/>
      </c>
      <c r="N2451" s="89" t="str">
        <f>IF(StuData!$F2451="","",IF(AND(StuData!$C2451&gt;8,StuData!$H2451="F"),5,IF(StuData!$C2451&lt;9,"",10)))</f>
        <v/>
      </c>
      <c r="O2451" s="89" t="str">
        <f>IF(StuData!$F2451="","",IF(StuData!$C2451&gt;8,5,""))</f>
        <v/>
      </c>
      <c r="P2451" s="89" t="str">
        <f>IF(StuData!$C2451=9,'School Fees'!$K$6,IF(StuData!$C2451=10,'School Fees'!$K$7,IF(StuData!$C2451=11,'School Fees'!$K$8,IF(StuData!$C2451=12,'School Fees'!$K$9,""))))</f>
        <v/>
      </c>
      <c r="Q2451" s="89"/>
      <c r="R2451" s="89"/>
      <c r="S2451" s="89" t="str">
        <f>IF(SUM(StuData!$K2451:$R2451)=0,"",SUM(StuData!$K2451:$R2451))</f>
        <v/>
      </c>
      <c r="T2451" s="92"/>
      <c r="U2451" s="89"/>
      <c r="V2451" s="23"/>
      <c r="W2451" s="23"/>
    </row>
    <row r="2452" ht="15.75" customHeight="1">
      <c r="A2452" s="23"/>
      <c r="B2452" s="89" t="str">
        <f t="shared" si="1"/>
        <v/>
      </c>
      <c r="C2452" s="89" t="str">
        <f>IF('Student Record'!A2450="","",'Student Record'!A2450)</f>
        <v/>
      </c>
      <c r="D2452" s="89" t="str">
        <f>IF('Student Record'!B2450="","",'Student Record'!B2450)</f>
        <v/>
      </c>
      <c r="E2452" s="89" t="str">
        <f>IF('Student Record'!C2450="","",'Student Record'!C2450)</f>
        <v/>
      </c>
      <c r="F2452" s="90" t="str">
        <f>IF('Student Record'!E2450="","",'Student Record'!E2450)</f>
        <v/>
      </c>
      <c r="G2452" s="90" t="str">
        <f>IF('Student Record'!G2450="","",'Student Record'!G2450)</f>
        <v/>
      </c>
      <c r="H2452" s="89" t="str">
        <f>IF('Student Record'!I2450="","",'Student Record'!I2450)</f>
        <v/>
      </c>
      <c r="I2452" s="91" t="str">
        <f>IF('Student Record'!J2450="","",'Student Record'!J2450)</f>
        <v/>
      </c>
      <c r="J2452" s="89" t="str">
        <f>IF('Student Record'!O2450="","",'Student Record'!O2450)</f>
        <v/>
      </c>
      <c r="K2452" s="89" t="str">
        <f>IF(StuData!$F2452="","",IF(AND(StuData!$C2452&gt;8,StuData!$C2452&lt;11,StuData!$J2452="GEN"),200,IF(AND(StuData!$C2452&gt;=11,StuData!$J2452="GEN"),300,IF(AND(StuData!$C2452&gt;8,StuData!$C2452&lt;11,StuData!$J2452&lt;&gt;"GEN"),100,IF(AND(StuData!$C2452&gt;=11,StuData!$J2452&lt;&gt;"GEN"),150,"")))))</f>
        <v/>
      </c>
      <c r="L2452" s="89" t="str">
        <f>IF(StuData!$F2452="","",IF(AND(StuData!$C2452&gt;8,StuData!$C2452&lt;11),50,""))</f>
        <v/>
      </c>
      <c r="M2452" s="89" t="str">
        <f>IF(StuData!$F2452="","",IF(AND(StuData!$C2452&gt;=11,'School Fees'!$L$3="Yes"),100,""))</f>
        <v/>
      </c>
      <c r="N2452" s="89" t="str">
        <f>IF(StuData!$F2452="","",IF(AND(StuData!$C2452&gt;8,StuData!$H2452="F"),5,IF(StuData!$C2452&lt;9,"",10)))</f>
        <v/>
      </c>
      <c r="O2452" s="89" t="str">
        <f>IF(StuData!$F2452="","",IF(StuData!$C2452&gt;8,5,""))</f>
        <v/>
      </c>
      <c r="P2452" s="89" t="str">
        <f>IF(StuData!$C2452=9,'School Fees'!$K$6,IF(StuData!$C2452=10,'School Fees'!$K$7,IF(StuData!$C2452=11,'School Fees'!$K$8,IF(StuData!$C2452=12,'School Fees'!$K$9,""))))</f>
        <v/>
      </c>
      <c r="Q2452" s="89"/>
      <c r="R2452" s="89"/>
      <c r="S2452" s="89" t="str">
        <f>IF(SUM(StuData!$K2452:$R2452)=0,"",SUM(StuData!$K2452:$R2452))</f>
        <v/>
      </c>
      <c r="T2452" s="92"/>
      <c r="U2452" s="89"/>
      <c r="V2452" s="23"/>
      <c r="W2452" s="23"/>
    </row>
    <row r="2453" ht="15.75" customHeight="1">
      <c r="A2453" s="23"/>
      <c r="B2453" s="89" t="str">
        <f t="shared" si="1"/>
        <v/>
      </c>
      <c r="C2453" s="89" t="str">
        <f>IF('Student Record'!A2451="","",'Student Record'!A2451)</f>
        <v/>
      </c>
      <c r="D2453" s="89" t="str">
        <f>IF('Student Record'!B2451="","",'Student Record'!B2451)</f>
        <v/>
      </c>
      <c r="E2453" s="89" t="str">
        <f>IF('Student Record'!C2451="","",'Student Record'!C2451)</f>
        <v/>
      </c>
      <c r="F2453" s="90" t="str">
        <f>IF('Student Record'!E2451="","",'Student Record'!E2451)</f>
        <v/>
      </c>
      <c r="G2453" s="90" t="str">
        <f>IF('Student Record'!G2451="","",'Student Record'!G2451)</f>
        <v/>
      </c>
      <c r="H2453" s="89" t="str">
        <f>IF('Student Record'!I2451="","",'Student Record'!I2451)</f>
        <v/>
      </c>
      <c r="I2453" s="91" t="str">
        <f>IF('Student Record'!J2451="","",'Student Record'!J2451)</f>
        <v/>
      </c>
      <c r="J2453" s="89" t="str">
        <f>IF('Student Record'!O2451="","",'Student Record'!O2451)</f>
        <v/>
      </c>
      <c r="K2453" s="89" t="str">
        <f>IF(StuData!$F2453="","",IF(AND(StuData!$C2453&gt;8,StuData!$C2453&lt;11,StuData!$J2453="GEN"),200,IF(AND(StuData!$C2453&gt;=11,StuData!$J2453="GEN"),300,IF(AND(StuData!$C2453&gt;8,StuData!$C2453&lt;11,StuData!$J2453&lt;&gt;"GEN"),100,IF(AND(StuData!$C2453&gt;=11,StuData!$J2453&lt;&gt;"GEN"),150,"")))))</f>
        <v/>
      </c>
      <c r="L2453" s="89" t="str">
        <f>IF(StuData!$F2453="","",IF(AND(StuData!$C2453&gt;8,StuData!$C2453&lt;11),50,""))</f>
        <v/>
      </c>
      <c r="M2453" s="89" t="str">
        <f>IF(StuData!$F2453="","",IF(AND(StuData!$C2453&gt;=11,'School Fees'!$L$3="Yes"),100,""))</f>
        <v/>
      </c>
      <c r="N2453" s="89" t="str">
        <f>IF(StuData!$F2453="","",IF(AND(StuData!$C2453&gt;8,StuData!$H2453="F"),5,IF(StuData!$C2453&lt;9,"",10)))</f>
        <v/>
      </c>
      <c r="O2453" s="89" t="str">
        <f>IF(StuData!$F2453="","",IF(StuData!$C2453&gt;8,5,""))</f>
        <v/>
      </c>
      <c r="P2453" s="89" t="str">
        <f>IF(StuData!$C2453=9,'School Fees'!$K$6,IF(StuData!$C2453=10,'School Fees'!$K$7,IF(StuData!$C2453=11,'School Fees'!$K$8,IF(StuData!$C2453=12,'School Fees'!$K$9,""))))</f>
        <v/>
      </c>
      <c r="Q2453" s="89"/>
      <c r="R2453" s="89"/>
      <c r="S2453" s="89" t="str">
        <f>IF(SUM(StuData!$K2453:$R2453)=0,"",SUM(StuData!$K2453:$R2453))</f>
        <v/>
      </c>
      <c r="T2453" s="92"/>
      <c r="U2453" s="89"/>
      <c r="V2453" s="23"/>
      <c r="W2453" s="23"/>
    </row>
    <row r="2454" ht="15.75" customHeight="1">
      <c r="A2454" s="23"/>
      <c r="B2454" s="89" t="str">
        <f t="shared" si="1"/>
        <v/>
      </c>
      <c r="C2454" s="89" t="str">
        <f>IF('Student Record'!A2452="","",'Student Record'!A2452)</f>
        <v/>
      </c>
      <c r="D2454" s="89" t="str">
        <f>IF('Student Record'!B2452="","",'Student Record'!B2452)</f>
        <v/>
      </c>
      <c r="E2454" s="89" t="str">
        <f>IF('Student Record'!C2452="","",'Student Record'!C2452)</f>
        <v/>
      </c>
      <c r="F2454" s="90" t="str">
        <f>IF('Student Record'!E2452="","",'Student Record'!E2452)</f>
        <v/>
      </c>
      <c r="G2454" s="90" t="str">
        <f>IF('Student Record'!G2452="","",'Student Record'!G2452)</f>
        <v/>
      </c>
      <c r="H2454" s="89" t="str">
        <f>IF('Student Record'!I2452="","",'Student Record'!I2452)</f>
        <v/>
      </c>
      <c r="I2454" s="91" t="str">
        <f>IF('Student Record'!J2452="","",'Student Record'!J2452)</f>
        <v/>
      </c>
      <c r="J2454" s="89" t="str">
        <f>IF('Student Record'!O2452="","",'Student Record'!O2452)</f>
        <v/>
      </c>
      <c r="K2454" s="89" t="str">
        <f>IF(StuData!$F2454="","",IF(AND(StuData!$C2454&gt;8,StuData!$C2454&lt;11,StuData!$J2454="GEN"),200,IF(AND(StuData!$C2454&gt;=11,StuData!$J2454="GEN"),300,IF(AND(StuData!$C2454&gt;8,StuData!$C2454&lt;11,StuData!$J2454&lt;&gt;"GEN"),100,IF(AND(StuData!$C2454&gt;=11,StuData!$J2454&lt;&gt;"GEN"),150,"")))))</f>
        <v/>
      </c>
      <c r="L2454" s="89" t="str">
        <f>IF(StuData!$F2454="","",IF(AND(StuData!$C2454&gt;8,StuData!$C2454&lt;11),50,""))</f>
        <v/>
      </c>
      <c r="M2454" s="89" t="str">
        <f>IF(StuData!$F2454="","",IF(AND(StuData!$C2454&gt;=11,'School Fees'!$L$3="Yes"),100,""))</f>
        <v/>
      </c>
      <c r="N2454" s="89" t="str">
        <f>IF(StuData!$F2454="","",IF(AND(StuData!$C2454&gt;8,StuData!$H2454="F"),5,IF(StuData!$C2454&lt;9,"",10)))</f>
        <v/>
      </c>
      <c r="O2454" s="89" t="str">
        <f>IF(StuData!$F2454="","",IF(StuData!$C2454&gt;8,5,""))</f>
        <v/>
      </c>
      <c r="P2454" s="89" t="str">
        <f>IF(StuData!$C2454=9,'School Fees'!$K$6,IF(StuData!$C2454=10,'School Fees'!$K$7,IF(StuData!$C2454=11,'School Fees'!$K$8,IF(StuData!$C2454=12,'School Fees'!$K$9,""))))</f>
        <v/>
      </c>
      <c r="Q2454" s="89"/>
      <c r="R2454" s="89"/>
      <c r="S2454" s="89" t="str">
        <f>IF(SUM(StuData!$K2454:$R2454)=0,"",SUM(StuData!$K2454:$R2454))</f>
        <v/>
      </c>
      <c r="T2454" s="92"/>
      <c r="U2454" s="89"/>
      <c r="V2454" s="23"/>
      <c r="W2454" s="23"/>
    </row>
    <row r="2455" ht="15.75" customHeight="1">
      <c r="A2455" s="23"/>
      <c r="B2455" s="89" t="str">
        <f t="shared" si="1"/>
        <v/>
      </c>
      <c r="C2455" s="89" t="str">
        <f>IF('Student Record'!A2453="","",'Student Record'!A2453)</f>
        <v/>
      </c>
      <c r="D2455" s="89" t="str">
        <f>IF('Student Record'!B2453="","",'Student Record'!B2453)</f>
        <v/>
      </c>
      <c r="E2455" s="89" t="str">
        <f>IF('Student Record'!C2453="","",'Student Record'!C2453)</f>
        <v/>
      </c>
      <c r="F2455" s="90" t="str">
        <f>IF('Student Record'!E2453="","",'Student Record'!E2453)</f>
        <v/>
      </c>
      <c r="G2455" s="90" t="str">
        <f>IF('Student Record'!G2453="","",'Student Record'!G2453)</f>
        <v/>
      </c>
      <c r="H2455" s="89" t="str">
        <f>IF('Student Record'!I2453="","",'Student Record'!I2453)</f>
        <v/>
      </c>
      <c r="I2455" s="91" t="str">
        <f>IF('Student Record'!J2453="","",'Student Record'!J2453)</f>
        <v/>
      </c>
      <c r="J2455" s="89" t="str">
        <f>IF('Student Record'!O2453="","",'Student Record'!O2453)</f>
        <v/>
      </c>
      <c r="K2455" s="89" t="str">
        <f>IF(StuData!$F2455="","",IF(AND(StuData!$C2455&gt;8,StuData!$C2455&lt;11,StuData!$J2455="GEN"),200,IF(AND(StuData!$C2455&gt;=11,StuData!$J2455="GEN"),300,IF(AND(StuData!$C2455&gt;8,StuData!$C2455&lt;11,StuData!$J2455&lt;&gt;"GEN"),100,IF(AND(StuData!$C2455&gt;=11,StuData!$J2455&lt;&gt;"GEN"),150,"")))))</f>
        <v/>
      </c>
      <c r="L2455" s="89" t="str">
        <f>IF(StuData!$F2455="","",IF(AND(StuData!$C2455&gt;8,StuData!$C2455&lt;11),50,""))</f>
        <v/>
      </c>
      <c r="M2455" s="89" t="str">
        <f>IF(StuData!$F2455="","",IF(AND(StuData!$C2455&gt;=11,'School Fees'!$L$3="Yes"),100,""))</f>
        <v/>
      </c>
      <c r="N2455" s="89" t="str">
        <f>IF(StuData!$F2455="","",IF(AND(StuData!$C2455&gt;8,StuData!$H2455="F"),5,IF(StuData!$C2455&lt;9,"",10)))</f>
        <v/>
      </c>
      <c r="O2455" s="89" t="str">
        <f>IF(StuData!$F2455="","",IF(StuData!$C2455&gt;8,5,""))</f>
        <v/>
      </c>
      <c r="P2455" s="89" t="str">
        <f>IF(StuData!$C2455=9,'School Fees'!$K$6,IF(StuData!$C2455=10,'School Fees'!$K$7,IF(StuData!$C2455=11,'School Fees'!$K$8,IF(StuData!$C2455=12,'School Fees'!$K$9,""))))</f>
        <v/>
      </c>
      <c r="Q2455" s="89"/>
      <c r="R2455" s="89"/>
      <c r="S2455" s="89" t="str">
        <f>IF(SUM(StuData!$K2455:$R2455)=0,"",SUM(StuData!$K2455:$R2455))</f>
        <v/>
      </c>
      <c r="T2455" s="92"/>
      <c r="U2455" s="89"/>
      <c r="V2455" s="23"/>
      <c r="W2455" s="23"/>
    </row>
    <row r="2456" ht="15.75" customHeight="1">
      <c r="A2456" s="23"/>
      <c r="B2456" s="89" t="str">
        <f t="shared" si="1"/>
        <v/>
      </c>
      <c r="C2456" s="89" t="str">
        <f>IF('Student Record'!A2454="","",'Student Record'!A2454)</f>
        <v/>
      </c>
      <c r="D2456" s="89" t="str">
        <f>IF('Student Record'!B2454="","",'Student Record'!B2454)</f>
        <v/>
      </c>
      <c r="E2456" s="89" t="str">
        <f>IF('Student Record'!C2454="","",'Student Record'!C2454)</f>
        <v/>
      </c>
      <c r="F2456" s="90" t="str">
        <f>IF('Student Record'!E2454="","",'Student Record'!E2454)</f>
        <v/>
      </c>
      <c r="G2456" s="90" t="str">
        <f>IF('Student Record'!G2454="","",'Student Record'!G2454)</f>
        <v/>
      </c>
      <c r="H2456" s="89" t="str">
        <f>IF('Student Record'!I2454="","",'Student Record'!I2454)</f>
        <v/>
      </c>
      <c r="I2456" s="91" t="str">
        <f>IF('Student Record'!J2454="","",'Student Record'!J2454)</f>
        <v/>
      </c>
      <c r="J2456" s="89" t="str">
        <f>IF('Student Record'!O2454="","",'Student Record'!O2454)</f>
        <v/>
      </c>
      <c r="K2456" s="89" t="str">
        <f>IF(StuData!$F2456="","",IF(AND(StuData!$C2456&gt;8,StuData!$C2456&lt;11,StuData!$J2456="GEN"),200,IF(AND(StuData!$C2456&gt;=11,StuData!$J2456="GEN"),300,IF(AND(StuData!$C2456&gt;8,StuData!$C2456&lt;11,StuData!$J2456&lt;&gt;"GEN"),100,IF(AND(StuData!$C2456&gt;=11,StuData!$J2456&lt;&gt;"GEN"),150,"")))))</f>
        <v/>
      </c>
      <c r="L2456" s="89" t="str">
        <f>IF(StuData!$F2456="","",IF(AND(StuData!$C2456&gt;8,StuData!$C2456&lt;11),50,""))</f>
        <v/>
      </c>
      <c r="M2456" s="89" t="str">
        <f>IF(StuData!$F2456="","",IF(AND(StuData!$C2456&gt;=11,'School Fees'!$L$3="Yes"),100,""))</f>
        <v/>
      </c>
      <c r="N2456" s="89" t="str">
        <f>IF(StuData!$F2456="","",IF(AND(StuData!$C2456&gt;8,StuData!$H2456="F"),5,IF(StuData!$C2456&lt;9,"",10)))</f>
        <v/>
      </c>
      <c r="O2456" s="89" t="str">
        <f>IF(StuData!$F2456="","",IF(StuData!$C2456&gt;8,5,""))</f>
        <v/>
      </c>
      <c r="P2456" s="89" t="str">
        <f>IF(StuData!$C2456=9,'School Fees'!$K$6,IF(StuData!$C2456=10,'School Fees'!$K$7,IF(StuData!$C2456=11,'School Fees'!$K$8,IF(StuData!$C2456=12,'School Fees'!$K$9,""))))</f>
        <v/>
      </c>
      <c r="Q2456" s="89"/>
      <c r="R2456" s="89"/>
      <c r="S2456" s="89" t="str">
        <f>IF(SUM(StuData!$K2456:$R2456)=0,"",SUM(StuData!$K2456:$R2456))</f>
        <v/>
      </c>
      <c r="T2456" s="92"/>
      <c r="U2456" s="89"/>
      <c r="V2456" s="23"/>
      <c r="W2456" s="23"/>
    </row>
    <row r="2457" ht="15.75" customHeight="1">
      <c r="A2457" s="23"/>
      <c r="B2457" s="89" t="str">
        <f t="shared" si="1"/>
        <v/>
      </c>
      <c r="C2457" s="89" t="str">
        <f>IF('Student Record'!A2455="","",'Student Record'!A2455)</f>
        <v/>
      </c>
      <c r="D2457" s="89" t="str">
        <f>IF('Student Record'!B2455="","",'Student Record'!B2455)</f>
        <v/>
      </c>
      <c r="E2457" s="89" t="str">
        <f>IF('Student Record'!C2455="","",'Student Record'!C2455)</f>
        <v/>
      </c>
      <c r="F2457" s="90" t="str">
        <f>IF('Student Record'!E2455="","",'Student Record'!E2455)</f>
        <v/>
      </c>
      <c r="G2457" s="90" t="str">
        <f>IF('Student Record'!G2455="","",'Student Record'!G2455)</f>
        <v/>
      </c>
      <c r="H2457" s="89" t="str">
        <f>IF('Student Record'!I2455="","",'Student Record'!I2455)</f>
        <v/>
      </c>
      <c r="I2457" s="91" t="str">
        <f>IF('Student Record'!J2455="","",'Student Record'!J2455)</f>
        <v/>
      </c>
      <c r="J2457" s="89" t="str">
        <f>IF('Student Record'!O2455="","",'Student Record'!O2455)</f>
        <v/>
      </c>
      <c r="K2457" s="89" t="str">
        <f>IF(StuData!$F2457="","",IF(AND(StuData!$C2457&gt;8,StuData!$C2457&lt;11,StuData!$J2457="GEN"),200,IF(AND(StuData!$C2457&gt;=11,StuData!$J2457="GEN"),300,IF(AND(StuData!$C2457&gt;8,StuData!$C2457&lt;11,StuData!$J2457&lt;&gt;"GEN"),100,IF(AND(StuData!$C2457&gt;=11,StuData!$J2457&lt;&gt;"GEN"),150,"")))))</f>
        <v/>
      </c>
      <c r="L2457" s="89" t="str">
        <f>IF(StuData!$F2457="","",IF(AND(StuData!$C2457&gt;8,StuData!$C2457&lt;11),50,""))</f>
        <v/>
      </c>
      <c r="M2457" s="89" t="str">
        <f>IF(StuData!$F2457="","",IF(AND(StuData!$C2457&gt;=11,'School Fees'!$L$3="Yes"),100,""))</f>
        <v/>
      </c>
      <c r="N2457" s="89" t="str">
        <f>IF(StuData!$F2457="","",IF(AND(StuData!$C2457&gt;8,StuData!$H2457="F"),5,IF(StuData!$C2457&lt;9,"",10)))</f>
        <v/>
      </c>
      <c r="O2457" s="89" t="str">
        <f>IF(StuData!$F2457="","",IF(StuData!$C2457&gt;8,5,""))</f>
        <v/>
      </c>
      <c r="P2457" s="89" t="str">
        <f>IF(StuData!$C2457=9,'School Fees'!$K$6,IF(StuData!$C2457=10,'School Fees'!$K$7,IF(StuData!$C2457=11,'School Fees'!$K$8,IF(StuData!$C2457=12,'School Fees'!$K$9,""))))</f>
        <v/>
      </c>
      <c r="Q2457" s="89"/>
      <c r="R2457" s="89"/>
      <c r="S2457" s="89" t="str">
        <f>IF(SUM(StuData!$K2457:$R2457)=0,"",SUM(StuData!$K2457:$R2457))</f>
        <v/>
      </c>
      <c r="T2457" s="92"/>
      <c r="U2457" s="89"/>
      <c r="V2457" s="23"/>
      <c r="W2457" s="23"/>
    </row>
    <row r="2458" ht="15.75" customHeight="1">
      <c r="A2458" s="23"/>
      <c r="B2458" s="89" t="str">
        <f t="shared" si="1"/>
        <v/>
      </c>
      <c r="C2458" s="89" t="str">
        <f>IF('Student Record'!A2456="","",'Student Record'!A2456)</f>
        <v/>
      </c>
      <c r="D2458" s="89" t="str">
        <f>IF('Student Record'!B2456="","",'Student Record'!B2456)</f>
        <v/>
      </c>
      <c r="E2458" s="89" t="str">
        <f>IF('Student Record'!C2456="","",'Student Record'!C2456)</f>
        <v/>
      </c>
      <c r="F2458" s="90" t="str">
        <f>IF('Student Record'!E2456="","",'Student Record'!E2456)</f>
        <v/>
      </c>
      <c r="G2458" s="90" t="str">
        <f>IF('Student Record'!G2456="","",'Student Record'!G2456)</f>
        <v/>
      </c>
      <c r="H2458" s="89" t="str">
        <f>IF('Student Record'!I2456="","",'Student Record'!I2456)</f>
        <v/>
      </c>
      <c r="I2458" s="91" t="str">
        <f>IF('Student Record'!J2456="","",'Student Record'!J2456)</f>
        <v/>
      </c>
      <c r="J2458" s="89" t="str">
        <f>IF('Student Record'!O2456="","",'Student Record'!O2456)</f>
        <v/>
      </c>
      <c r="K2458" s="89" t="str">
        <f>IF(StuData!$F2458="","",IF(AND(StuData!$C2458&gt;8,StuData!$C2458&lt;11,StuData!$J2458="GEN"),200,IF(AND(StuData!$C2458&gt;=11,StuData!$J2458="GEN"),300,IF(AND(StuData!$C2458&gt;8,StuData!$C2458&lt;11,StuData!$J2458&lt;&gt;"GEN"),100,IF(AND(StuData!$C2458&gt;=11,StuData!$J2458&lt;&gt;"GEN"),150,"")))))</f>
        <v/>
      </c>
      <c r="L2458" s="89" t="str">
        <f>IF(StuData!$F2458="","",IF(AND(StuData!$C2458&gt;8,StuData!$C2458&lt;11),50,""))</f>
        <v/>
      </c>
      <c r="M2458" s="89" t="str">
        <f>IF(StuData!$F2458="","",IF(AND(StuData!$C2458&gt;=11,'School Fees'!$L$3="Yes"),100,""))</f>
        <v/>
      </c>
      <c r="N2458" s="89" t="str">
        <f>IF(StuData!$F2458="","",IF(AND(StuData!$C2458&gt;8,StuData!$H2458="F"),5,IF(StuData!$C2458&lt;9,"",10)))</f>
        <v/>
      </c>
      <c r="O2458" s="89" t="str">
        <f>IF(StuData!$F2458="","",IF(StuData!$C2458&gt;8,5,""))</f>
        <v/>
      </c>
      <c r="P2458" s="89" t="str">
        <f>IF(StuData!$C2458=9,'School Fees'!$K$6,IF(StuData!$C2458=10,'School Fees'!$K$7,IF(StuData!$C2458=11,'School Fees'!$K$8,IF(StuData!$C2458=12,'School Fees'!$K$9,""))))</f>
        <v/>
      </c>
      <c r="Q2458" s="89"/>
      <c r="R2458" s="89"/>
      <c r="S2458" s="89" t="str">
        <f>IF(SUM(StuData!$K2458:$R2458)=0,"",SUM(StuData!$K2458:$R2458))</f>
        <v/>
      </c>
      <c r="T2458" s="92"/>
      <c r="U2458" s="89"/>
      <c r="V2458" s="23"/>
      <c r="W2458" s="23"/>
    </row>
    <row r="2459" ht="15.75" customHeight="1">
      <c r="A2459" s="23"/>
      <c r="B2459" s="89" t="str">
        <f t="shared" si="1"/>
        <v/>
      </c>
      <c r="C2459" s="89" t="str">
        <f>IF('Student Record'!A2457="","",'Student Record'!A2457)</f>
        <v/>
      </c>
      <c r="D2459" s="89" t="str">
        <f>IF('Student Record'!B2457="","",'Student Record'!B2457)</f>
        <v/>
      </c>
      <c r="E2459" s="89" t="str">
        <f>IF('Student Record'!C2457="","",'Student Record'!C2457)</f>
        <v/>
      </c>
      <c r="F2459" s="90" t="str">
        <f>IF('Student Record'!E2457="","",'Student Record'!E2457)</f>
        <v/>
      </c>
      <c r="G2459" s="90" t="str">
        <f>IF('Student Record'!G2457="","",'Student Record'!G2457)</f>
        <v/>
      </c>
      <c r="H2459" s="89" t="str">
        <f>IF('Student Record'!I2457="","",'Student Record'!I2457)</f>
        <v/>
      </c>
      <c r="I2459" s="91" t="str">
        <f>IF('Student Record'!J2457="","",'Student Record'!J2457)</f>
        <v/>
      </c>
      <c r="J2459" s="89" t="str">
        <f>IF('Student Record'!O2457="","",'Student Record'!O2457)</f>
        <v/>
      </c>
      <c r="K2459" s="89" t="str">
        <f>IF(StuData!$F2459="","",IF(AND(StuData!$C2459&gt;8,StuData!$C2459&lt;11,StuData!$J2459="GEN"),200,IF(AND(StuData!$C2459&gt;=11,StuData!$J2459="GEN"),300,IF(AND(StuData!$C2459&gt;8,StuData!$C2459&lt;11,StuData!$J2459&lt;&gt;"GEN"),100,IF(AND(StuData!$C2459&gt;=11,StuData!$J2459&lt;&gt;"GEN"),150,"")))))</f>
        <v/>
      </c>
      <c r="L2459" s="89" t="str">
        <f>IF(StuData!$F2459="","",IF(AND(StuData!$C2459&gt;8,StuData!$C2459&lt;11),50,""))</f>
        <v/>
      </c>
      <c r="M2459" s="89" t="str">
        <f>IF(StuData!$F2459="","",IF(AND(StuData!$C2459&gt;=11,'School Fees'!$L$3="Yes"),100,""))</f>
        <v/>
      </c>
      <c r="N2459" s="89" t="str">
        <f>IF(StuData!$F2459="","",IF(AND(StuData!$C2459&gt;8,StuData!$H2459="F"),5,IF(StuData!$C2459&lt;9,"",10)))</f>
        <v/>
      </c>
      <c r="O2459" s="89" t="str">
        <f>IF(StuData!$F2459="","",IF(StuData!$C2459&gt;8,5,""))</f>
        <v/>
      </c>
      <c r="P2459" s="89" t="str">
        <f>IF(StuData!$C2459=9,'School Fees'!$K$6,IF(StuData!$C2459=10,'School Fees'!$K$7,IF(StuData!$C2459=11,'School Fees'!$K$8,IF(StuData!$C2459=12,'School Fees'!$K$9,""))))</f>
        <v/>
      </c>
      <c r="Q2459" s="89"/>
      <c r="R2459" s="89"/>
      <c r="S2459" s="89" t="str">
        <f>IF(SUM(StuData!$K2459:$R2459)=0,"",SUM(StuData!$K2459:$R2459))</f>
        <v/>
      </c>
      <c r="T2459" s="92"/>
      <c r="U2459" s="89"/>
      <c r="V2459" s="23"/>
      <c r="W2459" s="23"/>
    </row>
    <row r="2460" ht="15.75" customHeight="1">
      <c r="A2460" s="23"/>
      <c r="B2460" s="89" t="str">
        <f t="shared" si="1"/>
        <v/>
      </c>
      <c r="C2460" s="89" t="str">
        <f>IF('Student Record'!A2458="","",'Student Record'!A2458)</f>
        <v/>
      </c>
      <c r="D2460" s="89" t="str">
        <f>IF('Student Record'!B2458="","",'Student Record'!B2458)</f>
        <v/>
      </c>
      <c r="E2460" s="89" t="str">
        <f>IF('Student Record'!C2458="","",'Student Record'!C2458)</f>
        <v/>
      </c>
      <c r="F2460" s="90" t="str">
        <f>IF('Student Record'!E2458="","",'Student Record'!E2458)</f>
        <v/>
      </c>
      <c r="G2460" s="90" t="str">
        <f>IF('Student Record'!G2458="","",'Student Record'!G2458)</f>
        <v/>
      </c>
      <c r="H2460" s="89" t="str">
        <f>IF('Student Record'!I2458="","",'Student Record'!I2458)</f>
        <v/>
      </c>
      <c r="I2460" s="91" t="str">
        <f>IF('Student Record'!J2458="","",'Student Record'!J2458)</f>
        <v/>
      </c>
      <c r="J2460" s="89" t="str">
        <f>IF('Student Record'!O2458="","",'Student Record'!O2458)</f>
        <v/>
      </c>
      <c r="K2460" s="89" t="str">
        <f>IF(StuData!$F2460="","",IF(AND(StuData!$C2460&gt;8,StuData!$C2460&lt;11,StuData!$J2460="GEN"),200,IF(AND(StuData!$C2460&gt;=11,StuData!$J2460="GEN"),300,IF(AND(StuData!$C2460&gt;8,StuData!$C2460&lt;11,StuData!$J2460&lt;&gt;"GEN"),100,IF(AND(StuData!$C2460&gt;=11,StuData!$J2460&lt;&gt;"GEN"),150,"")))))</f>
        <v/>
      </c>
      <c r="L2460" s="89" t="str">
        <f>IF(StuData!$F2460="","",IF(AND(StuData!$C2460&gt;8,StuData!$C2460&lt;11),50,""))</f>
        <v/>
      </c>
      <c r="M2460" s="89" t="str">
        <f>IF(StuData!$F2460="","",IF(AND(StuData!$C2460&gt;=11,'School Fees'!$L$3="Yes"),100,""))</f>
        <v/>
      </c>
      <c r="N2460" s="89" t="str">
        <f>IF(StuData!$F2460="","",IF(AND(StuData!$C2460&gt;8,StuData!$H2460="F"),5,IF(StuData!$C2460&lt;9,"",10)))</f>
        <v/>
      </c>
      <c r="O2460" s="89" t="str">
        <f>IF(StuData!$F2460="","",IF(StuData!$C2460&gt;8,5,""))</f>
        <v/>
      </c>
      <c r="P2460" s="89" t="str">
        <f>IF(StuData!$C2460=9,'School Fees'!$K$6,IF(StuData!$C2460=10,'School Fees'!$K$7,IF(StuData!$C2460=11,'School Fees'!$K$8,IF(StuData!$C2460=12,'School Fees'!$K$9,""))))</f>
        <v/>
      </c>
      <c r="Q2460" s="89"/>
      <c r="R2460" s="89"/>
      <c r="S2460" s="89" t="str">
        <f>IF(SUM(StuData!$K2460:$R2460)=0,"",SUM(StuData!$K2460:$R2460))</f>
        <v/>
      </c>
      <c r="T2460" s="92"/>
      <c r="U2460" s="89"/>
      <c r="V2460" s="23"/>
      <c r="W2460" s="23"/>
    </row>
    <row r="2461" ht="15.75" customHeight="1">
      <c r="A2461" s="23"/>
      <c r="B2461" s="89" t="str">
        <f t="shared" si="1"/>
        <v/>
      </c>
      <c r="C2461" s="89" t="str">
        <f>IF('Student Record'!A2459="","",'Student Record'!A2459)</f>
        <v/>
      </c>
      <c r="D2461" s="89" t="str">
        <f>IF('Student Record'!B2459="","",'Student Record'!B2459)</f>
        <v/>
      </c>
      <c r="E2461" s="89" t="str">
        <f>IF('Student Record'!C2459="","",'Student Record'!C2459)</f>
        <v/>
      </c>
      <c r="F2461" s="90" t="str">
        <f>IF('Student Record'!E2459="","",'Student Record'!E2459)</f>
        <v/>
      </c>
      <c r="G2461" s="90" t="str">
        <f>IF('Student Record'!G2459="","",'Student Record'!G2459)</f>
        <v/>
      </c>
      <c r="H2461" s="89" t="str">
        <f>IF('Student Record'!I2459="","",'Student Record'!I2459)</f>
        <v/>
      </c>
      <c r="I2461" s="91" t="str">
        <f>IF('Student Record'!J2459="","",'Student Record'!J2459)</f>
        <v/>
      </c>
      <c r="J2461" s="89" t="str">
        <f>IF('Student Record'!O2459="","",'Student Record'!O2459)</f>
        <v/>
      </c>
      <c r="K2461" s="89" t="str">
        <f>IF(StuData!$F2461="","",IF(AND(StuData!$C2461&gt;8,StuData!$C2461&lt;11,StuData!$J2461="GEN"),200,IF(AND(StuData!$C2461&gt;=11,StuData!$J2461="GEN"),300,IF(AND(StuData!$C2461&gt;8,StuData!$C2461&lt;11,StuData!$J2461&lt;&gt;"GEN"),100,IF(AND(StuData!$C2461&gt;=11,StuData!$J2461&lt;&gt;"GEN"),150,"")))))</f>
        <v/>
      </c>
      <c r="L2461" s="89" t="str">
        <f>IF(StuData!$F2461="","",IF(AND(StuData!$C2461&gt;8,StuData!$C2461&lt;11),50,""))</f>
        <v/>
      </c>
      <c r="M2461" s="89" t="str">
        <f>IF(StuData!$F2461="","",IF(AND(StuData!$C2461&gt;=11,'School Fees'!$L$3="Yes"),100,""))</f>
        <v/>
      </c>
      <c r="N2461" s="89" t="str">
        <f>IF(StuData!$F2461="","",IF(AND(StuData!$C2461&gt;8,StuData!$H2461="F"),5,IF(StuData!$C2461&lt;9,"",10)))</f>
        <v/>
      </c>
      <c r="O2461" s="89" t="str">
        <f>IF(StuData!$F2461="","",IF(StuData!$C2461&gt;8,5,""))</f>
        <v/>
      </c>
      <c r="P2461" s="89" t="str">
        <f>IF(StuData!$C2461=9,'School Fees'!$K$6,IF(StuData!$C2461=10,'School Fees'!$K$7,IF(StuData!$C2461=11,'School Fees'!$K$8,IF(StuData!$C2461=12,'School Fees'!$K$9,""))))</f>
        <v/>
      </c>
      <c r="Q2461" s="89"/>
      <c r="R2461" s="89"/>
      <c r="S2461" s="89" t="str">
        <f>IF(SUM(StuData!$K2461:$R2461)=0,"",SUM(StuData!$K2461:$R2461))</f>
        <v/>
      </c>
      <c r="T2461" s="92"/>
      <c r="U2461" s="89"/>
      <c r="V2461" s="23"/>
      <c r="W2461" s="23"/>
    </row>
    <row r="2462" ht="15.75" customHeight="1">
      <c r="A2462" s="23"/>
      <c r="B2462" s="89" t="str">
        <f t="shared" si="1"/>
        <v/>
      </c>
      <c r="C2462" s="89" t="str">
        <f>IF('Student Record'!A2460="","",'Student Record'!A2460)</f>
        <v/>
      </c>
      <c r="D2462" s="89" t="str">
        <f>IF('Student Record'!B2460="","",'Student Record'!B2460)</f>
        <v/>
      </c>
      <c r="E2462" s="89" t="str">
        <f>IF('Student Record'!C2460="","",'Student Record'!C2460)</f>
        <v/>
      </c>
      <c r="F2462" s="90" t="str">
        <f>IF('Student Record'!E2460="","",'Student Record'!E2460)</f>
        <v/>
      </c>
      <c r="G2462" s="90" t="str">
        <f>IF('Student Record'!G2460="","",'Student Record'!G2460)</f>
        <v/>
      </c>
      <c r="H2462" s="89" t="str">
        <f>IF('Student Record'!I2460="","",'Student Record'!I2460)</f>
        <v/>
      </c>
      <c r="I2462" s="91" t="str">
        <f>IF('Student Record'!J2460="","",'Student Record'!J2460)</f>
        <v/>
      </c>
      <c r="J2462" s="89" t="str">
        <f>IF('Student Record'!O2460="","",'Student Record'!O2460)</f>
        <v/>
      </c>
      <c r="K2462" s="89" t="str">
        <f>IF(StuData!$F2462="","",IF(AND(StuData!$C2462&gt;8,StuData!$C2462&lt;11,StuData!$J2462="GEN"),200,IF(AND(StuData!$C2462&gt;=11,StuData!$J2462="GEN"),300,IF(AND(StuData!$C2462&gt;8,StuData!$C2462&lt;11,StuData!$J2462&lt;&gt;"GEN"),100,IF(AND(StuData!$C2462&gt;=11,StuData!$J2462&lt;&gt;"GEN"),150,"")))))</f>
        <v/>
      </c>
      <c r="L2462" s="89" t="str">
        <f>IF(StuData!$F2462="","",IF(AND(StuData!$C2462&gt;8,StuData!$C2462&lt;11),50,""))</f>
        <v/>
      </c>
      <c r="M2462" s="89" t="str">
        <f>IF(StuData!$F2462="","",IF(AND(StuData!$C2462&gt;=11,'School Fees'!$L$3="Yes"),100,""))</f>
        <v/>
      </c>
      <c r="N2462" s="89" t="str">
        <f>IF(StuData!$F2462="","",IF(AND(StuData!$C2462&gt;8,StuData!$H2462="F"),5,IF(StuData!$C2462&lt;9,"",10)))</f>
        <v/>
      </c>
      <c r="O2462" s="89" t="str">
        <f>IF(StuData!$F2462="","",IF(StuData!$C2462&gt;8,5,""))</f>
        <v/>
      </c>
      <c r="P2462" s="89" t="str">
        <f>IF(StuData!$C2462=9,'School Fees'!$K$6,IF(StuData!$C2462=10,'School Fees'!$K$7,IF(StuData!$C2462=11,'School Fees'!$K$8,IF(StuData!$C2462=12,'School Fees'!$K$9,""))))</f>
        <v/>
      </c>
      <c r="Q2462" s="89"/>
      <c r="R2462" s="89"/>
      <c r="S2462" s="89" t="str">
        <f>IF(SUM(StuData!$K2462:$R2462)=0,"",SUM(StuData!$K2462:$R2462))</f>
        <v/>
      </c>
      <c r="T2462" s="92"/>
      <c r="U2462" s="89"/>
      <c r="V2462" s="23"/>
      <c r="W2462" s="23"/>
    </row>
    <row r="2463" ht="15.75" customHeight="1">
      <c r="A2463" s="23"/>
      <c r="B2463" s="89" t="str">
        <f t="shared" si="1"/>
        <v/>
      </c>
      <c r="C2463" s="89" t="str">
        <f>IF('Student Record'!A2461="","",'Student Record'!A2461)</f>
        <v/>
      </c>
      <c r="D2463" s="89" t="str">
        <f>IF('Student Record'!B2461="","",'Student Record'!B2461)</f>
        <v/>
      </c>
      <c r="E2463" s="89" t="str">
        <f>IF('Student Record'!C2461="","",'Student Record'!C2461)</f>
        <v/>
      </c>
      <c r="F2463" s="90" t="str">
        <f>IF('Student Record'!E2461="","",'Student Record'!E2461)</f>
        <v/>
      </c>
      <c r="G2463" s="90" t="str">
        <f>IF('Student Record'!G2461="","",'Student Record'!G2461)</f>
        <v/>
      </c>
      <c r="H2463" s="89" t="str">
        <f>IF('Student Record'!I2461="","",'Student Record'!I2461)</f>
        <v/>
      </c>
      <c r="I2463" s="91" t="str">
        <f>IF('Student Record'!J2461="","",'Student Record'!J2461)</f>
        <v/>
      </c>
      <c r="J2463" s="89" t="str">
        <f>IF('Student Record'!O2461="","",'Student Record'!O2461)</f>
        <v/>
      </c>
      <c r="K2463" s="89" t="str">
        <f>IF(StuData!$F2463="","",IF(AND(StuData!$C2463&gt;8,StuData!$C2463&lt;11,StuData!$J2463="GEN"),200,IF(AND(StuData!$C2463&gt;=11,StuData!$J2463="GEN"),300,IF(AND(StuData!$C2463&gt;8,StuData!$C2463&lt;11,StuData!$J2463&lt;&gt;"GEN"),100,IF(AND(StuData!$C2463&gt;=11,StuData!$J2463&lt;&gt;"GEN"),150,"")))))</f>
        <v/>
      </c>
      <c r="L2463" s="89" t="str">
        <f>IF(StuData!$F2463="","",IF(AND(StuData!$C2463&gt;8,StuData!$C2463&lt;11),50,""))</f>
        <v/>
      </c>
      <c r="M2463" s="89" t="str">
        <f>IF(StuData!$F2463="","",IF(AND(StuData!$C2463&gt;=11,'School Fees'!$L$3="Yes"),100,""))</f>
        <v/>
      </c>
      <c r="N2463" s="89" t="str">
        <f>IF(StuData!$F2463="","",IF(AND(StuData!$C2463&gt;8,StuData!$H2463="F"),5,IF(StuData!$C2463&lt;9,"",10)))</f>
        <v/>
      </c>
      <c r="O2463" s="89" t="str">
        <f>IF(StuData!$F2463="","",IF(StuData!$C2463&gt;8,5,""))</f>
        <v/>
      </c>
      <c r="P2463" s="89" t="str">
        <f>IF(StuData!$C2463=9,'School Fees'!$K$6,IF(StuData!$C2463=10,'School Fees'!$K$7,IF(StuData!$C2463=11,'School Fees'!$K$8,IF(StuData!$C2463=12,'School Fees'!$K$9,""))))</f>
        <v/>
      </c>
      <c r="Q2463" s="89"/>
      <c r="R2463" s="89"/>
      <c r="S2463" s="89" t="str">
        <f>IF(SUM(StuData!$K2463:$R2463)=0,"",SUM(StuData!$K2463:$R2463))</f>
        <v/>
      </c>
      <c r="T2463" s="92"/>
      <c r="U2463" s="89"/>
      <c r="V2463" s="23"/>
      <c r="W2463" s="23"/>
    </row>
    <row r="2464" ht="15.75" customHeight="1">
      <c r="A2464" s="23"/>
      <c r="B2464" s="89" t="str">
        <f t="shared" si="1"/>
        <v/>
      </c>
      <c r="C2464" s="89" t="str">
        <f>IF('Student Record'!A2462="","",'Student Record'!A2462)</f>
        <v/>
      </c>
      <c r="D2464" s="89" t="str">
        <f>IF('Student Record'!B2462="","",'Student Record'!B2462)</f>
        <v/>
      </c>
      <c r="E2464" s="89" t="str">
        <f>IF('Student Record'!C2462="","",'Student Record'!C2462)</f>
        <v/>
      </c>
      <c r="F2464" s="90" t="str">
        <f>IF('Student Record'!E2462="","",'Student Record'!E2462)</f>
        <v/>
      </c>
      <c r="G2464" s="90" t="str">
        <f>IF('Student Record'!G2462="","",'Student Record'!G2462)</f>
        <v/>
      </c>
      <c r="H2464" s="89" t="str">
        <f>IF('Student Record'!I2462="","",'Student Record'!I2462)</f>
        <v/>
      </c>
      <c r="I2464" s="91" t="str">
        <f>IF('Student Record'!J2462="","",'Student Record'!J2462)</f>
        <v/>
      </c>
      <c r="J2464" s="89" t="str">
        <f>IF('Student Record'!O2462="","",'Student Record'!O2462)</f>
        <v/>
      </c>
      <c r="K2464" s="89" t="str">
        <f>IF(StuData!$F2464="","",IF(AND(StuData!$C2464&gt;8,StuData!$C2464&lt;11,StuData!$J2464="GEN"),200,IF(AND(StuData!$C2464&gt;=11,StuData!$J2464="GEN"),300,IF(AND(StuData!$C2464&gt;8,StuData!$C2464&lt;11,StuData!$J2464&lt;&gt;"GEN"),100,IF(AND(StuData!$C2464&gt;=11,StuData!$J2464&lt;&gt;"GEN"),150,"")))))</f>
        <v/>
      </c>
      <c r="L2464" s="89" t="str">
        <f>IF(StuData!$F2464="","",IF(AND(StuData!$C2464&gt;8,StuData!$C2464&lt;11),50,""))</f>
        <v/>
      </c>
      <c r="M2464" s="89" t="str">
        <f>IF(StuData!$F2464="","",IF(AND(StuData!$C2464&gt;=11,'School Fees'!$L$3="Yes"),100,""))</f>
        <v/>
      </c>
      <c r="N2464" s="89" t="str">
        <f>IF(StuData!$F2464="","",IF(AND(StuData!$C2464&gt;8,StuData!$H2464="F"),5,IF(StuData!$C2464&lt;9,"",10)))</f>
        <v/>
      </c>
      <c r="O2464" s="89" t="str">
        <f>IF(StuData!$F2464="","",IF(StuData!$C2464&gt;8,5,""))</f>
        <v/>
      </c>
      <c r="P2464" s="89" t="str">
        <f>IF(StuData!$C2464=9,'School Fees'!$K$6,IF(StuData!$C2464=10,'School Fees'!$K$7,IF(StuData!$C2464=11,'School Fees'!$K$8,IF(StuData!$C2464=12,'School Fees'!$K$9,""))))</f>
        <v/>
      </c>
      <c r="Q2464" s="89"/>
      <c r="R2464" s="89"/>
      <c r="S2464" s="89" t="str">
        <f>IF(SUM(StuData!$K2464:$R2464)=0,"",SUM(StuData!$K2464:$R2464))</f>
        <v/>
      </c>
      <c r="T2464" s="92"/>
      <c r="U2464" s="89"/>
      <c r="V2464" s="23"/>
      <c r="W2464" s="23"/>
    </row>
    <row r="2465" ht="15.75" customHeight="1">
      <c r="A2465" s="23"/>
      <c r="B2465" s="89" t="str">
        <f t="shared" si="1"/>
        <v/>
      </c>
      <c r="C2465" s="89" t="str">
        <f>IF('Student Record'!A2463="","",'Student Record'!A2463)</f>
        <v/>
      </c>
      <c r="D2465" s="89" t="str">
        <f>IF('Student Record'!B2463="","",'Student Record'!B2463)</f>
        <v/>
      </c>
      <c r="E2465" s="89" t="str">
        <f>IF('Student Record'!C2463="","",'Student Record'!C2463)</f>
        <v/>
      </c>
      <c r="F2465" s="90" t="str">
        <f>IF('Student Record'!E2463="","",'Student Record'!E2463)</f>
        <v/>
      </c>
      <c r="G2465" s="90" t="str">
        <f>IF('Student Record'!G2463="","",'Student Record'!G2463)</f>
        <v/>
      </c>
      <c r="H2465" s="89" t="str">
        <f>IF('Student Record'!I2463="","",'Student Record'!I2463)</f>
        <v/>
      </c>
      <c r="I2465" s="91" t="str">
        <f>IF('Student Record'!J2463="","",'Student Record'!J2463)</f>
        <v/>
      </c>
      <c r="J2465" s="89" t="str">
        <f>IF('Student Record'!O2463="","",'Student Record'!O2463)</f>
        <v/>
      </c>
      <c r="K2465" s="89" t="str">
        <f>IF(StuData!$F2465="","",IF(AND(StuData!$C2465&gt;8,StuData!$C2465&lt;11,StuData!$J2465="GEN"),200,IF(AND(StuData!$C2465&gt;=11,StuData!$J2465="GEN"),300,IF(AND(StuData!$C2465&gt;8,StuData!$C2465&lt;11,StuData!$J2465&lt;&gt;"GEN"),100,IF(AND(StuData!$C2465&gt;=11,StuData!$J2465&lt;&gt;"GEN"),150,"")))))</f>
        <v/>
      </c>
      <c r="L2465" s="89" t="str">
        <f>IF(StuData!$F2465="","",IF(AND(StuData!$C2465&gt;8,StuData!$C2465&lt;11),50,""))</f>
        <v/>
      </c>
      <c r="M2465" s="89" t="str">
        <f>IF(StuData!$F2465="","",IF(AND(StuData!$C2465&gt;=11,'School Fees'!$L$3="Yes"),100,""))</f>
        <v/>
      </c>
      <c r="N2465" s="89" t="str">
        <f>IF(StuData!$F2465="","",IF(AND(StuData!$C2465&gt;8,StuData!$H2465="F"),5,IF(StuData!$C2465&lt;9,"",10)))</f>
        <v/>
      </c>
      <c r="O2465" s="89" t="str">
        <f>IF(StuData!$F2465="","",IF(StuData!$C2465&gt;8,5,""))</f>
        <v/>
      </c>
      <c r="P2465" s="89" t="str">
        <f>IF(StuData!$C2465=9,'School Fees'!$K$6,IF(StuData!$C2465=10,'School Fees'!$K$7,IF(StuData!$C2465=11,'School Fees'!$K$8,IF(StuData!$C2465=12,'School Fees'!$K$9,""))))</f>
        <v/>
      </c>
      <c r="Q2465" s="89"/>
      <c r="R2465" s="89"/>
      <c r="S2465" s="89" t="str">
        <f>IF(SUM(StuData!$K2465:$R2465)=0,"",SUM(StuData!$K2465:$R2465))</f>
        <v/>
      </c>
      <c r="T2465" s="92"/>
      <c r="U2465" s="89"/>
      <c r="V2465" s="23"/>
      <c r="W2465" s="23"/>
    </row>
    <row r="2466" ht="15.75" customHeight="1">
      <c r="A2466" s="23"/>
      <c r="B2466" s="89" t="str">
        <f t="shared" si="1"/>
        <v/>
      </c>
      <c r="C2466" s="89" t="str">
        <f>IF('Student Record'!A2464="","",'Student Record'!A2464)</f>
        <v/>
      </c>
      <c r="D2466" s="89" t="str">
        <f>IF('Student Record'!B2464="","",'Student Record'!B2464)</f>
        <v/>
      </c>
      <c r="E2466" s="89" t="str">
        <f>IF('Student Record'!C2464="","",'Student Record'!C2464)</f>
        <v/>
      </c>
      <c r="F2466" s="90" t="str">
        <f>IF('Student Record'!E2464="","",'Student Record'!E2464)</f>
        <v/>
      </c>
      <c r="G2466" s="90" t="str">
        <f>IF('Student Record'!G2464="","",'Student Record'!G2464)</f>
        <v/>
      </c>
      <c r="H2466" s="89" t="str">
        <f>IF('Student Record'!I2464="","",'Student Record'!I2464)</f>
        <v/>
      </c>
      <c r="I2466" s="91" t="str">
        <f>IF('Student Record'!J2464="","",'Student Record'!J2464)</f>
        <v/>
      </c>
      <c r="J2466" s="89" t="str">
        <f>IF('Student Record'!O2464="","",'Student Record'!O2464)</f>
        <v/>
      </c>
      <c r="K2466" s="89" t="str">
        <f>IF(StuData!$F2466="","",IF(AND(StuData!$C2466&gt;8,StuData!$C2466&lt;11,StuData!$J2466="GEN"),200,IF(AND(StuData!$C2466&gt;=11,StuData!$J2466="GEN"),300,IF(AND(StuData!$C2466&gt;8,StuData!$C2466&lt;11,StuData!$J2466&lt;&gt;"GEN"),100,IF(AND(StuData!$C2466&gt;=11,StuData!$J2466&lt;&gt;"GEN"),150,"")))))</f>
        <v/>
      </c>
      <c r="L2466" s="89" t="str">
        <f>IF(StuData!$F2466="","",IF(AND(StuData!$C2466&gt;8,StuData!$C2466&lt;11),50,""))</f>
        <v/>
      </c>
      <c r="M2466" s="89" t="str">
        <f>IF(StuData!$F2466="","",IF(AND(StuData!$C2466&gt;=11,'School Fees'!$L$3="Yes"),100,""))</f>
        <v/>
      </c>
      <c r="N2466" s="89" t="str">
        <f>IF(StuData!$F2466="","",IF(AND(StuData!$C2466&gt;8,StuData!$H2466="F"),5,IF(StuData!$C2466&lt;9,"",10)))</f>
        <v/>
      </c>
      <c r="O2466" s="89" t="str">
        <f>IF(StuData!$F2466="","",IF(StuData!$C2466&gt;8,5,""))</f>
        <v/>
      </c>
      <c r="P2466" s="89" t="str">
        <f>IF(StuData!$C2466=9,'School Fees'!$K$6,IF(StuData!$C2466=10,'School Fees'!$K$7,IF(StuData!$C2466=11,'School Fees'!$K$8,IF(StuData!$C2466=12,'School Fees'!$K$9,""))))</f>
        <v/>
      </c>
      <c r="Q2466" s="89"/>
      <c r="R2466" s="89"/>
      <c r="S2466" s="89" t="str">
        <f>IF(SUM(StuData!$K2466:$R2466)=0,"",SUM(StuData!$K2466:$R2466))</f>
        <v/>
      </c>
      <c r="T2466" s="92"/>
      <c r="U2466" s="89"/>
      <c r="V2466" s="23"/>
      <c r="W2466" s="23"/>
    </row>
    <row r="2467" ht="15.75" customHeight="1">
      <c r="A2467" s="23"/>
      <c r="B2467" s="89" t="str">
        <f t="shared" si="1"/>
        <v/>
      </c>
      <c r="C2467" s="89" t="str">
        <f>IF('Student Record'!A2465="","",'Student Record'!A2465)</f>
        <v/>
      </c>
      <c r="D2467" s="89" t="str">
        <f>IF('Student Record'!B2465="","",'Student Record'!B2465)</f>
        <v/>
      </c>
      <c r="E2467" s="89" t="str">
        <f>IF('Student Record'!C2465="","",'Student Record'!C2465)</f>
        <v/>
      </c>
      <c r="F2467" s="90" t="str">
        <f>IF('Student Record'!E2465="","",'Student Record'!E2465)</f>
        <v/>
      </c>
      <c r="G2467" s="90" t="str">
        <f>IF('Student Record'!G2465="","",'Student Record'!G2465)</f>
        <v/>
      </c>
      <c r="H2467" s="89" t="str">
        <f>IF('Student Record'!I2465="","",'Student Record'!I2465)</f>
        <v/>
      </c>
      <c r="I2467" s="91" t="str">
        <f>IF('Student Record'!J2465="","",'Student Record'!J2465)</f>
        <v/>
      </c>
      <c r="J2467" s="89" t="str">
        <f>IF('Student Record'!O2465="","",'Student Record'!O2465)</f>
        <v/>
      </c>
      <c r="K2467" s="89" t="str">
        <f>IF(StuData!$F2467="","",IF(AND(StuData!$C2467&gt;8,StuData!$C2467&lt;11,StuData!$J2467="GEN"),200,IF(AND(StuData!$C2467&gt;=11,StuData!$J2467="GEN"),300,IF(AND(StuData!$C2467&gt;8,StuData!$C2467&lt;11,StuData!$J2467&lt;&gt;"GEN"),100,IF(AND(StuData!$C2467&gt;=11,StuData!$J2467&lt;&gt;"GEN"),150,"")))))</f>
        <v/>
      </c>
      <c r="L2467" s="89" t="str">
        <f>IF(StuData!$F2467="","",IF(AND(StuData!$C2467&gt;8,StuData!$C2467&lt;11),50,""))</f>
        <v/>
      </c>
      <c r="M2467" s="89" t="str">
        <f>IF(StuData!$F2467="","",IF(AND(StuData!$C2467&gt;=11,'School Fees'!$L$3="Yes"),100,""))</f>
        <v/>
      </c>
      <c r="N2467" s="89" t="str">
        <f>IF(StuData!$F2467="","",IF(AND(StuData!$C2467&gt;8,StuData!$H2467="F"),5,IF(StuData!$C2467&lt;9,"",10)))</f>
        <v/>
      </c>
      <c r="O2467" s="89" t="str">
        <f>IF(StuData!$F2467="","",IF(StuData!$C2467&gt;8,5,""))</f>
        <v/>
      </c>
      <c r="P2467" s="89" t="str">
        <f>IF(StuData!$C2467=9,'School Fees'!$K$6,IF(StuData!$C2467=10,'School Fees'!$K$7,IF(StuData!$C2467=11,'School Fees'!$K$8,IF(StuData!$C2467=12,'School Fees'!$K$9,""))))</f>
        <v/>
      </c>
      <c r="Q2467" s="89"/>
      <c r="R2467" s="89"/>
      <c r="S2467" s="89" t="str">
        <f>IF(SUM(StuData!$K2467:$R2467)=0,"",SUM(StuData!$K2467:$R2467))</f>
        <v/>
      </c>
      <c r="T2467" s="92"/>
      <c r="U2467" s="89"/>
      <c r="V2467" s="23"/>
      <c r="W2467" s="23"/>
    </row>
    <row r="2468" ht="15.75" customHeight="1">
      <c r="A2468" s="23"/>
      <c r="B2468" s="89" t="str">
        <f t="shared" si="1"/>
        <v/>
      </c>
      <c r="C2468" s="89" t="str">
        <f>IF('Student Record'!A2466="","",'Student Record'!A2466)</f>
        <v/>
      </c>
      <c r="D2468" s="89" t="str">
        <f>IF('Student Record'!B2466="","",'Student Record'!B2466)</f>
        <v/>
      </c>
      <c r="E2468" s="89" t="str">
        <f>IF('Student Record'!C2466="","",'Student Record'!C2466)</f>
        <v/>
      </c>
      <c r="F2468" s="90" t="str">
        <f>IF('Student Record'!E2466="","",'Student Record'!E2466)</f>
        <v/>
      </c>
      <c r="G2468" s="90" t="str">
        <f>IF('Student Record'!G2466="","",'Student Record'!G2466)</f>
        <v/>
      </c>
      <c r="H2468" s="89" t="str">
        <f>IF('Student Record'!I2466="","",'Student Record'!I2466)</f>
        <v/>
      </c>
      <c r="I2468" s="91" t="str">
        <f>IF('Student Record'!J2466="","",'Student Record'!J2466)</f>
        <v/>
      </c>
      <c r="J2468" s="89" t="str">
        <f>IF('Student Record'!O2466="","",'Student Record'!O2466)</f>
        <v/>
      </c>
      <c r="K2468" s="89" t="str">
        <f>IF(StuData!$F2468="","",IF(AND(StuData!$C2468&gt;8,StuData!$C2468&lt;11,StuData!$J2468="GEN"),200,IF(AND(StuData!$C2468&gt;=11,StuData!$J2468="GEN"),300,IF(AND(StuData!$C2468&gt;8,StuData!$C2468&lt;11,StuData!$J2468&lt;&gt;"GEN"),100,IF(AND(StuData!$C2468&gt;=11,StuData!$J2468&lt;&gt;"GEN"),150,"")))))</f>
        <v/>
      </c>
      <c r="L2468" s="89" t="str">
        <f>IF(StuData!$F2468="","",IF(AND(StuData!$C2468&gt;8,StuData!$C2468&lt;11),50,""))</f>
        <v/>
      </c>
      <c r="M2468" s="89" t="str">
        <f>IF(StuData!$F2468="","",IF(AND(StuData!$C2468&gt;=11,'School Fees'!$L$3="Yes"),100,""))</f>
        <v/>
      </c>
      <c r="N2468" s="89" t="str">
        <f>IF(StuData!$F2468="","",IF(AND(StuData!$C2468&gt;8,StuData!$H2468="F"),5,IF(StuData!$C2468&lt;9,"",10)))</f>
        <v/>
      </c>
      <c r="O2468" s="89" t="str">
        <f>IF(StuData!$F2468="","",IF(StuData!$C2468&gt;8,5,""))</f>
        <v/>
      </c>
      <c r="P2468" s="89" t="str">
        <f>IF(StuData!$C2468=9,'School Fees'!$K$6,IF(StuData!$C2468=10,'School Fees'!$K$7,IF(StuData!$C2468=11,'School Fees'!$K$8,IF(StuData!$C2468=12,'School Fees'!$K$9,""))))</f>
        <v/>
      </c>
      <c r="Q2468" s="89"/>
      <c r="R2468" s="89"/>
      <c r="S2468" s="89" t="str">
        <f>IF(SUM(StuData!$K2468:$R2468)=0,"",SUM(StuData!$K2468:$R2468))</f>
        <v/>
      </c>
      <c r="T2468" s="92"/>
      <c r="U2468" s="89"/>
      <c r="V2468" s="23"/>
      <c r="W2468" s="23"/>
    </row>
    <row r="2469" ht="15.75" customHeight="1">
      <c r="A2469" s="23"/>
      <c r="B2469" s="89" t="str">
        <f t="shared" si="1"/>
        <v/>
      </c>
      <c r="C2469" s="89" t="str">
        <f>IF('Student Record'!A2467="","",'Student Record'!A2467)</f>
        <v/>
      </c>
      <c r="D2469" s="89" t="str">
        <f>IF('Student Record'!B2467="","",'Student Record'!B2467)</f>
        <v/>
      </c>
      <c r="E2469" s="89" t="str">
        <f>IF('Student Record'!C2467="","",'Student Record'!C2467)</f>
        <v/>
      </c>
      <c r="F2469" s="90" t="str">
        <f>IF('Student Record'!E2467="","",'Student Record'!E2467)</f>
        <v/>
      </c>
      <c r="G2469" s="90" t="str">
        <f>IF('Student Record'!G2467="","",'Student Record'!G2467)</f>
        <v/>
      </c>
      <c r="H2469" s="89" t="str">
        <f>IF('Student Record'!I2467="","",'Student Record'!I2467)</f>
        <v/>
      </c>
      <c r="I2469" s="91" t="str">
        <f>IF('Student Record'!J2467="","",'Student Record'!J2467)</f>
        <v/>
      </c>
      <c r="J2469" s="89" t="str">
        <f>IF('Student Record'!O2467="","",'Student Record'!O2467)</f>
        <v/>
      </c>
      <c r="K2469" s="89" t="str">
        <f>IF(StuData!$F2469="","",IF(AND(StuData!$C2469&gt;8,StuData!$C2469&lt;11,StuData!$J2469="GEN"),200,IF(AND(StuData!$C2469&gt;=11,StuData!$J2469="GEN"),300,IF(AND(StuData!$C2469&gt;8,StuData!$C2469&lt;11,StuData!$J2469&lt;&gt;"GEN"),100,IF(AND(StuData!$C2469&gt;=11,StuData!$J2469&lt;&gt;"GEN"),150,"")))))</f>
        <v/>
      </c>
      <c r="L2469" s="89" t="str">
        <f>IF(StuData!$F2469="","",IF(AND(StuData!$C2469&gt;8,StuData!$C2469&lt;11),50,""))</f>
        <v/>
      </c>
      <c r="M2469" s="89" t="str">
        <f>IF(StuData!$F2469="","",IF(AND(StuData!$C2469&gt;=11,'School Fees'!$L$3="Yes"),100,""))</f>
        <v/>
      </c>
      <c r="N2469" s="89" t="str">
        <f>IF(StuData!$F2469="","",IF(AND(StuData!$C2469&gt;8,StuData!$H2469="F"),5,IF(StuData!$C2469&lt;9,"",10)))</f>
        <v/>
      </c>
      <c r="O2469" s="89" t="str">
        <f>IF(StuData!$F2469="","",IF(StuData!$C2469&gt;8,5,""))</f>
        <v/>
      </c>
      <c r="P2469" s="89" t="str">
        <f>IF(StuData!$C2469=9,'School Fees'!$K$6,IF(StuData!$C2469=10,'School Fees'!$K$7,IF(StuData!$C2469=11,'School Fees'!$K$8,IF(StuData!$C2469=12,'School Fees'!$K$9,""))))</f>
        <v/>
      </c>
      <c r="Q2469" s="89"/>
      <c r="R2469" s="89"/>
      <c r="S2469" s="89" t="str">
        <f>IF(SUM(StuData!$K2469:$R2469)=0,"",SUM(StuData!$K2469:$R2469))</f>
        <v/>
      </c>
      <c r="T2469" s="92"/>
      <c r="U2469" s="89"/>
      <c r="V2469" s="23"/>
      <c r="W2469" s="23"/>
    </row>
    <row r="2470" ht="15.75" customHeight="1">
      <c r="A2470" s="23"/>
      <c r="B2470" s="89" t="str">
        <f t="shared" si="1"/>
        <v/>
      </c>
      <c r="C2470" s="89" t="str">
        <f>IF('Student Record'!A2468="","",'Student Record'!A2468)</f>
        <v/>
      </c>
      <c r="D2470" s="89" t="str">
        <f>IF('Student Record'!B2468="","",'Student Record'!B2468)</f>
        <v/>
      </c>
      <c r="E2470" s="89" t="str">
        <f>IF('Student Record'!C2468="","",'Student Record'!C2468)</f>
        <v/>
      </c>
      <c r="F2470" s="90" t="str">
        <f>IF('Student Record'!E2468="","",'Student Record'!E2468)</f>
        <v/>
      </c>
      <c r="G2470" s="90" t="str">
        <f>IF('Student Record'!G2468="","",'Student Record'!G2468)</f>
        <v/>
      </c>
      <c r="H2470" s="89" t="str">
        <f>IF('Student Record'!I2468="","",'Student Record'!I2468)</f>
        <v/>
      </c>
      <c r="I2470" s="91" t="str">
        <f>IF('Student Record'!J2468="","",'Student Record'!J2468)</f>
        <v/>
      </c>
      <c r="J2470" s="89" t="str">
        <f>IF('Student Record'!O2468="","",'Student Record'!O2468)</f>
        <v/>
      </c>
      <c r="K2470" s="89" t="str">
        <f>IF(StuData!$F2470="","",IF(AND(StuData!$C2470&gt;8,StuData!$C2470&lt;11,StuData!$J2470="GEN"),200,IF(AND(StuData!$C2470&gt;=11,StuData!$J2470="GEN"),300,IF(AND(StuData!$C2470&gt;8,StuData!$C2470&lt;11,StuData!$J2470&lt;&gt;"GEN"),100,IF(AND(StuData!$C2470&gt;=11,StuData!$J2470&lt;&gt;"GEN"),150,"")))))</f>
        <v/>
      </c>
      <c r="L2470" s="89" t="str">
        <f>IF(StuData!$F2470="","",IF(AND(StuData!$C2470&gt;8,StuData!$C2470&lt;11),50,""))</f>
        <v/>
      </c>
      <c r="M2470" s="89" t="str">
        <f>IF(StuData!$F2470="","",IF(AND(StuData!$C2470&gt;=11,'School Fees'!$L$3="Yes"),100,""))</f>
        <v/>
      </c>
      <c r="N2470" s="89" t="str">
        <f>IF(StuData!$F2470="","",IF(AND(StuData!$C2470&gt;8,StuData!$H2470="F"),5,IF(StuData!$C2470&lt;9,"",10)))</f>
        <v/>
      </c>
      <c r="O2470" s="89" t="str">
        <f>IF(StuData!$F2470="","",IF(StuData!$C2470&gt;8,5,""))</f>
        <v/>
      </c>
      <c r="P2470" s="89" t="str">
        <f>IF(StuData!$C2470=9,'School Fees'!$K$6,IF(StuData!$C2470=10,'School Fees'!$K$7,IF(StuData!$C2470=11,'School Fees'!$K$8,IF(StuData!$C2470=12,'School Fees'!$K$9,""))))</f>
        <v/>
      </c>
      <c r="Q2470" s="89"/>
      <c r="R2470" s="89"/>
      <c r="S2470" s="89" t="str">
        <f>IF(SUM(StuData!$K2470:$R2470)=0,"",SUM(StuData!$K2470:$R2470))</f>
        <v/>
      </c>
      <c r="T2470" s="92"/>
      <c r="U2470" s="89"/>
      <c r="V2470" s="23"/>
      <c r="W2470" s="23"/>
    </row>
    <row r="2471" ht="15.75" customHeight="1">
      <c r="A2471" s="23"/>
      <c r="B2471" s="89" t="str">
        <f t="shared" si="1"/>
        <v/>
      </c>
      <c r="C2471" s="89" t="str">
        <f>IF('Student Record'!A2469="","",'Student Record'!A2469)</f>
        <v/>
      </c>
      <c r="D2471" s="89" t="str">
        <f>IF('Student Record'!B2469="","",'Student Record'!B2469)</f>
        <v/>
      </c>
      <c r="E2471" s="89" t="str">
        <f>IF('Student Record'!C2469="","",'Student Record'!C2469)</f>
        <v/>
      </c>
      <c r="F2471" s="90" t="str">
        <f>IF('Student Record'!E2469="","",'Student Record'!E2469)</f>
        <v/>
      </c>
      <c r="G2471" s="90" t="str">
        <f>IF('Student Record'!G2469="","",'Student Record'!G2469)</f>
        <v/>
      </c>
      <c r="H2471" s="89" t="str">
        <f>IF('Student Record'!I2469="","",'Student Record'!I2469)</f>
        <v/>
      </c>
      <c r="I2471" s="91" t="str">
        <f>IF('Student Record'!J2469="","",'Student Record'!J2469)</f>
        <v/>
      </c>
      <c r="J2471" s="89" t="str">
        <f>IF('Student Record'!O2469="","",'Student Record'!O2469)</f>
        <v/>
      </c>
      <c r="K2471" s="89" t="str">
        <f>IF(StuData!$F2471="","",IF(AND(StuData!$C2471&gt;8,StuData!$C2471&lt;11,StuData!$J2471="GEN"),200,IF(AND(StuData!$C2471&gt;=11,StuData!$J2471="GEN"),300,IF(AND(StuData!$C2471&gt;8,StuData!$C2471&lt;11,StuData!$J2471&lt;&gt;"GEN"),100,IF(AND(StuData!$C2471&gt;=11,StuData!$J2471&lt;&gt;"GEN"),150,"")))))</f>
        <v/>
      </c>
      <c r="L2471" s="89" t="str">
        <f>IF(StuData!$F2471="","",IF(AND(StuData!$C2471&gt;8,StuData!$C2471&lt;11),50,""))</f>
        <v/>
      </c>
      <c r="M2471" s="89" t="str">
        <f>IF(StuData!$F2471="","",IF(AND(StuData!$C2471&gt;=11,'School Fees'!$L$3="Yes"),100,""))</f>
        <v/>
      </c>
      <c r="N2471" s="89" t="str">
        <f>IF(StuData!$F2471="","",IF(AND(StuData!$C2471&gt;8,StuData!$H2471="F"),5,IF(StuData!$C2471&lt;9,"",10)))</f>
        <v/>
      </c>
      <c r="O2471" s="89" t="str">
        <f>IF(StuData!$F2471="","",IF(StuData!$C2471&gt;8,5,""))</f>
        <v/>
      </c>
      <c r="P2471" s="89" t="str">
        <f>IF(StuData!$C2471=9,'School Fees'!$K$6,IF(StuData!$C2471=10,'School Fees'!$K$7,IF(StuData!$C2471=11,'School Fees'!$K$8,IF(StuData!$C2471=12,'School Fees'!$K$9,""))))</f>
        <v/>
      </c>
      <c r="Q2471" s="89"/>
      <c r="R2471" s="89"/>
      <c r="S2471" s="89" t="str">
        <f>IF(SUM(StuData!$K2471:$R2471)=0,"",SUM(StuData!$K2471:$R2471))</f>
        <v/>
      </c>
      <c r="T2471" s="92"/>
      <c r="U2471" s="89"/>
      <c r="V2471" s="23"/>
      <c r="W2471" s="23"/>
    </row>
    <row r="2472" ht="15.75" customHeight="1">
      <c r="A2472" s="23"/>
      <c r="B2472" s="89" t="str">
        <f t="shared" si="1"/>
        <v/>
      </c>
      <c r="C2472" s="89" t="str">
        <f>IF('Student Record'!A2470="","",'Student Record'!A2470)</f>
        <v/>
      </c>
      <c r="D2472" s="89" t="str">
        <f>IF('Student Record'!B2470="","",'Student Record'!B2470)</f>
        <v/>
      </c>
      <c r="E2472" s="89" t="str">
        <f>IF('Student Record'!C2470="","",'Student Record'!C2470)</f>
        <v/>
      </c>
      <c r="F2472" s="90" t="str">
        <f>IF('Student Record'!E2470="","",'Student Record'!E2470)</f>
        <v/>
      </c>
      <c r="G2472" s="90" t="str">
        <f>IF('Student Record'!G2470="","",'Student Record'!G2470)</f>
        <v/>
      </c>
      <c r="H2472" s="89" t="str">
        <f>IF('Student Record'!I2470="","",'Student Record'!I2470)</f>
        <v/>
      </c>
      <c r="I2472" s="91" t="str">
        <f>IF('Student Record'!J2470="","",'Student Record'!J2470)</f>
        <v/>
      </c>
      <c r="J2472" s="89" t="str">
        <f>IF('Student Record'!O2470="","",'Student Record'!O2470)</f>
        <v/>
      </c>
      <c r="K2472" s="89" t="str">
        <f>IF(StuData!$F2472="","",IF(AND(StuData!$C2472&gt;8,StuData!$C2472&lt;11,StuData!$J2472="GEN"),200,IF(AND(StuData!$C2472&gt;=11,StuData!$J2472="GEN"),300,IF(AND(StuData!$C2472&gt;8,StuData!$C2472&lt;11,StuData!$J2472&lt;&gt;"GEN"),100,IF(AND(StuData!$C2472&gt;=11,StuData!$J2472&lt;&gt;"GEN"),150,"")))))</f>
        <v/>
      </c>
      <c r="L2472" s="89" t="str">
        <f>IF(StuData!$F2472="","",IF(AND(StuData!$C2472&gt;8,StuData!$C2472&lt;11),50,""))</f>
        <v/>
      </c>
      <c r="M2472" s="89" t="str">
        <f>IF(StuData!$F2472="","",IF(AND(StuData!$C2472&gt;=11,'School Fees'!$L$3="Yes"),100,""))</f>
        <v/>
      </c>
      <c r="N2472" s="89" t="str">
        <f>IF(StuData!$F2472="","",IF(AND(StuData!$C2472&gt;8,StuData!$H2472="F"),5,IF(StuData!$C2472&lt;9,"",10)))</f>
        <v/>
      </c>
      <c r="O2472" s="89" t="str">
        <f>IF(StuData!$F2472="","",IF(StuData!$C2472&gt;8,5,""))</f>
        <v/>
      </c>
      <c r="P2472" s="89" t="str">
        <f>IF(StuData!$C2472=9,'School Fees'!$K$6,IF(StuData!$C2472=10,'School Fees'!$K$7,IF(StuData!$C2472=11,'School Fees'!$K$8,IF(StuData!$C2472=12,'School Fees'!$K$9,""))))</f>
        <v/>
      </c>
      <c r="Q2472" s="89"/>
      <c r="R2472" s="89"/>
      <c r="S2472" s="89" t="str">
        <f>IF(SUM(StuData!$K2472:$R2472)=0,"",SUM(StuData!$K2472:$R2472))</f>
        <v/>
      </c>
      <c r="T2472" s="92"/>
      <c r="U2472" s="89"/>
      <c r="V2472" s="23"/>
      <c r="W2472" s="23"/>
    </row>
    <row r="2473" ht="15.75" customHeight="1">
      <c r="A2473" s="23"/>
      <c r="B2473" s="89" t="str">
        <f t="shared" si="1"/>
        <v/>
      </c>
      <c r="C2473" s="89" t="str">
        <f>IF('Student Record'!A2471="","",'Student Record'!A2471)</f>
        <v/>
      </c>
      <c r="D2473" s="89" t="str">
        <f>IF('Student Record'!B2471="","",'Student Record'!B2471)</f>
        <v/>
      </c>
      <c r="E2473" s="89" t="str">
        <f>IF('Student Record'!C2471="","",'Student Record'!C2471)</f>
        <v/>
      </c>
      <c r="F2473" s="90" t="str">
        <f>IF('Student Record'!E2471="","",'Student Record'!E2471)</f>
        <v/>
      </c>
      <c r="G2473" s="90" t="str">
        <f>IF('Student Record'!G2471="","",'Student Record'!G2471)</f>
        <v/>
      </c>
      <c r="H2473" s="89" t="str">
        <f>IF('Student Record'!I2471="","",'Student Record'!I2471)</f>
        <v/>
      </c>
      <c r="I2473" s="91" t="str">
        <f>IF('Student Record'!J2471="","",'Student Record'!J2471)</f>
        <v/>
      </c>
      <c r="J2473" s="89" t="str">
        <f>IF('Student Record'!O2471="","",'Student Record'!O2471)</f>
        <v/>
      </c>
      <c r="K2473" s="89" t="str">
        <f>IF(StuData!$F2473="","",IF(AND(StuData!$C2473&gt;8,StuData!$C2473&lt;11,StuData!$J2473="GEN"),200,IF(AND(StuData!$C2473&gt;=11,StuData!$J2473="GEN"),300,IF(AND(StuData!$C2473&gt;8,StuData!$C2473&lt;11,StuData!$J2473&lt;&gt;"GEN"),100,IF(AND(StuData!$C2473&gt;=11,StuData!$J2473&lt;&gt;"GEN"),150,"")))))</f>
        <v/>
      </c>
      <c r="L2473" s="89" t="str">
        <f>IF(StuData!$F2473="","",IF(AND(StuData!$C2473&gt;8,StuData!$C2473&lt;11),50,""))</f>
        <v/>
      </c>
      <c r="M2473" s="89" t="str">
        <f>IF(StuData!$F2473="","",IF(AND(StuData!$C2473&gt;=11,'School Fees'!$L$3="Yes"),100,""))</f>
        <v/>
      </c>
      <c r="N2473" s="89" t="str">
        <f>IF(StuData!$F2473="","",IF(AND(StuData!$C2473&gt;8,StuData!$H2473="F"),5,IF(StuData!$C2473&lt;9,"",10)))</f>
        <v/>
      </c>
      <c r="O2473" s="89" t="str">
        <f>IF(StuData!$F2473="","",IF(StuData!$C2473&gt;8,5,""))</f>
        <v/>
      </c>
      <c r="P2473" s="89" t="str">
        <f>IF(StuData!$C2473=9,'School Fees'!$K$6,IF(StuData!$C2473=10,'School Fees'!$K$7,IF(StuData!$C2473=11,'School Fees'!$K$8,IF(StuData!$C2473=12,'School Fees'!$K$9,""))))</f>
        <v/>
      </c>
      <c r="Q2473" s="89"/>
      <c r="R2473" s="89"/>
      <c r="S2473" s="89" t="str">
        <f>IF(SUM(StuData!$K2473:$R2473)=0,"",SUM(StuData!$K2473:$R2473))</f>
        <v/>
      </c>
      <c r="T2473" s="92"/>
      <c r="U2473" s="89"/>
      <c r="V2473" s="23"/>
      <c r="W2473" s="23"/>
    </row>
    <row r="2474" ht="15.75" customHeight="1">
      <c r="A2474" s="23"/>
      <c r="B2474" s="89" t="str">
        <f t="shared" si="1"/>
        <v/>
      </c>
      <c r="C2474" s="89" t="str">
        <f>IF('Student Record'!A2472="","",'Student Record'!A2472)</f>
        <v/>
      </c>
      <c r="D2474" s="89" t="str">
        <f>IF('Student Record'!B2472="","",'Student Record'!B2472)</f>
        <v/>
      </c>
      <c r="E2474" s="89" t="str">
        <f>IF('Student Record'!C2472="","",'Student Record'!C2472)</f>
        <v/>
      </c>
      <c r="F2474" s="90" t="str">
        <f>IF('Student Record'!E2472="","",'Student Record'!E2472)</f>
        <v/>
      </c>
      <c r="G2474" s="90" t="str">
        <f>IF('Student Record'!G2472="","",'Student Record'!G2472)</f>
        <v/>
      </c>
      <c r="H2474" s="89" t="str">
        <f>IF('Student Record'!I2472="","",'Student Record'!I2472)</f>
        <v/>
      </c>
      <c r="I2474" s="91" t="str">
        <f>IF('Student Record'!J2472="","",'Student Record'!J2472)</f>
        <v/>
      </c>
      <c r="J2474" s="89" t="str">
        <f>IF('Student Record'!O2472="","",'Student Record'!O2472)</f>
        <v/>
      </c>
      <c r="K2474" s="89" t="str">
        <f>IF(StuData!$F2474="","",IF(AND(StuData!$C2474&gt;8,StuData!$C2474&lt;11,StuData!$J2474="GEN"),200,IF(AND(StuData!$C2474&gt;=11,StuData!$J2474="GEN"),300,IF(AND(StuData!$C2474&gt;8,StuData!$C2474&lt;11,StuData!$J2474&lt;&gt;"GEN"),100,IF(AND(StuData!$C2474&gt;=11,StuData!$J2474&lt;&gt;"GEN"),150,"")))))</f>
        <v/>
      </c>
      <c r="L2474" s="89" t="str">
        <f>IF(StuData!$F2474="","",IF(AND(StuData!$C2474&gt;8,StuData!$C2474&lt;11),50,""))</f>
        <v/>
      </c>
      <c r="M2474" s="89" t="str">
        <f>IF(StuData!$F2474="","",IF(AND(StuData!$C2474&gt;=11,'School Fees'!$L$3="Yes"),100,""))</f>
        <v/>
      </c>
      <c r="N2474" s="89" t="str">
        <f>IF(StuData!$F2474="","",IF(AND(StuData!$C2474&gt;8,StuData!$H2474="F"),5,IF(StuData!$C2474&lt;9,"",10)))</f>
        <v/>
      </c>
      <c r="O2474" s="89" t="str">
        <f>IF(StuData!$F2474="","",IF(StuData!$C2474&gt;8,5,""))</f>
        <v/>
      </c>
      <c r="P2474" s="89" t="str">
        <f>IF(StuData!$C2474=9,'School Fees'!$K$6,IF(StuData!$C2474=10,'School Fees'!$K$7,IF(StuData!$C2474=11,'School Fees'!$K$8,IF(StuData!$C2474=12,'School Fees'!$K$9,""))))</f>
        <v/>
      </c>
      <c r="Q2474" s="89"/>
      <c r="R2474" s="89"/>
      <c r="S2474" s="89" t="str">
        <f>IF(SUM(StuData!$K2474:$R2474)=0,"",SUM(StuData!$K2474:$R2474))</f>
        <v/>
      </c>
      <c r="T2474" s="92"/>
      <c r="U2474" s="89"/>
      <c r="V2474" s="23"/>
      <c r="W2474" s="23"/>
    </row>
    <row r="2475" ht="15.75" customHeight="1">
      <c r="A2475" s="23"/>
      <c r="B2475" s="89" t="str">
        <f t="shared" si="1"/>
        <v/>
      </c>
      <c r="C2475" s="89" t="str">
        <f>IF('Student Record'!A2473="","",'Student Record'!A2473)</f>
        <v/>
      </c>
      <c r="D2475" s="89" t="str">
        <f>IF('Student Record'!B2473="","",'Student Record'!B2473)</f>
        <v/>
      </c>
      <c r="E2475" s="89" t="str">
        <f>IF('Student Record'!C2473="","",'Student Record'!C2473)</f>
        <v/>
      </c>
      <c r="F2475" s="90" t="str">
        <f>IF('Student Record'!E2473="","",'Student Record'!E2473)</f>
        <v/>
      </c>
      <c r="G2475" s="90" t="str">
        <f>IF('Student Record'!G2473="","",'Student Record'!G2473)</f>
        <v/>
      </c>
      <c r="H2475" s="89" t="str">
        <f>IF('Student Record'!I2473="","",'Student Record'!I2473)</f>
        <v/>
      </c>
      <c r="I2475" s="91" t="str">
        <f>IF('Student Record'!J2473="","",'Student Record'!J2473)</f>
        <v/>
      </c>
      <c r="J2475" s="89" t="str">
        <f>IF('Student Record'!O2473="","",'Student Record'!O2473)</f>
        <v/>
      </c>
      <c r="K2475" s="89" t="str">
        <f>IF(StuData!$F2475="","",IF(AND(StuData!$C2475&gt;8,StuData!$C2475&lt;11,StuData!$J2475="GEN"),200,IF(AND(StuData!$C2475&gt;=11,StuData!$J2475="GEN"),300,IF(AND(StuData!$C2475&gt;8,StuData!$C2475&lt;11,StuData!$J2475&lt;&gt;"GEN"),100,IF(AND(StuData!$C2475&gt;=11,StuData!$J2475&lt;&gt;"GEN"),150,"")))))</f>
        <v/>
      </c>
      <c r="L2475" s="89" t="str">
        <f>IF(StuData!$F2475="","",IF(AND(StuData!$C2475&gt;8,StuData!$C2475&lt;11),50,""))</f>
        <v/>
      </c>
      <c r="M2475" s="89" t="str">
        <f>IF(StuData!$F2475="","",IF(AND(StuData!$C2475&gt;=11,'School Fees'!$L$3="Yes"),100,""))</f>
        <v/>
      </c>
      <c r="N2475" s="89" t="str">
        <f>IF(StuData!$F2475="","",IF(AND(StuData!$C2475&gt;8,StuData!$H2475="F"),5,IF(StuData!$C2475&lt;9,"",10)))</f>
        <v/>
      </c>
      <c r="O2475" s="89" t="str">
        <f>IF(StuData!$F2475="","",IF(StuData!$C2475&gt;8,5,""))</f>
        <v/>
      </c>
      <c r="P2475" s="89" t="str">
        <f>IF(StuData!$C2475=9,'School Fees'!$K$6,IF(StuData!$C2475=10,'School Fees'!$K$7,IF(StuData!$C2475=11,'School Fees'!$K$8,IF(StuData!$C2475=12,'School Fees'!$K$9,""))))</f>
        <v/>
      </c>
      <c r="Q2475" s="89"/>
      <c r="R2475" s="89"/>
      <c r="S2475" s="89" t="str">
        <f>IF(SUM(StuData!$K2475:$R2475)=0,"",SUM(StuData!$K2475:$R2475))</f>
        <v/>
      </c>
      <c r="T2475" s="92"/>
      <c r="U2475" s="89"/>
      <c r="V2475" s="23"/>
      <c r="W2475" s="23"/>
    </row>
    <row r="2476" ht="15.75" customHeight="1">
      <c r="A2476" s="23"/>
      <c r="B2476" s="89" t="str">
        <f t="shared" si="1"/>
        <v/>
      </c>
      <c r="C2476" s="89" t="str">
        <f>IF('Student Record'!A2474="","",'Student Record'!A2474)</f>
        <v/>
      </c>
      <c r="D2476" s="89" t="str">
        <f>IF('Student Record'!B2474="","",'Student Record'!B2474)</f>
        <v/>
      </c>
      <c r="E2476" s="89" t="str">
        <f>IF('Student Record'!C2474="","",'Student Record'!C2474)</f>
        <v/>
      </c>
      <c r="F2476" s="90" t="str">
        <f>IF('Student Record'!E2474="","",'Student Record'!E2474)</f>
        <v/>
      </c>
      <c r="G2476" s="90" t="str">
        <f>IF('Student Record'!G2474="","",'Student Record'!G2474)</f>
        <v/>
      </c>
      <c r="H2476" s="89" t="str">
        <f>IF('Student Record'!I2474="","",'Student Record'!I2474)</f>
        <v/>
      </c>
      <c r="I2476" s="91" t="str">
        <f>IF('Student Record'!J2474="","",'Student Record'!J2474)</f>
        <v/>
      </c>
      <c r="J2476" s="89" t="str">
        <f>IF('Student Record'!O2474="","",'Student Record'!O2474)</f>
        <v/>
      </c>
      <c r="K2476" s="89" t="str">
        <f>IF(StuData!$F2476="","",IF(AND(StuData!$C2476&gt;8,StuData!$C2476&lt;11,StuData!$J2476="GEN"),200,IF(AND(StuData!$C2476&gt;=11,StuData!$J2476="GEN"),300,IF(AND(StuData!$C2476&gt;8,StuData!$C2476&lt;11,StuData!$J2476&lt;&gt;"GEN"),100,IF(AND(StuData!$C2476&gt;=11,StuData!$J2476&lt;&gt;"GEN"),150,"")))))</f>
        <v/>
      </c>
      <c r="L2476" s="89" t="str">
        <f>IF(StuData!$F2476="","",IF(AND(StuData!$C2476&gt;8,StuData!$C2476&lt;11),50,""))</f>
        <v/>
      </c>
      <c r="M2476" s="89" t="str">
        <f>IF(StuData!$F2476="","",IF(AND(StuData!$C2476&gt;=11,'School Fees'!$L$3="Yes"),100,""))</f>
        <v/>
      </c>
      <c r="N2476" s="89" t="str">
        <f>IF(StuData!$F2476="","",IF(AND(StuData!$C2476&gt;8,StuData!$H2476="F"),5,IF(StuData!$C2476&lt;9,"",10)))</f>
        <v/>
      </c>
      <c r="O2476" s="89" t="str">
        <f>IF(StuData!$F2476="","",IF(StuData!$C2476&gt;8,5,""))</f>
        <v/>
      </c>
      <c r="P2476" s="89" t="str">
        <f>IF(StuData!$C2476=9,'School Fees'!$K$6,IF(StuData!$C2476=10,'School Fees'!$K$7,IF(StuData!$C2476=11,'School Fees'!$K$8,IF(StuData!$C2476=12,'School Fees'!$K$9,""))))</f>
        <v/>
      </c>
      <c r="Q2476" s="89"/>
      <c r="R2476" s="89"/>
      <c r="S2476" s="89" t="str">
        <f>IF(SUM(StuData!$K2476:$R2476)=0,"",SUM(StuData!$K2476:$R2476))</f>
        <v/>
      </c>
      <c r="T2476" s="92"/>
      <c r="U2476" s="89"/>
      <c r="V2476" s="23"/>
      <c r="W2476" s="23"/>
    </row>
    <row r="2477" ht="15.75" customHeight="1">
      <c r="A2477" s="23"/>
      <c r="B2477" s="89" t="str">
        <f t="shared" si="1"/>
        <v/>
      </c>
      <c r="C2477" s="89" t="str">
        <f>IF('Student Record'!A2475="","",'Student Record'!A2475)</f>
        <v/>
      </c>
      <c r="D2477" s="89" t="str">
        <f>IF('Student Record'!B2475="","",'Student Record'!B2475)</f>
        <v/>
      </c>
      <c r="E2477" s="89" t="str">
        <f>IF('Student Record'!C2475="","",'Student Record'!C2475)</f>
        <v/>
      </c>
      <c r="F2477" s="90" t="str">
        <f>IF('Student Record'!E2475="","",'Student Record'!E2475)</f>
        <v/>
      </c>
      <c r="G2477" s="90" t="str">
        <f>IF('Student Record'!G2475="","",'Student Record'!G2475)</f>
        <v/>
      </c>
      <c r="H2477" s="89" t="str">
        <f>IF('Student Record'!I2475="","",'Student Record'!I2475)</f>
        <v/>
      </c>
      <c r="I2477" s="91" t="str">
        <f>IF('Student Record'!J2475="","",'Student Record'!J2475)</f>
        <v/>
      </c>
      <c r="J2477" s="89" t="str">
        <f>IF('Student Record'!O2475="","",'Student Record'!O2475)</f>
        <v/>
      </c>
      <c r="K2477" s="89" t="str">
        <f>IF(StuData!$F2477="","",IF(AND(StuData!$C2477&gt;8,StuData!$C2477&lt;11,StuData!$J2477="GEN"),200,IF(AND(StuData!$C2477&gt;=11,StuData!$J2477="GEN"),300,IF(AND(StuData!$C2477&gt;8,StuData!$C2477&lt;11,StuData!$J2477&lt;&gt;"GEN"),100,IF(AND(StuData!$C2477&gt;=11,StuData!$J2477&lt;&gt;"GEN"),150,"")))))</f>
        <v/>
      </c>
      <c r="L2477" s="89" t="str">
        <f>IF(StuData!$F2477="","",IF(AND(StuData!$C2477&gt;8,StuData!$C2477&lt;11),50,""))</f>
        <v/>
      </c>
      <c r="M2477" s="89" t="str">
        <f>IF(StuData!$F2477="","",IF(AND(StuData!$C2477&gt;=11,'School Fees'!$L$3="Yes"),100,""))</f>
        <v/>
      </c>
      <c r="N2477" s="89" t="str">
        <f>IF(StuData!$F2477="","",IF(AND(StuData!$C2477&gt;8,StuData!$H2477="F"),5,IF(StuData!$C2477&lt;9,"",10)))</f>
        <v/>
      </c>
      <c r="O2477" s="89" t="str">
        <f>IF(StuData!$F2477="","",IF(StuData!$C2477&gt;8,5,""))</f>
        <v/>
      </c>
      <c r="P2477" s="89" t="str">
        <f>IF(StuData!$C2477=9,'School Fees'!$K$6,IF(StuData!$C2477=10,'School Fees'!$K$7,IF(StuData!$C2477=11,'School Fees'!$K$8,IF(StuData!$C2477=12,'School Fees'!$K$9,""))))</f>
        <v/>
      </c>
      <c r="Q2477" s="89"/>
      <c r="R2477" s="89"/>
      <c r="S2477" s="89" t="str">
        <f>IF(SUM(StuData!$K2477:$R2477)=0,"",SUM(StuData!$K2477:$R2477))</f>
        <v/>
      </c>
      <c r="T2477" s="92"/>
      <c r="U2477" s="89"/>
      <c r="V2477" s="23"/>
      <c r="W2477" s="23"/>
    </row>
    <row r="2478" ht="15.75" customHeight="1">
      <c r="A2478" s="23"/>
      <c r="B2478" s="89" t="str">
        <f t="shared" si="1"/>
        <v/>
      </c>
      <c r="C2478" s="89" t="str">
        <f>IF('Student Record'!A2476="","",'Student Record'!A2476)</f>
        <v/>
      </c>
      <c r="D2478" s="89" t="str">
        <f>IF('Student Record'!B2476="","",'Student Record'!B2476)</f>
        <v/>
      </c>
      <c r="E2478" s="89" t="str">
        <f>IF('Student Record'!C2476="","",'Student Record'!C2476)</f>
        <v/>
      </c>
      <c r="F2478" s="90" t="str">
        <f>IF('Student Record'!E2476="","",'Student Record'!E2476)</f>
        <v/>
      </c>
      <c r="G2478" s="90" t="str">
        <f>IF('Student Record'!G2476="","",'Student Record'!G2476)</f>
        <v/>
      </c>
      <c r="H2478" s="89" t="str">
        <f>IF('Student Record'!I2476="","",'Student Record'!I2476)</f>
        <v/>
      </c>
      <c r="I2478" s="91" t="str">
        <f>IF('Student Record'!J2476="","",'Student Record'!J2476)</f>
        <v/>
      </c>
      <c r="J2478" s="89" t="str">
        <f>IF('Student Record'!O2476="","",'Student Record'!O2476)</f>
        <v/>
      </c>
      <c r="K2478" s="89" t="str">
        <f>IF(StuData!$F2478="","",IF(AND(StuData!$C2478&gt;8,StuData!$C2478&lt;11,StuData!$J2478="GEN"),200,IF(AND(StuData!$C2478&gt;=11,StuData!$J2478="GEN"),300,IF(AND(StuData!$C2478&gt;8,StuData!$C2478&lt;11,StuData!$J2478&lt;&gt;"GEN"),100,IF(AND(StuData!$C2478&gt;=11,StuData!$J2478&lt;&gt;"GEN"),150,"")))))</f>
        <v/>
      </c>
      <c r="L2478" s="89" t="str">
        <f>IF(StuData!$F2478="","",IF(AND(StuData!$C2478&gt;8,StuData!$C2478&lt;11),50,""))</f>
        <v/>
      </c>
      <c r="M2478" s="89" t="str">
        <f>IF(StuData!$F2478="","",IF(AND(StuData!$C2478&gt;=11,'School Fees'!$L$3="Yes"),100,""))</f>
        <v/>
      </c>
      <c r="N2478" s="89" t="str">
        <f>IF(StuData!$F2478="","",IF(AND(StuData!$C2478&gt;8,StuData!$H2478="F"),5,IF(StuData!$C2478&lt;9,"",10)))</f>
        <v/>
      </c>
      <c r="O2478" s="89" t="str">
        <f>IF(StuData!$F2478="","",IF(StuData!$C2478&gt;8,5,""))</f>
        <v/>
      </c>
      <c r="P2478" s="89" t="str">
        <f>IF(StuData!$C2478=9,'School Fees'!$K$6,IF(StuData!$C2478=10,'School Fees'!$K$7,IF(StuData!$C2478=11,'School Fees'!$K$8,IF(StuData!$C2478=12,'School Fees'!$K$9,""))))</f>
        <v/>
      </c>
      <c r="Q2478" s="89"/>
      <c r="R2478" s="89"/>
      <c r="S2478" s="89" t="str">
        <f>IF(SUM(StuData!$K2478:$R2478)=0,"",SUM(StuData!$K2478:$R2478))</f>
        <v/>
      </c>
      <c r="T2478" s="92"/>
      <c r="U2478" s="89"/>
      <c r="V2478" s="23"/>
      <c r="W2478" s="23"/>
    </row>
    <row r="2479" ht="15.75" customHeight="1">
      <c r="A2479" s="23"/>
      <c r="B2479" s="89" t="str">
        <f t="shared" si="1"/>
        <v/>
      </c>
      <c r="C2479" s="89" t="str">
        <f>IF('Student Record'!A2477="","",'Student Record'!A2477)</f>
        <v/>
      </c>
      <c r="D2479" s="89" t="str">
        <f>IF('Student Record'!B2477="","",'Student Record'!B2477)</f>
        <v/>
      </c>
      <c r="E2479" s="89" t="str">
        <f>IF('Student Record'!C2477="","",'Student Record'!C2477)</f>
        <v/>
      </c>
      <c r="F2479" s="90" t="str">
        <f>IF('Student Record'!E2477="","",'Student Record'!E2477)</f>
        <v/>
      </c>
      <c r="G2479" s="90" t="str">
        <f>IF('Student Record'!G2477="","",'Student Record'!G2477)</f>
        <v/>
      </c>
      <c r="H2479" s="89" t="str">
        <f>IF('Student Record'!I2477="","",'Student Record'!I2477)</f>
        <v/>
      </c>
      <c r="I2479" s="91" t="str">
        <f>IF('Student Record'!J2477="","",'Student Record'!J2477)</f>
        <v/>
      </c>
      <c r="J2479" s="89" t="str">
        <f>IF('Student Record'!O2477="","",'Student Record'!O2477)</f>
        <v/>
      </c>
      <c r="K2479" s="89" t="str">
        <f>IF(StuData!$F2479="","",IF(AND(StuData!$C2479&gt;8,StuData!$C2479&lt;11,StuData!$J2479="GEN"),200,IF(AND(StuData!$C2479&gt;=11,StuData!$J2479="GEN"),300,IF(AND(StuData!$C2479&gt;8,StuData!$C2479&lt;11,StuData!$J2479&lt;&gt;"GEN"),100,IF(AND(StuData!$C2479&gt;=11,StuData!$J2479&lt;&gt;"GEN"),150,"")))))</f>
        <v/>
      </c>
      <c r="L2479" s="89" t="str">
        <f>IF(StuData!$F2479="","",IF(AND(StuData!$C2479&gt;8,StuData!$C2479&lt;11),50,""))</f>
        <v/>
      </c>
      <c r="M2479" s="89" t="str">
        <f>IF(StuData!$F2479="","",IF(AND(StuData!$C2479&gt;=11,'School Fees'!$L$3="Yes"),100,""))</f>
        <v/>
      </c>
      <c r="N2479" s="89" t="str">
        <f>IF(StuData!$F2479="","",IF(AND(StuData!$C2479&gt;8,StuData!$H2479="F"),5,IF(StuData!$C2479&lt;9,"",10)))</f>
        <v/>
      </c>
      <c r="O2479" s="89" t="str">
        <f>IF(StuData!$F2479="","",IF(StuData!$C2479&gt;8,5,""))</f>
        <v/>
      </c>
      <c r="P2479" s="89" t="str">
        <f>IF(StuData!$C2479=9,'School Fees'!$K$6,IF(StuData!$C2479=10,'School Fees'!$K$7,IF(StuData!$C2479=11,'School Fees'!$K$8,IF(StuData!$C2479=12,'School Fees'!$K$9,""))))</f>
        <v/>
      </c>
      <c r="Q2479" s="89"/>
      <c r="R2479" s="89"/>
      <c r="S2479" s="89" t="str">
        <f>IF(SUM(StuData!$K2479:$R2479)=0,"",SUM(StuData!$K2479:$R2479))</f>
        <v/>
      </c>
      <c r="T2479" s="92"/>
      <c r="U2479" s="89"/>
      <c r="V2479" s="23"/>
      <c r="W2479" s="23"/>
    </row>
    <row r="2480" ht="15.75" customHeight="1">
      <c r="A2480" s="23"/>
      <c r="B2480" s="89" t="str">
        <f t="shared" si="1"/>
        <v/>
      </c>
      <c r="C2480" s="89" t="str">
        <f>IF('Student Record'!A2478="","",'Student Record'!A2478)</f>
        <v/>
      </c>
      <c r="D2480" s="89" t="str">
        <f>IF('Student Record'!B2478="","",'Student Record'!B2478)</f>
        <v/>
      </c>
      <c r="E2480" s="89" t="str">
        <f>IF('Student Record'!C2478="","",'Student Record'!C2478)</f>
        <v/>
      </c>
      <c r="F2480" s="90" t="str">
        <f>IF('Student Record'!E2478="","",'Student Record'!E2478)</f>
        <v/>
      </c>
      <c r="G2480" s="90" t="str">
        <f>IF('Student Record'!G2478="","",'Student Record'!G2478)</f>
        <v/>
      </c>
      <c r="H2480" s="89" t="str">
        <f>IF('Student Record'!I2478="","",'Student Record'!I2478)</f>
        <v/>
      </c>
      <c r="I2480" s="91" t="str">
        <f>IF('Student Record'!J2478="","",'Student Record'!J2478)</f>
        <v/>
      </c>
      <c r="J2480" s="89" t="str">
        <f>IF('Student Record'!O2478="","",'Student Record'!O2478)</f>
        <v/>
      </c>
      <c r="K2480" s="89" t="str">
        <f>IF(StuData!$F2480="","",IF(AND(StuData!$C2480&gt;8,StuData!$C2480&lt;11,StuData!$J2480="GEN"),200,IF(AND(StuData!$C2480&gt;=11,StuData!$J2480="GEN"),300,IF(AND(StuData!$C2480&gt;8,StuData!$C2480&lt;11,StuData!$J2480&lt;&gt;"GEN"),100,IF(AND(StuData!$C2480&gt;=11,StuData!$J2480&lt;&gt;"GEN"),150,"")))))</f>
        <v/>
      </c>
      <c r="L2480" s="89" t="str">
        <f>IF(StuData!$F2480="","",IF(AND(StuData!$C2480&gt;8,StuData!$C2480&lt;11),50,""))</f>
        <v/>
      </c>
      <c r="M2480" s="89" t="str">
        <f>IF(StuData!$F2480="","",IF(AND(StuData!$C2480&gt;=11,'School Fees'!$L$3="Yes"),100,""))</f>
        <v/>
      </c>
      <c r="N2480" s="89" t="str">
        <f>IF(StuData!$F2480="","",IF(AND(StuData!$C2480&gt;8,StuData!$H2480="F"),5,IF(StuData!$C2480&lt;9,"",10)))</f>
        <v/>
      </c>
      <c r="O2480" s="89" t="str">
        <f>IF(StuData!$F2480="","",IF(StuData!$C2480&gt;8,5,""))</f>
        <v/>
      </c>
      <c r="P2480" s="89" t="str">
        <f>IF(StuData!$C2480=9,'School Fees'!$K$6,IF(StuData!$C2480=10,'School Fees'!$K$7,IF(StuData!$C2480=11,'School Fees'!$K$8,IF(StuData!$C2480=12,'School Fees'!$K$9,""))))</f>
        <v/>
      </c>
      <c r="Q2480" s="89"/>
      <c r="R2480" s="89"/>
      <c r="S2480" s="89" t="str">
        <f>IF(SUM(StuData!$K2480:$R2480)=0,"",SUM(StuData!$K2480:$R2480))</f>
        <v/>
      </c>
      <c r="T2480" s="92"/>
      <c r="U2480" s="89"/>
      <c r="V2480" s="23"/>
      <c r="W2480" s="23"/>
    </row>
    <row r="2481" ht="15.75" customHeight="1">
      <c r="A2481" s="23"/>
      <c r="B2481" s="89" t="str">
        <f t="shared" si="1"/>
        <v/>
      </c>
      <c r="C2481" s="89" t="str">
        <f>IF('Student Record'!A2479="","",'Student Record'!A2479)</f>
        <v/>
      </c>
      <c r="D2481" s="89" t="str">
        <f>IF('Student Record'!B2479="","",'Student Record'!B2479)</f>
        <v/>
      </c>
      <c r="E2481" s="89" t="str">
        <f>IF('Student Record'!C2479="","",'Student Record'!C2479)</f>
        <v/>
      </c>
      <c r="F2481" s="90" t="str">
        <f>IF('Student Record'!E2479="","",'Student Record'!E2479)</f>
        <v/>
      </c>
      <c r="G2481" s="90" t="str">
        <f>IF('Student Record'!G2479="","",'Student Record'!G2479)</f>
        <v/>
      </c>
      <c r="H2481" s="89" t="str">
        <f>IF('Student Record'!I2479="","",'Student Record'!I2479)</f>
        <v/>
      </c>
      <c r="I2481" s="91" t="str">
        <f>IF('Student Record'!J2479="","",'Student Record'!J2479)</f>
        <v/>
      </c>
      <c r="J2481" s="89" t="str">
        <f>IF('Student Record'!O2479="","",'Student Record'!O2479)</f>
        <v/>
      </c>
      <c r="K2481" s="89" t="str">
        <f>IF(StuData!$F2481="","",IF(AND(StuData!$C2481&gt;8,StuData!$C2481&lt;11,StuData!$J2481="GEN"),200,IF(AND(StuData!$C2481&gt;=11,StuData!$J2481="GEN"),300,IF(AND(StuData!$C2481&gt;8,StuData!$C2481&lt;11,StuData!$J2481&lt;&gt;"GEN"),100,IF(AND(StuData!$C2481&gt;=11,StuData!$J2481&lt;&gt;"GEN"),150,"")))))</f>
        <v/>
      </c>
      <c r="L2481" s="89" t="str">
        <f>IF(StuData!$F2481="","",IF(AND(StuData!$C2481&gt;8,StuData!$C2481&lt;11),50,""))</f>
        <v/>
      </c>
      <c r="M2481" s="89" t="str">
        <f>IF(StuData!$F2481="","",IF(AND(StuData!$C2481&gt;=11,'School Fees'!$L$3="Yes"),100,""))</f>
        <v/>
      </c>
      <c r="N2481" s="89" t="str">
        <f>IF(StuData!$F2481="","",IF(AND(StuData!$C2481&gt;8,StuData!$H2481="F"),5,IF(StuData!$C2481&lt;9,"",10)))</f>
        <v/>
      </c>
      <c r="O2481" s="89" t="str">
        <f>IF(StuData!$F2481="","",IF(StuData!$C2481&gt;8,5,""))</f>
        <v/>
      </c>
      <c r="P2481" s="89" t="str">
        <f>IF(StuData!$C2481=9,'School Fees'!$K$6,IF(StuData!$C2481=10,'School Fees'!$K$7,IF(StuData!$C2481=11,'School Fees'!$K$8,IF(StuData!$C2481=12,'School Fees'!$K$9,""))))</f>
        <v/>
      </c>
      <c r="Q2481" s="89"/>
      <c r="R2481" s="89"/>
      <c r="S2481" s="89" t="str">
        <f>IF(SUM(StuData!$K2481:$R2481)=0,"",SUM(StuData!$K2481:$R2481))</f>
        <v/>
      </c>
      <c r="T2481" s="92"/>
      <c r="U2481" s="89"/>
      <c r="V2481" s="23"/>
      <c r="W2481" s="23"/>
    </row>
    <row r="2482" ht="15.75" customHeight="1">
      <c r="A2482" s="23"/>
      <c r="B2482" s="89" t="str">
        <f t="shared" si="1"/>
        <v/>
      </c>
      <c r="C2482" s="89" t="str">
        <f>IF('Student Record'!A2480="","",'Student Record'!A2480)</f>
        <v/>
      </c>
      <c r="D2482" s="89" t="str">
        <f>IF('Student Record'!B2480="","",'Student Record'!B2480)</f>
        <v/>
      </c>
      <c r="E2482" s="89" t="str">
        <f>IF('Student Record'!C2480="","",'Student Record'!C2480)</f>
        <v/>
      </c>
      <c r="F2482" s="90" t="str">
        <f>IF('Student Record'!E2480="","",'Student Record'!E2480)</f>
        <v/>
      </c>
      <c r="G2482" s="90" t="str">
        <f>IF('Student Record'!G2480="","",'Student Record'!G2480)</f>
        <v/>
      </c>
      <c r="H2482" s="89" t="str">
        <f>IF('Student Record'!I2480="","",'Student Record'!I2480)</f>
        <v/>
      </c>
      <c r="I2482" s="91" t="str">
        <f>IF('Student Record'!J2480="","",'Student Record'!J2480)</f>
        <v/>
      </c>
      <c r="J2482" s="89" t="str">
        <f>IF('Student Record'!O2480="","",'Student Record'!O2480)</f>
        <v/>
      </c>
      <c r="K2482" s="89" t="str">
        <f>IF(StuData!$F2482="","",IF(AND(StuData!$C2482&gt;8,StuData!$C2482&lt;11,StuData!$J2482="GEN"),200,IF(AND(StuData!$C2482&gt;=11,StuData!$J2482="GEN"),300,IF(AND(StuData!$C2482&gt;8,StuData!$C2482&lt;11,StuData!$J2482&lt;&gt;"GEN"),100,IF(AND(StuData!$C2482&gt;=11,StuData!$J2482&lt;&gt;"GEN"),150,"")))))</f>
        <v/>
      </c>
      <c r="L2482" s="89" t="str">
        <f>IF(StuData!$F2482="","",IF(AND(StuData!$C2482&gt;8,StuData!$C2482&lt;11),50,""))</f>
        <v/>
      </c>
      <c r="M2482" s="89" t="str">
        <f>IF(StuData!$F2482="","",IF(AND(StuData!$C2482&gt;=11,'School Fees'!$L$3="Yes"),100,""))</f>
        <v/>
      </c>
      <c r="N2482" s="89" t="str">
        <f>IF(StuData!$F2482="","",IF(AND(StuData!$C2482&gt;8,StuData!$H2482="F"),5,IF(StuData!$C2482&lt;9,"",10)))</f>
        <v/>
      </c>
      <c r="O2482" s="89" t="str">
        <f>IF(StuData!$F2482="","",IF(StuData!$C2482&gt;8,5,""))</f>
        <v/>
      </c>
      <c r="P2482" s="89" t="str">
        <f>IF(StuData!$C2482=9,'School Fees'!$K$6,IF(StuData!$C2482=10,'School Fees'!$K$7,IF(StuData!$C2482=11,'School Fees'!$K$8,IF(StuData!$C2482=12,'School Fees'!$K$9,""))))</f>
        <v/>
      </c>
      <c r="Q2482" s="89"/>
      <c r="R2482" s="89"/>
      <c r="S2482" s="89" t="str">
        <f>IF(SUM(StuData!$K2482:$R2482)=0,"",SUM(StuData!$K2482:$R2482))</f>
        <v/>
      </c>
      <c r="T2482" s="92"/>
      <c r="U2482" s="89"/>
      <c r="V2482" s="23"/>
      <c r="W2482" s="23"/>
    </row>
    <row r="2483" ht="15.75" customHeight="1">
      <c r="A2483" s="23"/>
      <c r="B2483" s="89" t="str">
        <f t="shared" si="1"/>
        <v/>
      </c>
      <c r="C2483" s="89" t="str">
        <f>IF('Student Record'!A2481="","",'Student Record'!A2481)</f>
        <v/>
      </c>
      <c r="D2483" s="89" t="str">
        <f>IF('Student Record'!B2481="","",'Student Record'!B2481)</f>
        <v/>
      </c>
      <c r="E2483" s="89" t="str">
        <f>IF('Student Record'!C2481="","",'Student Record'!C2481)</f>
        <v/>
      </c>
      <c r="F2483" s="90" t="str">
        <f>IF('Student Record'!E2481="","",'Student Record'!E2481)</f>
        <v/>
      </c>
      <c r="G2483" s="90" t="str">
        <f>IF('Student Record'!G2481="","",'Student Record'!G2481)</f>
        <v/>
      </c>
      <c r="H2483" s="89" t="str">
        <f>IF('Student Record'!I2481="","",'Student Record'!I2481)</f>
        <v/>
      </c>
      <c r="I2483" s="91" t="str">
        <f>IF('Student Record'!J2481="","",'Student Record'!J2481)</f>
        <v/>
      </c>
      <c r="J2483" s="89" t="str">
        <f>IF('Student Record'!O2481="","",'Student Record'!O2481)</f>
        <v/>
      </c>
      <c r="K2483" s="89" t="str">
        <f>IF(StuData!$F2483="","",IF(AND(StuData!$C2483&gt;8,StuData!$C2483&lt;11,StuData!$J2483="GEN"),200,IF(AND(StuData!$C2483&gt;=11,StuData!$J2483="GEN"),300,IF(AND(StuData!$C2483&gt;8,StuData!$C2483&lt;11,StuData!$J2483&lt;&gt;"GEN"),100,IF(AND(StuData!$C2483&gt;=11,StuData!$J2483&lt;&gt;"GEN"),150,"")))))</f>
        <v/>
      </c>
      <c r="L2483" s="89" t="str">
        <f>IF(StuData!$F2483="","",IF(AND(StuData!$C2483&gt;8,StuData!$C2483&lt;11),50,""))</f>
        <v/>
      </c>
      <c r="M2483" s="89" t="str">
        <f>IF(StuData!$F2483="","",IF(AND(StuData!$C2483&gt;=11,'School Fees'!$L$3="Yes"),100,""))</f>
        <v/>
      </c>
      <c r="N2483" s="89" t="str">
        <f>IF(StuData!$F2483="","",IF(AND(StuData!$C2483&gt;8,StuData!$H2483="F"),5,IF(StuData!$C2483&lt;9,"",10)))</f>
        <v/>
      </c>
      <c r="O2483" s="89" t="str">
        <f>IF(StuData!$F2483="","",IF(StuData!$C2483&gt;8,5,""))</f>
        <v/>
      </c>
      <c r="P2483" s="89" t="str">
        <f>IF(StuData!$C2483=9,'School Fees'!$K$6,IF(StuData!$C2483=10,'School Fees'!$K$7,IF(StuData!$C2483=11,'School Fees'!$K$8,IF(StuData!$C2483=12,'School Fees'!$K$9,""))))</f>
        <v/>
      </c>
      <c r="Q2483" s="89"/>
      <c r="R2483" s="89"/>
      <c r="S2483" s="89" t="str">
        <f>IF(SUM(StuData!$K2483:$R2483)=0,"",SUM(StuData!$K2483:$R2483))</f>
        <v/>
      </c>
      <c r="T2483" s="92"/>
      <c r="U2483" s="89"/>
      <c r="V2483" s="23"/>
      <c r="W2483" s="23"/>
    </row>
    <row r="2484" ht="15.75" customHeight="1">
      <c r="A2484" s="23"/>
      <c r="B2484" s="89" t="str">
        <f t="shared" si="1"/>
        <v/>
      </c>
      <c r="C2484" s="89" t="str">
        <f>IF('Student Record'!A2482="","",'Student Record'!A2482)</f>
        <v/>
      </c>
      <c r="D2484" s="89" t="str">
        <f>IF('Student Record'!B2482="","",'Student Record'!B2482)</f>
        <v/>
      </c>
      <c r="E2484" s="89" t="str">
        <f>IF('Student Record'!C2482="","",'Student Record'!C2482)</f>
        <v/>
      </c>
      <c r="F2484" s="90" t="str">
        <f>IF('Student Record'!E2482="","",'Student Record'!E2482)</f>
        <v/>
      </c>
      <c r="G2484" s="90" t="str">
        <f>IF('Student Record'!G2482="","",'Student Record'!G2482)</f>
        <v/>
      </c>
      <c r="H2484" s="89" t="str">
        <f>IF('Student Record'!I2482="","",'Student Record'!I2482)</f>
        <v/>
      </c>
      <c r="I2484" s="91" t="str">
        <f>IF('Student Record'!J2482="","",'Student Record'!J2482)</f>
        <v/>
      </c>
      <c r="J2484" s="89" t="str">
        <f>IF('Student Record'!O2482="","",'Student Record'!O2482)</f>
        <v/>
      </c>
      <c r="K2484" s="89" t="str">
        <f>IF(StuData!$F2484="","",IF(AND(StuData!$C2484&gt;8,StuData!$C2484&lt;11,StuData!$J2484="GEN"),200,IF(AND(StuData!$C2484&gt;=11,StuData!$J2484="GEN"),300,IF(AND(StuData!$C2484&gt;8,StuData!$C2484&lt;11,StuData!$J2484&lt;&gt;"GEN"),100,IF(AND(StuData!$C2484&gt;=11,StuData!$J2484&lt;&gt;"GEN"),150,"")))))</f>
        <v/>
      </c>
      <c r="L2484" s="89" t="str">
        <f>IF(StuData!$F2484="","",IF(AND(StuData!$C2484&gt;8,StuData!$C2484&lt;11),50,""))</f>
        <v/>
      </c>
      <c r="M2484" s="89" t="str">
        <f>IF(StuData!$F2484="","",IF(AND(StuData!$C2484&gt;=11,'School Fees'!$L$3="Yes"),100,""))</f>
        <v/>
      </c>
      <c r="N2484" s="89" t="str">
        <f>IF(StuData!$F2484="","",IF(AND(StuData!$C2484&gt;8,StuData!$H2484="F"),5,IF(StuData!$C2484&lt;9,"",10)))</f>
        <v/>
      </c>
      <c r="O2484" s="89" t="str">
        <f>IF(StuData!$F2484="","",IF(StuData!$C2484&gt;8,5,""))</f>
        <v/>
      </c>
      <c r="P2484" s="89" t="str">
        <f>IF(StuData!$C2484=9,'School Fees'!$K$6,IF(StuData!$C2484=10,'School Fees'!$K$7,IF(StuData!$C2484=11,'School Fees'!$K$8,IF(StuData!$C2484=12,'School Fees'!$K$9,""))))</f>
        <v/>
      </c>
      <c r="Q2484" s="89"/>
      <c r="R2484" s="89"/>
      <c r="S2484" s="89" t="str">
        <f>IF(SUM(StuData!$K2484:$R2484)=0,"",SUM(StuData!$K2484:$R2484))</f>
        <v/>
      </c>
      <c r="T2484" s="92"/>
      <c r="U2484" s="89"/>
      <c r="V2484" s="23"/>
      <c r="W2484" s="23"/>
    </row>
    <row r="2485" ht="15.75" customHeight="1">
      <c r="A2485" s="23"/>
      <c r="B2485" s="89" t="str">
        <f t="shared" si="1"/>
        <v/>
      </c>
      <c r="C2485" s="89" t="str">
        <f>IF('Student Record'!A2483="","",'Student Record'!A2483)</f>
        <v/>
      </c>
      <c r="D2485" s="89" t="str">
        <f>IF('Student Record'!B2483="","",'Student Record'!B2483)</f>
        <v/>
      </c>
      <c r="E2485" s="89" t="str">
        <f>IF('Student Record'!C2483="","",'Student Record'!C2483)</f>
        <v/>
      </c>
      <c r="F2485" s="90" t="str">
        <f>IF('Student Record'!E2483="","",'Student Record'!E2483)</f>
        <v/>
      </c>
      <c r="G2485" s="90" t="str">
        <f>IF('Student Record'!G2483="","",'Student Record'!G2483)</f>
        <v/>
      </c>
      <c r="H2485" s="89" t="str">
        <f>IF('Student Record'!I2483="","",'Student Record'!I2483)</f>
        <v/>
      </c>
      <c r="I2485" s="91" t="str">
        <f>IF('Student Record'!J2483="","",'Student Record'!J2483)</f>
        <v/>
      </c>
      <c r="J2485" s="89" t="str">
        <f>IF('Student Record'!O2483="","",'Student Record'!O2483)</f>
        <v/>
      </c>
      <c r="K2485" s="89" t="str">
        <f>IF(StuData!$F2485="","",IF(AND(StuData!$C2485&gt;8,StuData!$C2485&lt;11,StuData!$J2485="GEN"),200,IF(AND(StuData!$C2485&gt;=11,StuData!$J2485="GEN"),300,IF(AND(StuData!$C2485&gt;8,StuData!$C2485&lt;11,StuData!$J2485&lt;&gt;"GEN"),100,IF(AND(StuData!$C2485&gt;=11,StuData!$J2485&lt;&gt;"GEN"),150,"")))))</f>
        <v/>
      </c>
      <c r="L2485" s="89" t="str">
        <f>IF(StuData!$F2485="","",IF(AND(StuData!$C2485&gt;8,StuData!$C2485&lt;11),50,""))</f>
        <v/>
      </c>
      <c r="M2485" s="89" t="str">
        <f>IF(StuData!$F2485="","",IF(AND(StuData!$C2485&gt;=11,'School Fees'!$L$3="Yes"),100,""))</f>
        <v/>
      </c>
      <c r="N2485" s="89" t="str">
        <f>IF(StuData!$F2485="","",IF(AND(StuData!$C2485&gt;8,StuData!$H2485="F"),5,IF(StuData!$C2485&lt;9,"",10)))</f>
        <v/>
      </c>
      <c r="O2485" s="89" t="str">
        <f>IF(StuData!$F2485="","",IF(StuData!$C2485&gt;8,5,""))</f>
        <v/>
      </c>
      <c r="P2485" s="89" t="str">
        <f>IF(StuData!$C2485=9,'School Fees'!$K$6,IF(StuData!$C2485=10,'School Fees'!$K$7,IF(StuData!$C2485=11,'School Fees'!$K$8,IF(StuData!$C2485=12,'School Fees'!$K$9,""))))</f>
        <v/>
      </c>
      <c r="Q2485" s="89"/>
      <c r="R2485" s="89"/>
      <c r="S2485" s="89" t="str">
        <f>IF(SUM(StuData!$K2485:$R2485)=0,"",SUM(StuData!$K2485:$R2485))</f>
        <v/>
      </c>
      <c r="T2485" s="92"/>
      <c r="U2485" s="89"/>
      <c r="V2485" s="23"/>
      <c r="W2485" s="23"/>
    </row>
    <row r="2486" ht="15.75" customHeight="1">
      <c r="A2486" s="23"/>
      <c r="B2486" s="89" t="str">
        <f t="shared" si="1"/>
        <v/>
      </c>
      <c r="C2486" s="89" t="str">
        <f>IF('Student Record'!A2484="","",'Student Record'!A2484)</f>
        <v/>
      </c>
      <c r="D2486" s="89" t="str">
        <f>IF('Student Record'!B2484="","",'Student Record'!B2484)</f>
        <v/>
      </c>
      <c r="E2486" s="89" t="str">
        <f>IF('Student Record'!C2484="","",'Student Record'!C2484)</f>
        <v/>
      </c>
      <c r="F2486" s="90" t="str">
        <f>IF('Student Record'!E2484="","",'Student Record'!E2484)</f>
        <v/>
      </c>
      <c r="G2486" s="90" t="str">
        <f>IF('Student Record'!G2484="","",'Student Record'!G2484)</f>
        <v/>
      </c>
      <c r="H2486" s="89" t="str">
        <f>IF('Student Record'!I2484="","",'Student Record'!I2484)</f>
        <v/>
      </c>
      <c r="I2486" s="91" t="str">
        <f>IF('Student Record'!J2484="","",'Student Record'!J2484)</f>
        <v/>
      </c>
      <c r="J2486" s="89" t="str">
        <f>IF('Student Record'!O2484="","",'Student Record'!O2484)</f>
        <v/>
      </c>
      <c r="K2486" s="89" t="str">
        <f>IF(StuData!$F2486="","",IF(AND(StuData!$C2486&gt;8,StuData!$C2486&lt;11,StuData!$J2486="GEN"),200,IF(AND(StuData!$C2486&gt;=11,StuData!$J2486="GEN"),300,IF(AND(StuData!$C2486&gt;8,StuData!$C2486&lt;11,StuData!$J2486&lt;&gt;"GEN"),100,IF(AND(StuData!$C2486&gt;=11,StuData!$J2486&lt;&gt;"GEN"),150,"")))))</f>
        <v/>
      </c>
      <c r="L2486" s="89" t="str">
        <f>IF(StuData!$F2486="","",IF(AND(StuData!$C2486&gt;8,StuData!$C2486&lt;11),50,""))</f>
        <v/>
      </c>
      <c r="M2486" s="89" t="str">
        <f>IF(StuData!$F2486="","",IF(AND(StuData!$C2486&gt;=11,'School Fees'!$L$3="Yes"),100,""))</f>
        <v/>
      </c>
      <c r="N2486" s="89" t="str">
        <f>IF(StuData!$F2486="","",IF(AND(StuData!$C2486&gt;8,StuData!$H2486="F"),5,IF(StuData!$C2486&lt;9,"",10)))</f>
        <v/>
      </c>
      <c r="O2486" s="89" t="str">
        <f>IF(StuData!$F2486="","",IF(StuData!$C2486&gt;8,5,""))</f>
        <v/>
      </c>
      <c r="P2486" s="89" t="str">
        <f>IF(StuData!$C2486=9,'School Fees'!$K$6,IF(StuData!$C2486=10,'School Fees'!$K$7,IF(StuData!$C2486=11,'School Fees'!$K$8,IF(StuData!$C2486=12,'School Fees'!$K$9,""))))</f>
        <v/>
      </c>
      <c r="Q2486" s="89"/>
      <c r="R2486" s="89"/>
      <c r="S2486" s="89" t="str">
        <f>IF(SUM(StuData!$K2486:$R2486)=0,"",SUM(StuData!$K2486:$R2486))</f>
        <v/>
      </c>
      <c r="T2486" s="92"/>
      <c r="U2486" s="89"/>
      <c r="V2486" s="23"/>
      <c r="W2486" s="23"/>
    </row>
    <row r="2487" ht="15.75" customHeight="1">
      <c r="A2487" s="23"/>
      <c r="B2487" s="89" t="str">
        <f t="shared" si="1"/>
        <v/>
      </c>
      <c r="C2487" s="89" t="str">
        <f>IF('Student Record'!A2485="","",'Student Record'!A2485)</f>
        <v/>
      </c>
      <c r="D2487" s="89" t="str">
        <f>IF('Student Record'!B2485="","",'Student Record'!B2485)</f>
        <v/>
      </c>
      <c r="E2487" s="89" t="str">
        <f>IF('Student Record'!C2485="","",'Student Record'!C2485)</f>
        <v/>
      </c>
      <c r="F2487" s="90" t="str">
        <f>IF('Student Record'!E2485="","",'Student Record'!E2485)</f>
        <v/>
      </c>
      <c r="G2487" s="90" t="str">
        <f>IF('Student Record'!G2485="","",'Student Record'!G2485)</f>
        <v/>
      </c>
      <c r="H2487" s="89" t="str">
        <f>IF('Student Record'!I2485="","",'Student Record'!I2485)</f>
        <v/>
      </c>
      <c r="I2487" s="91" t="str">
        <f>IF('Student Record'!J2485="","",'Student Record'!J2485)</f>
        <v/>
      </c>
      <c r="J2487" s="89" t="str">
        <f>IF('Student Record'!O2485="","",'Student Record'!O2485)</f>
        <v/>
      </c>
      <c r="K2487" s="89" t="str">
        <f>IF(StuData!$F2487="","",IF(AND(StuData!$C2487&gt;8,StuData!$C2487&lt;11,StuData!$J2487="GEN"),200,IF(AND(StuData!$C2487&gt;=11,StuData!$J2487="GEN"),300,IF(AND(StuData!$C2487&gt;8,StuData!$C2487&lt;11,StuData!$J2487&lt;&gt;"GEN"),100,IF(AND(StuData!$C2487&gt;=11,StuData!$J2487&lt;&gt;"GEN"),150,"")))))</f>
        <v/>
      </c>
      <c r="L2487" s="89" t="str">
        <f>IF(StuData!$F2487="","",IF(AND(StuData!$C2487&gt;8,StuData!$C2487&lt;11),50,""))</f>
        <v/>
      </c>
      <c r="M2487" s="89" t="str">
        <f>IF(StuData!$F2487="","",IF(AND(StuData!$C2487&gt;=11,'School Fees'!$L$3="Yes"),100,""))</f>
        <v/>
      </c>
      <c r="N2487" s="89" t="str">
        <f>IF(StuData!$F2487="","",IF(AND(StuData!$C2487&gt;8,StuData!$H2487="F"),5,IF(StuData!$C2487&lt;9,"",10)))</f>
        <v/>
      </c>
      <c r="O2487" s="89" t="str">
        <f>IF(StuData!$F2487="","",IF(StuData!$C2487&gt;8,5,""))</f>
        <v/>
      </c>
      <c r="P2487" s="89" t="str">
        <f>IF(StuData!$C2487=9,'School Fees'!$K$6,IF(StuData!$C2487=10,'School Fees'!$K$7,IF(StuData!$C2487=11,'School Fees'!$K$8,IF(StuData!$C2487=12,'School Fees'!$K$9,""))))</f>
        <v/>
      </c>
      <c r="Q2487" s="89"/>
      <c r="R2487" s="89"/>
      <c r="S2487" s="89" t="str">
        <f>IF(SUM(StuData!$K2487:$R2487)=0,"",SUM(StuData!$K2487:$R2487))</f>
        <v/>
      </c>
      <c r="T2487" s="92"/>
      <c r="U2487" s="89"/>
      <c r="V2487" s="23"/>
      <c r="W2487" s="23"/>
    </row>
    <row r="2488" ht="15.75" customHeight="1">
      <c r="A2488" s="23"/>
      <c r="B2488" s="89" t="str">
        <f t="shared" si="1"/>
        <v/>
      </c>
      <c r="C2488" s="89" t="str">
        <f>IF('Student Record'!A2486="","",'Student Record'!A2486)</f>
        <v/>
      </c>
      <c r="D2488" s="89" t="str">
        <f>IF('Student Record'!B2486="","",'Student Record'!B2486)</f>
        <v/>
      </c>
      <c r="E2488" s="89" t="str">
        <f>IF('Student Record'!C2486="","",'Student Record'!C2486)</f>
        <v/>
      </c>
      <c r="F2488" s="90" t="str">
        <f>IF('Student Record'!E2486="","",'Student Record'!E2486)</f>
        <v/>
      </c>
      <c r="G2488" s="90" t="str">
        <f>IF('Student Record'!G2486="","",'Student Record'!G2486)</f>
        <v/>
      </c>
      <c r="H2488" s="89" t="str">
        <f>IF('Student Record'!I2486="","",'Student Record'!I2486)</f>
        <v/>
      </c>
      <c r="I2488" s="91" t="str">
        <f>IF('Student Record'!J2486="","",'Student Record'!J2486)</f>
        <v/>
      </c>
      <c r="J2488" s="89" t="str">
        <f>IF('Student Record'!O2486="","",'Student Record'!O2486)</f>
        <v/>
      </c>
      <c r="K2488" s="89" t="str">
        <f>IF(StuData!$F2488="","",IF(AND(StuData!$C2488&gt;8,StuData!$C2488&lt;11,StuData!$J2488="GEN"),200,IF(AND(StuData!$C2488&gt;=11,StuData!$J2488="GEN"),300,IF(AND(StuData!$C2488&gt;8,StuData!$C2488&lt;11,StuData!$J2488&lt;&gt;"GEN"),100,IF(AND(StuData!$C2488&gt;=11,StuData!$J2488&lt;&gt;"GEN"),150,"")))))</f>
        <v/>
      </c>
      <c r="L2488" s="89" t="str">
        <f>IF(StuData!$F2488="","",IF(AND(StuData!$C2488&gt;8,StuData!$C2488&lt;11),50,""))</f>
        <v/>
      </c>
      <c r="M2488" s="89" t="str">
        <f>IF(StuData!$F2488="","",IF(AND(StuData!$C2488&gt;=11,'School Fees'!$L$3="Yes"),100,""))</f>
        <v/>
      </c>
      <c r="N2488" s="89" t="str">
        <f>IF(StuData!$F2488="","",IF(AND(StuData!$C2488&gt;8,StuData!$H2488="F"),5,IF(StuData!$C2488&lt;9,"",10)))</f>
        <v/>
      </c>
      <c r="O2488" s="89" t="str">
        <f>IF(StuData!$F2488="","",IF(StuData!$C2488&gt;8,5,""))</f>
        <v/>
      </c>
      <c r="P2488" s="89" t="str">
        <f>IF(StuData!$C2488=9,'School Fees'!$K$6,IF(StuData!$C2488=10,'School Fees'!$K$7,IF(StuData!$C2488=11,'School Fees'!$K$8,IF(StuData!$C2488=12,'School Fees'!$K$9,""))))</f>
        <v/>
      </c>
      <c r="Q2488" s="89"/>
      <c r="R2488" s="89"/>
      <c r="S2488" s="89" t="str">
        <f>IF(SUM(StuData!$K2488:$R2488)=0,"",SUM(StuData!$K2488:$R2488))</f>
        <v/>
      </c>
      <c r="T2488" s="92"/>
      <c r="U2488" s="89"/>
      <c r="V2488" s="23"/>
      <c r="W2488" s="23"/>
    </row>
    <row r="2489" ht="15.75" customHeight="1">
      <c r="A2489" s="23"/>
      <c r="B2489" s="89" t="str">
        <f t="shared" si="1"/>
        <v/>
      </c>
      <c r="C2489" s="89" t="str">
        <f>IF('Student Record'!A2487="","",'Student Record'!A2487)</f>
        <v/>
      </c>
      <c r="D2489" s="89" t="str">
        <f>IF('Student Record'!B2487="","",'Student Record'!B2487)</f>
        <v/>
      </c>
      <c r="E2489" s="89" t="str">
        <f>IF('Student Record'!C2487="","",'Student Record'!C2487)</f>
        <v/>
      </c>
      <c r="F2489" s="90" t="str">
        <f>IF('Student Record'!E2487="","",'Student Record'!E2487)</f>
        <v/>
      </c>
      <c r="G2489" s="90" t="str">
        <f>IF('Student Record'!G2487="","",'Student Record'!G2487)</f>
        <v/>
      </c>
      <c r="H2489" s="89" t="str">
        <f>IF('Student Record'!I2487="","",'Student Record'!I2487)</f>
        <v/>
      </c>
      <c r="I2489" s="91" t="str">
        <f>IF('Student Record'!J2487="","",'Student Record'!J2487)</f>
        <v/>
      </c>
      <c r="J2489" s="89" t="str">
        <f>IF('Student Record'!O2487="","",'Student Record'!O2487)</f>
        <v/>
      </c>
      <c r="K2489" s="89" t="str">
        <f>IF(StuData!$F2489="","",IF(AND(StuData!$C2489&gt;8,StuData!$C2489&lt;11,StuData!$J2489="GEN"),200,IF(AND(StuData!$C2489&gt;=11,StuData!$J2489="GEN"),300,IF(AND(StuData!$C2489&gt;8,StuData!$C2489&lt;11,StuData!$J2489&lt;&gt;"GEN"),100,IF(AND(StuData!$C2489&gt;=11,StuData!$J2489&lt;&gt;"GEN"),150,"")))))</f>
        <v/>
      </c>
      <c r="L2489" s="89" t="str">
        <f>IF(StuData!$F2489="","",IF(AND(StuData!$C2489&gt;8,StuData!$C2489&lt;11),50,""))</f>
        <v/>
      </c>
      <c r="M2489" s="89" t="str">
        <f>IF(StuData!$F2489="","",IF(AND(StuData!$C2489&gt;=11,'School Fees'!$L$3="Yes"),100,""))</f>
        <v/>
      </c>
      <c r="N2489" s="89" t="str">
        <f>IF(StuData!$F2489="","",IF(AND(StuData!$C2489&gt;8,StuData!$H2489="F"),5,IF(StuData!$C2489&lt;9,"",10)))</f>
        <v/>
      </c>
      <c r="O2489" s="89" t="str">
        <f>IF(StuData!$F2489="","",IF(StuData!$C2489&gt;8,5,""))</f>
        <v/>
      </c>
      <c r="P2489" s="89" t="str">
        <f>IF(StuData!$C2489=9,'School Fees'!$K$6,IF(StuData!$C2489=10,'School Fees'!$K$7,IF(StuData!$C2489=11,'School Fees'!$K$8,IF(StuData!$C2489=12,'School Fees'!$K$9,""))))</f>
        <v/>
      </c>
      <c r="Q2489" s="89"/>
      <c r="R2489" s="89"/>
      <c r="S2489" s="89" t="str">
        <f>IF(SUM(StuData!$K2489:$R2489)=0,"",SUM(StuData!$K2489:$R2489))</f>
        <v/>
      </c>
      <c r="T2489" s="92"/>
      <c r="U2489" s="89"/>
      <c r="V2489" s="23"/>
      <c r="W2489" s="23"/>
    </row>
    <row r="2490" ht="15.75" customHeight="1">
      <c r="A2490" s="23"/>
      <c r="B2490" s="89" t="str">
        <f t="shared" si="1"/>
        <v/>
      </c>
      <c r="C2490" s="89" t="str">
        <f>IF('Student Record'!A2488="","",'Student Record'!A2488)</f>
        <v/>
      </c>
      <c r="D2490" s="89" t="str">
        <f>IF('Student Record'!B2488="","",'Student Record'!B2488)</f>
        <v/>
      </c>
      <c r="E2490" s="89" t="str">
        <f>IF('Student Record'!C2488="","",'Student Record'!C2488)</f>
        <v/>
      </c>
      <c r="F2490" s="90" t="str">
        <f>IF('Student Record'!E2488="","",'Student Record'!E2488)</f>
        <v/>
      </c>
      <c r="G2490" s="90" t="str">
        <f>IF('Student Record'!G2488="","",'Student Record'!G2488)</f>
        <v/>
      </c>
      <c r="H2490" s="89" t="str">
        <f>IF('Student Record'!I2488="","",'Student Record'!I2488)</f>
        <v/>
      </c>
      <c r="I2490" s="91" t="str">
        <f>IF('Student Record'!J2488="","",'Student Record'!J2488)</f>
        <v/>
      </c>
      <c r="J2490" s="89" t="str">
        <f>IF('Student Record'!O2488="","",'Student Record'!O2488)</f>
        <v/>
      </c>
      <c r="K2490" s="89" t="str">
        <f>IF(StuData!$F2490="","",IF(AND(StuData!$C2490&gt;8,StuData!$C2490&lt;11,StuData!$J2490="GEN"),200,IF(AND(StuData!$C2490&gt;=11,StuData!$J2490="GEN"),300,IF(AND(StuData!$C2490&gt;8,StuData!$C2490&lt;11,StuData!$J2490&lt;&gt;"GEN"),100,IF(AND(StuData!$C2490&gt;=11,StuData!$J2490&lt;&gt;"GEN"),150,"")))))</f>
        <v/>
      </c>
      <c r="L2490" s="89" t="str">
        <f>IF(StuData!$F2490="","",IF(AND(StuData!$C2490&gt;8,StuData!$C2490&lt;11),50,""))</f>
        <v/>
      </c>
      <c r="M2490" s="89" t="str">
        <f>IF(StuData!$F2490="","",IF(AND(StuData!$C2490&gt;=11,'School Fees'!$L$3="Yes"),100,""))</f>
        <v/>
      </c>
      <c r="N2490" s="89" t="str">
        <f>IF(StuData!$F2490="","",IF(AND(StuData!$C2490&gt;8,StuData!$H2490="F"),5,IF(StuData!$C2490&lt;9,"",10)))</f>
        <v/>
      </c>
      <c r="O2490" s="89" t="str">
        <f>IF(StuData!$F2490="","",IF(StuData!$C2490&gt;8,5,""))</f>
        <v/>
      </c>
      <c r="P2490" s="89" t="str">
        <f>IF(StuData!$C2490=9,'School Fees'!$K$6,IF(StuData!$C2490=10,'School Fees'!$K$7,IF(StuData!$C2490=11,'School Fees'!$K$8,IF(StuData!$C2490=12,'School Fees'!$K$9,""))))</f>
        <v/>
      </c>
      <c r="Q2490" s="89"/>
      <c r="R2490" s="89"/>
      <c r="S2490" s="89" t="str">
        <f>IF(SUM(StuData!$K2490:$R2490)=0,"",SUM(StuData!$K2490:$R2490))</f>
        <v/>
      </c>
      <c r="T2490" s="92"/>
      <c r="U2490" s="89"/>
      <c r="V2490" s="23"/>
      <c r="W2490" s="23"/>
    </row>
    <row r="2491" ht="15.75" customHeight="1">
      <c r="A2491" s="23"/>
      <c r="B2491" s="89" t="str">
        <f t="shared" si="1"/>
        <v/>
      </c>
      <c r="C2491" s="89" t="str">
        <f>IF('Student Record'!A2489="","",'Student Record'!A2489)</f>
        <v/>
      </c>
      <c r="D2491" s="89" t="str">
        <f>IF('Student Record'!B2489="","",'Student Record'!B2489)</f>
        <v/>
      </c>
      <c r="E2491" s="89" t="str">
        <f>IF('Student Record'!C2489="","",'Student Record'!C2489)</f>
        <v/>
      </c>
      <c r="F2491" s="90" t="str">
        <f>IF('Student Record'!E2489="","",'Student Record'!E2489)</f>
        <v/>
      </c>
      <c r="G2491" s="90" t="str">
        <f>IF('Student Record'!G2489="","",'Student Record'!G2489)</f>
        <v/>
      </c>
      <c r="H2491" s="89" t="str">
        <f>IF('Student Record'!I2489="","",'Student Record'!I2489)</f>
        <v/>
      </c>
      <c r="I2491" s="91" t="str">
        <f>IF('Student Record'!J2489="","",'Student Record'!J2489)</f>
        <v/>
      </c>
      <c r="J2491" s="89" t="str">
        <f>IF('Student Record'!O2489="","",'Student Record'!O2489)</f>
        <v/>
      </c>
      <c r="K2491" s="89" t="str">
        <f>IF(StuData!$F2491="","",IF(AND(StuData!$C2491&gt;8,StuData!$C2491&lt;11,StuData!$J2491="GEN"),200,IF(AND(StuData!$C2491&gt;=11,StuData!$J2491="GEN"),300,IF(AND(StuData!$C2491&gt;8,StuData!$C2491&lt;11,StuData!$J2491&lt;&gt;"GEN"),100,IF(AND(StuData!$C2491&gt;=11,StuData!$J2491&lt;&gt;"GEN"),150,"")))))</f>
        <v/>
      </c>
      <c r="L2491" s="89" t="str">
        <f>IF(StuData!$F2491="","",IF(AND(StuData!$C2491&gt;8,StuData!$C2491&lt;11),50,""))</f>
        <v/>
      </c>
      <c r="M2491" s="89" t="str">
        <f>IF(StuData!$F2491="","",IF(AND(StuData!$C2491&gt;=11,'School Fees'!$L$3="Yes"),100,""))</f>
        <v/>
      </c>
      <c r="N2491" s="89" t="str">
        <f>IF(StuData!$F2491="","",IF(AND(StuData!$C2491&gt;8,StuData!$H2491="F"),5,IF(StuData!$C2491&lt;9,"",10)))</f>
        <v/>
      </c>
      <c r="O2491" s="89" t="str">
        <f>IF(StuData!$F2491="","",IF(StuData!$C2491&gt;8,5,""))</f>
        <v/>
      </c>
      <c r="P2491" s="89" t="str">
        <f>IF(StuData!$C2491=9,'School Fees'!$K$6,IF(StuData!$C2491=10,'School Fees'!$K$7,IF(StuData!$C2491=11,'School Fees'!$K$8,IF(StuData!$C2491=12,'School Fees'!$K$9,""))))</f>
        <v/>
      </c>
      <c r="Q2491" s="89"/>
      <c r="R2491" s="89"/>
      <c r="S2491" s="89" t="str">
        <f>IF(SUM(StuData!$K2491:$R2491)=0,"",SUM(StuData!$K2491:$R2491))</f>
        <v/>
      </c>
      <c r="T2491" s="92"/>
      <c r="U2491" s="89"/>
      <c r="V2491" s="23"/>
      <c r="W2491" s="23"/>
    </row>
    <row r="2492" ht="15.75" customHeight="1">
      <c r="A2492" s="23"/>
      <c r="B2492" s="89" t="str">
        <f t="shared" si="1"/>
        <v/>
      </c>
      <c r="C2492" s="89" t="str">
        <f>IF('Student Record'!A2490="","",'Student Record'!A2490)</f>
        <v/>
      </c>
      <c r="D2492" s="89" t="str">
        <f>IF('Student Record'!B2490="","",'Student Record'!B2490)</f>
        <v/>
      </c>
      <c r="E2492" s="89" t="str">
        <f>IF('Student Record'!C2490="","",'Student Record'!C2490)</f>
        <v/>
      </c>
      <c r="F2492" s="90" t="str">
        <f>IF('Student Record'!E2490="","",'Student Record'!E2490)</f>
        <v/>
      </c>
      <c r="G2492" s="90" t="str">
        <f>IF('Student Record'!G2490="","",'Student Record'!G2490)</f>
        <v/>
      </c>
      <c r="H2492" s="89" t="str">
        <f>IF('Student Record'!I2490="","",'Student Record'!I2490)</f>
        <v/>
      </c>
      <c r="I2492" s="91" t="str">
        <f>IF('Student Record'!J2490="","",'Student Record'!J2490)</f>
        <v/>
      </c>
      <c r="J2492" s="89" t="str">
        <f>IF('Student Record'!O2490="","",'Student Record'!O2490)</f>
        <v/>
      </c>
      <c r="K2492" s="89" t="str">
        <f>IF(StuData!$F2492="","",IF(AND(StuData!$C2492&gt;8,StuData!$C2492&lt;11,StuData!$J2492="GEN"),200,IF(AND(StuData!$C2492&gt;=11,StuData!$J2492="GEN"),300,IF(AND(StuData!$C2492&gt;8,StuData!$C2492&lt;11,StuData!$J2492&lt;&gt;"GEN"),100,IF(AND(StuData!$C2492&gt;=11,StuData!$J2492&lt;&gt;"GEN"),150,"")))))</f>
        <v/>
      </c>
      <c r="L2492" s="89" t="str">
        <f>IF(StuData!$F2492="","",IF(AND(StuData!$C2492&gt;8,StuData!$C2492&lt;11),50,""))</f>
        <v/>
      </c>
      <c r="M2492" s="89" t="str">
        <f>IF(StuData!$F2492="","",IF(AND(StuData!$C2492&gt;=11,'School Fees'!$L$3="Yes"),100,""))</f>
        <v/>
      </c>
      <c r="N2492" s="89" t="str">
        <f>IF(StuData!$F2492="","",IF(AND(StuData!$C2492&gt;8,StuData!$H2492="F"),5,IF(StuData!$C2492&lt;9,"",10)))</f>
        <v/>
      </c>
      <c r="O2492" s="89" t="str">
        <f>IF(StuData!$F2492="","",IF(StuData!$C2492&gt;8,5,""))</f>
        <v/>
      </c>
      <c r="P2492" s="89" t="str">
        <f>IF(StuData!$C2492=9,'School Fees'!$K$6,IF(StuData!$C2492=10,'School Fees'!$K$7,IF(StuData!$C2492=11,'School Fees'!$K$8,IF(StuData!$C2492=12,'School Fees'!$K$9,""))))</f>
        <v/>
      </c>
      <c r="Q2492" s="89"/>
      <c r="R2492" s="89"/>
      <c r="S2492" s="89" t="str">
        <f>IF(SUM(StuData!$K2492:$R2492)=0,"",SUM(StuData!$K2492:$R2492))</f>
        <v/>
      </c>
      <c r="T2492" s="92"/>
      <c r="U2492" s="89"/>
      <c r="V2492" s="23"/>
      <c r="W2492" s="23"/>
    </row>
    <row r="2493" ht="15.75" customHeight="1">
      <c r="A2493" s="23"/>
      <c r="B2493" s="89" t="str">
        <f t="shared" si="1"/>
        <v/>
      </c>
      <c r="C2493" s="89" t="str">
        <f>IF('Student Record'!A2491="","",'Student Record'!A2491)</f>
        <v/>
      </c>
      <c r="D2493" s="89" t="str">
        <f>IF('Student Record'!B2491="","",'Student Record'!B2491)</f>
        <v/>
      </c>
      <c r="E2493" s="89" t="str">
        <f>IF('Student Record'!C2491="","",'Student Record'!C2491)</f>
        <v/>
      </c>
      <c r="F2493" s="90" t="str">
        <f>IF('Student Record'!E2491="","",'Student Record'!E2491)</f>
        <v/>
      </c>
      <c r="G2493" s="90" t="str">
        <f>IF('Student Record'!G2491="","",'Student Record'!G2491)</f>
        <v/>
      </c>
      <c r="H2493" s="89" t="str">
        <f>IF('Student Record'!I2491="","",'Student Record'!I2491)</f>
        <v/>
      </c>
      <c r="I2493" s="91" t="str">
        <f>IF('Student Record'!J2491="","",'Student Record'!J2491)</f>
        <v/>
      </c>
      <c r="J2493" s="89" t="str">
        <f>IF('Student Record'!O2491="","",'Student Record'!O2491)</f>
        <v/>
      </c>
      <c r="K2493" s="89" t="str">
        <f>IF(StuData!$F2493="","",IF(AND(StuData!$C2493&gt;8,StuData!$C2493&lt;11,StuData!$J2493="GEN"),200,IF(AND(StuData!$C2493&gt;=11,StuData!$J2493="GEN"),300,IF(AND(StuData!$C2493&gt;8,StuData!$C2493&lt;11,StuData!$J2493&lt;&gt;"GEN"),100,IF(AND(StuData!$C2493&gt;=11,StuData!$J2493&lt;&gt;"GEN"),150,"")))))</f>
        <v/>
      </c>
      <c r="L2493" s="89" t="str">
        <f>IF(StuData!$F2493="","",IF(AND(StuData!$C2493&gt;8,StuData!$C2493&lt;11),50,""))</f>
        <v/>
      </c>
      <c r="M2493" s="89" t="str">
        <f>IF(StuData!$F2493="","",IF(AND(StuData!$C2493&gt;=11,'School Fees'!$L$3="Yes"),100,""))</f>
        <v/>
      </c>
      <c r="N2493" s="89" t="str">
        <f>IF(StuData!$F2493="","",IF(AND(StuData!$C2493&gt;8,StuData!$H2493="F"),5,IF(StuData!$C2493&lt;9,"",10)))</f>
        <v/>
      </c>
      <c r="O2493" s="89" t="str">
        <f>IF(StuData!$F2493="","",IF(StuData!$C2493&gt;8,5,""))</f>
        <v/>
      </c>
      <c r="P2493" s="89" t="str">
        <f>IF(StuData!$C2493=9,'School Fees'!$K$6,IF(StuData!$C2493=10,'School Fees'!$K$7,IF(StuData!$C2493=11,'School Fees'!$K$8,IF(StuData!$C2493=12,'School Fees'!$K$9,""))))</f>
        <v/>
      </c>
      <c r="Q2493" s="89"/>
      <c r="R2493" s="89"/>
      <c r="S2493" s="89" t="str">
        <f>IF(SUM(StuData!$K2493:$R2493)=0,"",SUM(StuData!$K2493:$R2493))</f>
        <v/>
      </c>
      <c r="T2493" s="92"/>
      <c r="U2493" s="89"/>
      <c r="V2493" s="23"/>
      <c r="W2493" s="23"/>
    </row>
    <row r="2494" ht="15.75" customHeight="1">
      <c r="A2494" s="23"/>
      <c r="B2494" s="89" t="str">
        <f t="shared" si="1"/>
        <v/>
      </c>
      <c r="C2494" s="89" t="str">
        <f>IF('Student Record'!A2492="","",'Student Record'!A2492)</f>
        <v/>
      </c>
      <c r="D2494" s="89" t="str">
        <f>IF('Student Record'!B2492="","",'Student Record'!B2492)</f>
        <v/>
      </c>
      <c r="E2494" s="89" t="str">
        <f>IF('Student Record'!C2492="","",'Student Record'!C2492)</f>
        <v/>
      </c>
      <c r="F2494" s="90" t="str">
        <f>IF('Student Record'!E2492="","",'Student Record'!E2492)</f>
        <v/>
      </c>
      <c r="G2494" s="90" t="str">
        <f>IF('Student Record'!G2492="","",'Student Record'!G2492)</f>
        <v/>
      </c>
      <c r="H2494" s="89" t="str">
        <f>IF('Student Record'!I2492="","",'Student Record'!I2492)</f>
        <v/>
      </c>
      <c r="I2494" s="91" t="str">
        <f>IF('Student Record'!J2492="","",'Student Record'!J2492)</f>
        <v/>
      </c>
      <c r="J2494" s="89" t="str">
        <f>IF('Student Record'!O2492="","",'Student Record'!O2492)</f>
        <v/>
      </c>
      <c r="K2494" s="89" t="str">
        <f>IF(StuData!$F2494="","",IF(AND(StuData!$C2494&gt;8,StuData!$C2494&lt;11,StuData!$J2494="GEN"),200,IF(AND(StuData!$C2494&gt;=11,StuData!$J2494="GEN"),300,IF(AND(StuData!$C2494&gt;8,StuData!$C2494&lt;11,StuData!$J2494&lt;&gt;"GEN"),100,IF(AND(StuData!$C2494&gt;=11,StuData!$J2494&lt;&gt;"GEN"),150,"")))))</f>
        <v/>
      </c>
      <c r="L2494" s="89" t="str">
        <f>IF(StuData!$F2494="","",IF(AND(StuData!$C2494&gt;8,StuData!$C2494&lt;11),50,""))</f>
        <v/>
      </c>
      <c r="M2494" s="89" t="str">
        <f>IF(StuData!$F2494="","",IF(AND(StuData!$C2494&gt;=11,'School Fees'!$L$3="Yes"),100,""))</f>
        <v/>
      </c>
      <c r="N2494" s="89" t="str">
        <f>IF(StuData!$F2494="","",IF(AND(StuData!$C2494&gt;8,StuData!$H2494="F"),5,IF(StuData!$C2494&lt;9,"",10)))</f>
        <v/>
      </c>
      <c r="O2494" s="89" t="str">
        <f>IF(StuData!$F2494="","",IF(StuData!$C2494&gt;8,5,""))</f>
        <v/>
      </c>
      <c r="P2494" s="89" t="str">
        <f>IF(StuData!$C2494=9,'School Fees'!$K$6,IF(StuData!$C2494=10,'School Fees'!$K$7,IF(StuData!$C2494=11,'School Fees'!$K$8,IF(StuData!$C2494=12,'School Fees'!$K$9,""))))</f>
        <v/>
      </c>
      <c r="Q2494" s="89"/>
      <c r="R2494" s="89"/>
      <c r="S2494" s="89" t="str">
        <f>IF(SUM(StuData!$K2494:$R2494)=0,"",SUM(StuData!$K2494:$R2494))</f>
        <v/>
      </c>
      <c r="T2494" s="92"/>
      <c r="U2494" s="89"/>
      <c r="V2494" s="23"/>
      <c r="W2494" s="23"/>
    </row>
    <row r="2495" ht="15.75" customHeight="1">
      <c r="A2495" s="23"/>
      <c r="B2495" s="89" t="str">
        <f t="shared" si="1"/>
        <v/>
      </c>
      <c r="C2495" s="89" t="str">
        <f>IF('Student Record'!A2493="","",'Student Record'!A2493)</f>
        <v/>
      </c>
      <c r="D2495" s="89" t="str">
        <f>IF('Student Record'!B2493="","",'Student Record'!B2493)</f>
        <v/>
      </c>
      <c r="E2495" s="89" t="str">
        <f>IF('Student Record'!C2493="","",'Student Record'!C2493)</f>
        <v/>
      </c>
      <c r="F2495" s="90" t="str">
        <f>IF('Student Record'!E2493="","",'Student Record'!E2493)</f>
        <v/>
      </c>
      <c r="G2495" s="90" t="str">
        <f>IF('Student Record'!G2493="","",'Student Record'!G2493)</f>
        <v/>
      </c>
      <c r="H2495" s="89" t="str">
        <f>IF('Student Record'!I2493="","",'Student Record'!I2493)</f>
        <v/>
      </c>
      <c r="I2495" s="91" t="str">
        <f>IF('Student Record'!J2493="","",'Student Record'!J2493)</f>
        <v/>
      </c>
      <c r="J2495" s="89" t="str">
        <f>IF('Student Record'!O2493="","",'Student Record'!O2493)</f>
        <v/>
      </c>
      <c r="K2495" s="89" t="str">
        <f>IF(StuData!$F2495="","",IF(AND(StuData!$C2495&gt;8,StuData!$C2495&lt;11,StuData!$J2495="GEN"),200,IF(AND(StuData!$C2495&gt;=11,StuData!$J2495="GEN"),300,IF(AND(StuData!$C2495&gt;8,StuData!$C2495&lt;11,StuData!$J2495&lt;&gt;"GEN"),100,IF(AND(StuData!$C2495&gt;=11,StuData!$J2495&lt;&gt;"GEN"),150,"")))))</f>
        <v/>
      </c>
      <c r="L2495" s="89" t="str">
        <f>IF(StuData!$F2495="","",IF(AND(StuData!$C2495&gt;8,StuData!$C2495&lt;11),50,""))</f>
        <v/>
      </c>
      <c r="M2495" s="89" t="str">
        <f>IF(StuData!$F2495="","",IF(AND(StuData!$C2495&gt;=11,'School Fees'!$L$3="Yes"),100,""))</f>
        <v/>
      </c>
      <c r="N2495" s="89" t="str">
        <f>IF(StuData!$F2495="","",IF(AND(StuData!$C2495&gt;8,StuData!$H2495="F"),5,IF(StuData!$C2495&lt;9,"",10)))</f>
        <v/>
      </c>
      <c r="O2495" s="89" t="str">
        <f>IF(StuData!$F2495="","",IF(StuData!$C2495&gt;8,5,""))</f>
        <v/>
      </c>
      <c r="P2495" s="89" t="str">
        <f>IF(StuData!$C2495=9,'School Fees'!$K$6,IF(StuData!$C2495=10,'School Fees'!$K$7,IF(StuData!$C2495=11,'School Fees'!$K$8,IF(StuData!$C2495=12,'School Fees'!$K$9,""))))</f>
        <v/>
      </c>
      <c r="Q2495" s="89"/>
      <c r="R2495" s="89"/>
      <c r="S2495" s="89" t="str">
        <f>IF(SUM(StuData!$K2495:$R2495)=0,"",SUM(StuData!$K2495:$R2495))</f>
        <v/>
      </c>
      <c r="T2495" s="92"/>
      <c r="U2495" s="89"/>
      <c r="V2495" s="23"/>
      <c r="W2495" s="23"/>
    </row>
    <row r="2496" ht="15.75" customHeight="1">
      <c r="A2496" s="23"/>
      <c r="B2496" s="89" t="str">
        <f t="shared" si="1"/>
        <v/>
      </c>
      <c r="C2496" s="89" t="str">
        <f>IF('Student Record'!A2494="","",'Student Record'!A2494)</f>
        <v/>
      </c>
      <c r="D2496" s="89" t="str">
        <f>IF('Student Record'!B2494="","",'Student Record'!B2494)</f>
        <v/>
      </c>
      <c r="E2496" s="89" t="str">
        <f>IF('Student Record'!C2494="","",'Student Record'!C2494)</f>
        <v/>
      </c>
      <c r="F2496" s="90" t="str">
        <f>IF('Student Record'!E2494="","",'Student Record'!E2494)</f>
        <v/>
      </c>
      <c r="G2496" s="90" t="str">
        <f>IF('Student Record'!G2494="","",'Student Record'!G2494)</f>
        <v/>
      </c>
      <c r="H2496" s="89" t="str">
        <f>IF('Student Record'!I2494="","",'Student Record'!I2494)</f>
        <v/>
      </c>
      <c r="I2496" s="91" t="str">
        <f>IF('Student Record'!J2494="","",'Student Record'!J2494)</f>
        <v/>
      </c>
      <c r="J2496" s="89" t="str">
        <f>IF('Student Record'!O2494="","",'Student Record'!O2494)</f>
        <v/>
      </c>
      <c r="K2496" s="89" t="str">
        <f>IF(StuData!$F2496="","",IF(AND(StuData!$C2496&gt;8,StuData!$C2496&lt;11,StuData!$J2496="GEN"),200,IF(AND(StuData!$C2496&gt;=11,StuData!$J2496="GEN"),300,IF(AND(StuData!$C2496&gt;8,StuData!$C2496&lt;11,StuData!$J2496&lt;&gt;"GEN"),100,IF(AND(StuData!$C2496&gt;=11,StuData!$J2496&lt;&gt;"GEN"),150,"")))))</f>
        <v/>
      </c>
      <c r="L2496" s="89" t="str">
        <f>IF(StuData!$F2496="","",IF(AND(StuData!$C2496&gt;8,StuData!$C2496&lt;11),50,""))</f>
        <v/>
      </c>
      <c r="M2496" s="89" t="str">
        <f>IF(StuData!$F2496="","",IF(AND(StuData!$C2496&gt;=11,'School Fees'!$L$3="Yes"),100,""))</f>
        <v/>
      </c>
      <c r="N2496" s="89" t="str">
        <f>IF(StuData!$F2496="","",IF(AND(StuData!$C2496&gt;8,StuData!$H2496="F"),5,IF(StuData!$C2496&lt;9,"",10)))</f>
        <v/>
      </c>
      <c r="O2496" s="89" t="str">
        <f>IF(StuData!$F2496="","",IF(StuData!$C2496&gt;8,5,""))</f>
        <v/>
      </c>
      <c r="P2496" s="89" t="str">
        <f>IF(StuData!$C2496=9,'School Fees'!$K$6,IF(StuData!$C2496=10,'School Fees'!$K$7,IF(StuData!$C2496=11,'School Fees'!$K$8,IF(StuData!$C2496=12,'School Fees'!$K$9,""))))</f>
        <v/>
      </c>
      <c r="Q2496" s="89"/>
      <c r="R2496" s="89"/>
      <c r="S2496" s="89" t="str">
        <f>IF(SUM(StuData!$K2496:$R2496)=0,"",SUM(StuData!$K2496:$R2496))</f>
        <v/>
      </c>
      <c r="T2496" s="92"/>
      <c r="U2496" s="89"/>
      <c r="V2496" s="23"/>
      <c r="W2496" s="23"/>
    </row>
    <row r="2497" ht="15.75" customHeight="1">
      <c r="A2497" s="23"/>
      <c r="B2497" s="89" t="str">
        <f t="shared" si="1"/>
        <v/>
      </c>
      <c r="C2497" s="89" t="str">
        <f>IF('Student Record'!A2495="","",'Student Record'!A2495)</f>
        <v/>
      </c>
      <c r="D2497" s="89" t="str">
        <f>IF('Student Record'!B2495="","",'Student Record'!B2495)</f>
        <v/>
      </c>
      <c r="E2497" s="89" t="str">
        <f>IF('Student Record'!C2495="","",'Student Record'!C2495)</f>
        <v/>
      </c>
      <c r="F2497" s="90" t="str">
        <f>IF('Student Record'!E2495="","",'Student Record'!E2495)</f>
        <v/>
      </c>
      <c r="G2497" s="90" t="str">
        <f>IF('Student Record'!G2495="","",'Student Record'!G2495)</f>
        <v/>
      </c>
      <c r="H2497" s="89" t="str">
        <f>IF('Student Record'!I2495="","",'Student Record'!I2495)</f>
        <v/>
      </c>
      <c r="I2497" s="91" t="str">
        <f>IF('Student Record'!J2495="","",'Student Record'!J2495)</f>
        <v/>
      </c>
      <c r="J2497" s="89" t="str">
        <f>IF('Student Record'!O2495="","",'Student Record'!O2495)</f>
        <v/>
      </c>
      <c r="K2497" s="89" t="str">
        <f>IF(StuData!$F2497="","",IF(AND(StuData!$C2497&gt;8,StuData!$C2497&lt;11,StuData!$J2497="GEN"),200,IF(AND(StuData!$C2497&gt;=11,StuData!$J2497="GEN"),300,IF(AND(StuData!$C2497&gt;8,StuData!$C2497&lt;11,StuData!$J2497&lt;&gt;"GEN"),100,IF(AND(StuData!$C2497&gt;=11,StuData!$J2497&lt;&gt;"GEN"),150,"")))))</f>
        <v/>
      </c>
      <c r="L2497" s="89" t="str">
        <f>IF(StuData!$F2497="","",IF(AND(StuData!$C2497&gt;8,StuData!$C2497&lt;11),50,""))</f>
        <v/>
      </c>
      <c r="M2497" s="89" t="str">
        <f>IF(StuData!$F2497="","",IF(AND(StuData!$C2497&gt;=11,'School Fees'!$L$3="Yes"),100,""))</f>
        <v/>
      </c>
      <c r="N2497" s="89" t="str">
        <f>IF(StuData!$F2497="","",IF(AND(StuData!$C2497&gt;8,StuData!$H2497="F"),5,IF(StuData!$C2497&lt;9,"",10)))</f>
        <v/>
      </c>
      <c r="O2497" s="89" t="str">
        <f>IF(StuData!$F2497="","",IF(StuData!$C2497&gt;8,5,""))</f>
        <v/>
      </c>
      <c r="P2497" s="89" t="str">
        <f>IF(StuData!$C2497=9,'School Fees'!$K$6,IF(StuData!$C2497=10,'School Fees'!$K$7,IF(StuData!$C2497=11,'School Fees'!$K$8,IF(StuData!$C2497=12,'School Fees'!$K$9,""))))</f>
        <v/>
      </c>
      <c r="Q2497" s="89"/>
      <c r="R2497" s="89"/>
      <c r="S2497" s="89" t="str">
        <f>IF(SUM(StuData!$K2497:$R2497)=0,"",SUM(StuData!$K2497:$R2497))</f>
        <v/>
      </c>
      <c r="T2497" s="92"/>
      <c r="U2497" s="89"/>
      <c r="V2497" s="23"/>
      <c r="W2497" s="23"/>
    </row>
    <row r="2498" ht="15.75" customHeight="1">
      <c r="A2498" s="23"/>
      <c r="B2498" s="89" t="str">
        <f t="shared" si="1"/>
        <v/>
      </c>
      <c r="C2498" s="89" t="str">
        <f>IF('Student Record'!A2496="","",'Student Record'!A2496)</f>
        <v/>
      </c>
      <c r="D2498" s="89" t="str">
        <f>IF('Student Record'!B2496="","",'Student Record'!B2496)</f>
        <v/>
      </c>
      <c r="E2498" s="89" t="str">
        <f>IF('Student Record'!C2496="","",'Student Record'!C2496)</f>
        <v/>
      </c>
      <c r="F2498" s="90" t="str">
        <f>IF('Student Record'!E2496="","",'Student Record'!E2496)</f>
        <v/>
      </c>
      <c r="G2498" s="90" t="str">
        <f>IF('Student Record'!G2496="","",'Student Record'!G2496)</f>
        <v/>
      </c>
      <c r="H2498" s="89" t="str">
        <f>IF('Student Record'!I2496="","",'Student Record'!I2496)</f>
        <v/>
      </c>
      <c r="I2498" s="91" t="str">
        <f>IF('Student Record'!J2496="","",'Student Record'!J2496)</f>
        <v/>
      </c>
      <c r="J2498" s="89" t="str">
        <f>IF('Student Record'!O2496="","",'Student Record'!O2496)</f>
        <v/>
      </c>
      <c r="K2498" s="89" t="str">
        <f>IF(StuData!$F2498="","",IF(AND(StuData!$C2498&gt;8,StuData!$C2498&lt;11,StuData!$J2498="GEN"),200,IF(AND(StuData!$C2498&gt;=11,StuData!$J2498="GEN"),300,IF(AND(StuData!$C2498&gt;8,StuData!$C2498&lt;11,StuData!$J2498&lt;&gt;"GEN"),100,IF(AND(StuData!$C2498&gt;=11,StuData!$J2498&lt;&gt;"GEN"),150,"")))))</f>
        <v/>
      </c>
      <c r="L2498" s="89" t="str">
        <f>IF(StuData!$F2498="","",IF(AND(StuData!$C2498&gt;8,StuData!$C2498&lt;11),50,""))</f>
        <v/>
      </c>
      <c r="M2498" s="89" t="str">
        <f>IF(StuData!$F2498="","",IF(AND(StuData!$C2498&gt;=11,'School Fees'!$L$3="Yes"),100,""))</f>
        <v/>
      </c>
      <c r="N2498" s="89" t="str">
        <f>IF(StuData!$F2498="","",IF(AND(StuData!$C2498&gt;8,StuData!$H2498="F"),5,IF(StuData!$C2498&lt;9,"",10)))</f>
        <v/>
      </c>
      <c r="O2498" s="89" t="str">
        <f>IF(StuData!$F2498="","",IF(StuData!$C2498&gt;8,5,""))</f>
        <v/>
      </c>
      <c r="P2498" s="89" t="str">
        <f>IF(StuData!$C2498=9,'School Fees'!$K$6,IF(StuData!$C2498=10,'School Fees'!$K$7,IF(StuData!$C2498=11,'School Fees'!$K$8,IF(StuData!$C2498=12,'School Fees'!$K$9,""))))</f>
        <v/>
      </c>
      <c r="Q2498" s="89"/>
      <c r="R2498" s="89"/>
      <c r="S2498" s="89" t="str">
        <f>IF(SUM(StuData!$K2498:$R2498)=0,"",SUM(StuData!$K2498:$R2498))</f>
        <v/>
      </c>
      <c r="T2498" s="92"/>
      <c r="U2498" s="89"/>
      <c r="V2498" s="23"/>
      <c r="W2498" s="23"/>
    </row>
    <row r="2499" ht="15.75" customHeight="1">
      <c r="A2499" s="23"/>
      <c r="B2499" s="89" t="str">
        <f t="shared" si="1"/>
        <v/>
      </c>
      <c r="C2499" s="89" t="str">
        <f>IF('Student Record'!A2497="","",'Student Record'!A2497)</f>
        <v/>
      </c>
      <c r="D2499" s="89" t="str">
        <f>IF('Student Record'!B2497="","",'Student Record'!B2497)</f>
        <v/>
      </c>
      <c r="E2499" s="89" t="str">
        <f>IF('Student Record'!C2497="","",'Student Record'!C2497)</f>
        <v/>
      </c>
      <c r="F2499" s="90" t="str">
        <f>IF('Student Record'!E2497="","",'Student Record'!E2497)</f>
        <v/>
      </c>
      <c r="G2499" s="90" t="str">
        <f>IF('Student Record'!G2497="","",'Student Record'!G2497)</f>
        <v/>
      </c>
      <c r="H2499" s="89" t="str">
        <f>IF('Student Record'!I2497="","",'Student Record'!I2497)</f>
        <v/>
      </c>
      <c r="I2499" s="91" t="str">
        <f>IF('Student Record'!J2497="","",'Student Record'!J2497)</f>
        <v/>
      </c>
      <c r="J2499" s="89" t="str">
        <f>IF('Student Record'!O2497="","",'Student Record'!O2497)</f>
        <v/>
      </c>
      <c r="K2499" s="89" t="str">
        <f>IF(StuData!$F2499="","",IF(AND(StuData!$C2499&gt;8,StuData!$C2499&lt;11,StuData!$J2499="GEN"),200,IF(AND(StuData!$C2499&gt;=11,StuData!$J2499="GEN"),300,IF(AND(StuData!$C2499&gt;8,StuData!$C2499&lt;11,StuData!$J2499&lt;&gt;"GEN"),100,IF(AND(StuData!$C2499&gt;=11,StuData!$J2499&lt;&gt;"GEN"),150,"")))))</f>
        <v/>
      </c>
      <c r="L2499" s="89" t="str">
        <f>IF(StuData!$F2499="","",IF(AND(StuData!$C2499&gt;8,StuData!$C2499&lt;11),50,""))</f>
        <v/>
      </c>
      <c r="M2499" s="89" t="str">
        <f>IF(StuData!$F2499="","",IF(AND(StuData!$C2499&gt;=11,'School Fees'!$L$3="Yes"),100,""))</f>
        <v/>
      </c>
      <c r="N2499" s="89" t="str">
        <f>IF(StuData!$F2499="","",IF(AND(StuData!$C2499&gt;8,StuData!$H2499="F"),5,IF(StuData!$C2499&lt;9,"",10)))</f>
        <v/>
      </c>
      <c r="O2499" s="89" t="str">
        <f>IF(StuData!$F2499="","",IF(StuData!$C2499&gt;8,5,""))</f>
        <v/>
      </c>
      <c r="P2499" s="89" t="str">
        <f>IF(StuData!$C2499=9,'School Fees'!$K$6,IF(StuData!$C2499=10,'School Fees'!$K$7,IF(StuData!$C2499=11,'School Fees'!$K$8,IF(StuData!$C2499=12,'School Fees'!$K$9,""))))</f>
        <v/>
      </c>
      <c r="Q2499" s="89"/>
      <c r="R2499" s="89"/>
      <c r="S2499" s="89" t="str">
        <f>IF(SUM(StuData!$K2499:$R2499)=0,"",SUM(StuData!$K2499:$R2499))</f>
        <v/>
      </c>
      <c r="T2499" s="92"/>
      <c r="U2499" s="89"/>
      <c r="V2499" s="23"/>
      <c r="W2499" s="23"/>
    </row>
    <row r="2500" ht="15.75" customHeight="1">
      <c r="A2500" s="23"/>
      <c r="B2500" s="89" t="str">
        <f t="shared" si="1"/>
        <v/>
      </c>
      <c r="C2500" s="89" t="str">
        <f>IF('Student Record'!A2498="","",'Student Record'!A2498)</f>
        <v/>
      </c>
      <c r="D2500" s="89" t="str">
        <f>IF('Student Record'!B2498="","",'Student Record'!B2498)</f>
        <v/>
      </c>
      <c r="E2500" s="89" t="str">
        <f>IF('Student Record'!C2498="","",'Student Record'!C2498)</f>
        <v/>
      </c>
      <c r="F2500" s="90" t="str">
        <f>IF('Student Record'!E2498="","",'Student Record'!E2498)</f>
        <v/>
      </c>
      <c r="G2500" s="90" t="str">
        <f>IF('Student Record'!G2498="","",'Student Record'!G2498)</f>
        <v/>
      </c>
      <c r="H2500" s="89" t="str">
        <f>IF('Student Record'!I2498="","",'Student Record'!I2498)</f>
        <v/>
      </c>
      <c r="I2500" s="91" t="str">
        <f>IF('Student Record'!J2498="","",'Student Record'!J2498)</f>
        <v/>
      </c>
      <c r="J2500" s="89" t="str">
        <f>IF('Student Record'!O2498="","",'Student Record'!O2498)</f>
        <v/>
      </c>
      <c r="K2500" s="89" t="str">
        <f>IF(StuData!$F2500="","",IF(AND(StuData!$C2500&gt;8,StuData!$C2500&lt;11,StuData!$J2500="GEN"),200,IF(AND(StuData!$C2500&gt;=11,StuData!$J2500="GEN"),300,IF(AND(StuData!$C2500&gt;8,StuData!$C2500&lt;11,StuData!$J2500&lt;&gt;"GEN"),100,IF(AND(StuData!$C2500&gt;=11,StuData!$J2500&lt;&gt;"GEN"),150,"")))))</f>
        <v/>
      </c>
      <c r="L2500" s="89" t="str">
        <f>IF(StuData!$F2500="","",IF(AND(StuData!$C2500&gt;8,StuData!$C2500&lt;11),50,""))</f>
        <v/>
      </c>
      <c r="M2500" s="89" t="str">
        <f>IF(StuData!$F2500="","",IF(AND(StuData!$C2500&gt;=11,'School Fees'!$L$3="Yes"),100,""))</f>
        <v/>
      </c>
      <c r="N2500" s="89" t="str">
        <f>IF(StuData!$F2500="","",IF(AND(StuData!$C2500&gt;8,StuData!$H2500="F"),5,IF(StuData!$C2500&lt;9,"",10)))</f>
        <v/>
      </c>
      <c r="O2500" s="89" t="str">
        <f>IF(StuData!$F2500="","",IF(StuData!$C2500&gt;8,5,""))</f>
        <v/>
      </c>
      <c r="P2500" s="89" t="str">
        <f>IF(StuData!$C2500=9,'School Fees'!$K$6,IF(StuData!$C2500=10,'School Fees'!$K$7,IF(StuData!$C2500=11,'School Fees'!$K$8,IF(StuData!$C2500=12,'School Fees'!$K$9,""))))</f>
        <v/>
      </c>
      <c r="Q2500" s="89"/>
      <c r="R2500" s="89"/>
      <c r="S2500" s="89" t="str">
        <f>IF(SUM(StuData!$K2500:$R2500)=0,"",SUM(StuData!$K2500:$R2500))</f>
        <v/>
      </c>
      <c r="T2500" s="92"/>
      <c r="U2500" s="89"/>
      <c r="V2500" s="23"/>
      <c r="W2500" s="23"/>
    </row>
    <row r="2501" ht="15.75" customHeight="1">
      <c r="A2501" s="23"/>
      <c r="B2501" s="89" t="str">
        <f t="shared" si="1"/>
        <v/>
      </c>
      <c r="C2501" s="89" t="str">
        <f>IF('Student Record'!A2499="","",'Student Record'!A2499)</f>
        <v/>
      </c>
      <c r="D2501" s="89" t="str">
        <f>IF('Student Record'!B2499="","",'Student Record'!B2499)</f>
        <v/>
      </c>
      <c r="E2501" s="89" t="str">
        <f>IF('Student Record'!C2499="","",'Student Record'!C2499)</f>
        <v/>
      </c>
      <c r="F2501" s="90" t="str">
        <f>IF('Student Record'!E2499="","",'Student Record'!E2499)</f>
        <v/>
      </c>
      <c r="G2501" s="90" t="str">
        <f>IF('Student Record'!G2499="","",'Student Record'!G2499)</f>
        <v/>
      </c>
      <c r="H2501" s="89" t="str">
        <f>IF('Student Record'!I2499="","",'Student Record'!I2499)</f>
        <v/>
      </c>
      <c r="I2501" s="91" t="str">
        <f>IF('Student Record'!J2499="","",'Student Record'!J2499)</f>
        <v/>
      </c>
      <c r="J2501" s="89" t="str">
        <f>IF('Student Record'!O2499="","",'Student Record'!O2499)</f>
        <v/>
      </c>
      <c r="K2501" s="89" t="str">
        <f>IF(StuData!$F2501="","",IF(AND(StuData!$C2501&gt;8,StuData!$C2501&lt;11,StuData!$J2501="GEN"),200,IF(AND(StuData!$C2501&gt;=11,StuData!$J2501="GEN"),300,IF(AND(StuData!$C2501&gt;8,StuData!$C2501&lt;11,StuData!$J2501&lt;&gt;"GEN"),100,IF(AND(StuData!$C2501&gt;=11,StuData!$J2501&lt;&gt;"GEN"),150,"")))))</f>
        <v/>
      </c>
      <c r="L2501" s="89" t="str">
        <f>IF(StuData!$F2501="","",IF(AND(StuData!$C2501&gt;8,StuData!$C2501&lt;11),50,""))</f>
        <v/>
      </c>
      <c r="M2501" s="89" t="str">
        <f>IF(StuData!$F2501="","",IF(AND(StuData!$C2501&gt;=11,'School Fees'!$L$3="Yes"),100,""))</f>
        <v/>
      </c>
      <c r="N2501" s="89" t="str">
        <f>IF(StuData!$F2501="","",IF(AND(StuData!$C2501&gt;8,StuData!$H2501="F"),5,IF(StuData!$C2501&lt;9,"",10)))</f>
        <v/>
      </c>
      <c r="O2501" s="89" t="str">
        <f>IF(StuData!$F2501="","",IF(StuData!$C2501&gt;8,5,""))</f>
        <v/>
      </c>
      <c r="P2501" s="89" t="str">
        <f>IF(StuData!$C2501=9,'School Fees'!$K$6,IF(StuData!$C2501=10,'School Fees'!$K$7,IF(StuData!$C2501=11,'School Fees'!$K$8,IF(StuData!$C2501=12,'School Fees'!$K$9,""))))</f>
        <v/>
      </c>
      <c r="Q2501" s="89"/>
      <c r="R2501" s="89"/>
      <c r="S2501" s="89" t="str">
        <f>IF(SUM(StuData!$K2501:$R2501)=0,"",SUM(StuData!$K2501:$R2501))</f>
        <v/>
      </c>
      <c r="T2501" s="92"/>
      <c r="U2501" s="89"/>
      <c r="V2501" s="23"/>
      <c r="W2501" s="23"/>
    </row>
    <row r="2502" ht="15.75" customHeight="1">
      <c r="A2502" s="23"/>
      <c r="B2502" s="89" t="str">
        <f t="shared" si="1"/>
        <v/>
      </c>
      <c r="C2502" s="89" t="str">
        <f>IF('Student Record'!A2500="","",'Student Record'!A2500)</f>
        <v/>
      </c>
      <c r="D2502" s="89" t="str">
        <f>IF('Student Record'!B2500="","",'Student Record'!B2500)</f>
        <v/>
      </c>
      <c r="E2502" s="89" t="str">
        <f>IF('Student Record'!C2500="","",'Student Record'!C2500)</f>
        <v/>
      </c>
      <c r="F2502" s="90" t="str">
        <f>IF('Student Record'!E2500="","",'Student Record'!E2500)</f>
        <v/>
      </c>
      <c r="G2502" s="90" t="str">
        <f>IF('Student Record'!G2500="","",'Student Record'!G2500)</f>
        <v/>
      </c>
      <c r="H2502" s="89" t="str">
        <f>IF('Student Record'!I2500="","",'Student Record'!I2500)</f>
        <v/>
      </c>
      <c r="I2502" s="91" t="str">
        <f>IF('Student Record'!J2500="","",'Student Record'!J2500)</f>
        <v/>
      </c>
      <c r="J2502" s="89" t="str">
        <f>IF('Student Record'!O2500="","",'Student Record'!O2500)</f>
        <v/>
      </c>
      <c r="K2502" s="89" t="str">
        <f>IF(StuData!$F2502="","",IF(AND(StuData!$C2502&gt;8,StuData!$C2502&lt;11,StuData!$J2502="GEN"),200,IF(AND(StuData!$C2502&gt;=11,StuData!$J2502="GEN"),300,IF(AND(StuData!$C2502&gt;8,StuData!$C2502&lt;11,StuData!$J2502&lt;&gt;"GEN"),100,IF(AND(StuData!$C2502&gt;=11,StuData!$J2502&lt;&gt;"GEN"),150,"")))))</f>
        <v/>
      </c>
      <c r="L2502" s="89" t="str">
        <f>IF(StuData!$F2502="","",IF(AND(StuData!$C2502&gt;8,StuData!$C2502&lt;11),50,""))</f>
        <v/>
      </c>
      <c r="M2502" s="89" t="str">
        <f>IF(StuData!$F2502="","",IF(AND(StuData!$C2502&gt;=11,'School Fees'!$L$3="Yes"),100,""))</f>
        <v/>
      </c>
      <c r="N2502" s="89" t="str">
        <f>IF(StuData!$F2502="","",IF(AND(StuData!$C2502&gt;8,StuData!$H2502="F"),5,IF(StuData!$C2502&lt;9,"",10)))</f>
        <v/>
      </c>
      <c r="O2502" s="89" t="str">
        <f>IF(StuData!$F2502="","",IF(StuData!$C2502&gt;8,5,""))</f>
        <v/>
      </c>
      <c r="P2502" s="89" t="str">
        <f>IF(StuData!$C2502=9,'School Fees'!$K$6,IF(StuData!$C2502=10,'School Fees'!$K$7,IF(StuData!$C2502=11,'School Fees'!$K$8,IF(StuData!$C2502=12,'School Fees'!$K$9,""))))</f>
        <v/>
      </c>
      <c r="Q2502" s="89"/>
      <c r="R2502" s="89"/>
      <c r="S2502" s="89" t="str">
        <f>IF(SUM(StuData!$K2502:$R2502)=0,"",SUM(StuData!$K2502:$R2502))</f>
        <v/>
      </c>
      <c r="T2502" s="92"/>
      <c r="U2502" s="89"/>
      <c r="V2502" s="23"/>
      <c r="W2502" s="23"/>
    </row>
    <row r="2503" ht="15.75" customHeight="1">
      <c r="A2503" s="23"/>
      <c r="B2503" s="89" t="str">
        <f t="shared" si="1"/>
        <v/>
      </c>
      <c r="C2503" s="89" t="str">
        <f>IF('Student Record'!A2501="","",'Student Record'!A2501)</f>
        <v/>
      </c>
      <c r="D2503" s="89" t="str">
        <f>IF('Student Record'!B2501="","",'Student Record'!B2501)</f>
        <v/>
      </c>
      <c r="E2503" s="89" t="str">
        <f>IF('Student Record'!C2501="","",'Student Record'!C2501)</f>
        <v/>
      </c>
      <c r="F2503" s="90" t="str">
        <f>IF('Student Record'!E2501="","",'Student Record'!E2501)</f>
        <v/>
      </c>
      <c r="G2503" s="90" t="str">
        <f>IF('Student Record'!G2501="","",'Student Record'!G2501)</f>
        <v/>
      </c>
      <c r="H2503" s="89" t="str">
        <f>IF('Student Record'!I2501="","",'Student Record'!I2501)</f>
        <v/>
      </c>
      <c r="I2503" s="91" t="str">
        <f>IF('Student Record'!J2501="","",'Student Record'!J2501)</f>
        <v/>
      </c>
      <c r="J2503" s="89" t="str">
        <f>IF('Student Record'!O2501="","",'Student Record'!O2501)</f>
        <v/>
      </c>
      <c r="K2503" s="89" t="str">
        <f>IF(StuData!$F2503="","",IF(AND(StuData!$C2503&gt;8,StuData!$C2503&lt;11,StuData!$J2503="GEN"),200,IF(AND(StuData!$C2503&gt;=11,StuData!$J2503="GEN"),300,IF(AND(StuData!$C2503&gt;8,StuData!$C2503&lt;11,StuData!$J2503&lt;&gt;"GEN"),100,IF(AND(StuData!$C2503&gt;=11,StuData!$J2503&lt;&gt;"GEN"),150,"")))))</f>
        <v/>
      </c>
      <c r="L2503" s="89" t="str">
        <f>IF(StuData!$F2503="","",IF(AND(StuData!$C2503&gt;8,StuData!$C2503&lt;11),50,""))</f>
        <v/>
      </c>
      <c r="M2503" s="89" t="str">
        <f>IF(StuData!$F2503="","",IF(AND(StuData!$C2503&gt;=11,'School Fees'!$L$3="Yes"),100,""))</f>
        <v/>
      </c>
      <c r="N2503" s="89" t="str">
        <f>IF(StuData!$F2503="","",IF(AND(StuData!$C2503&gt;8,StuData!$H2503="F"),5,IF(StuData!$C2503&lt;9,"",10)))</f>
        <v/>
      </c>
      <c r="O2503" s="89" t="str">
        <f>IF(StuData!$F2503="","",IF(StuData!$C2503&gt;8,5,""))</f>
        <v/>
      </c>
      <c r="P2503" s="89" t="str">
        <f>IF(StuData!$C2503=9,'School Fees'!$K$6,IF(StuData!$C2503=10,'School Fees'!$K$7,IF(StuData!$C2503=11,'School Fees'!$K$8,IF(StuData!$C2503=12,'School Fees'!$K$9,""))))</f>
        <v/>
      </c>
      <c r="Q2503" s="89"/>
      <c r="R2503" s="89"/>
      <c r="S2503" s="89" t="str">
        <f>IF(SUM(StuData!$K2503:$R2503)=0,"",SUM(StuData!$K2503:$R2503))</f>
        <v/>
      </c>
      <c r="T2503" s="92"/>
      <c r="U2503" s="89"/>
      <c r="V2503" s="23"/>
      <c r="W2503" s="23"/>
    </row>
    <row r="2504" ht="15.75" customHeight="1">
      <c r="A2504" s="23"/>
      <c r="B2504" s="89" t="str">
        <f t="shared" si="1"/>
        <v/>
      </c>
      <c r="C2504" s="89" t="str">
        <f>IF('Student Record'!A2502="","",'Student Record'!A2502)</f>
        <v/>
      </c>
      <c r="D2504" s="89" t="str">
        <f>IF('Student Record'!B2502="","",'Student Record'!B2502)</f>
        <v/>
      </c>
      <c r="E2504" s="89" t="str">
        <f>IF('Student Record'!C2502="","",'Student Record'!C2502)</f>
        <v/>
      </c>
      <c r="F2504" s="90" t="str">
        <f>IF('Student Record'!E2502="","",'Student Record'!E2502)</f>
        <v/>
      </c>
      <c r="G2504" s="90" t="str">
        <f>IF('Student Record'!G2502="","",'Student Record'!G2502)</f>
        <v/>
      </c>
      <c r="H2504" s="89" t="str">
        <f>IF('Student Record'!I2502="","",'Student Record'!I2502)</f>
        <v/>
      </c>
      <c r="I2504" s="91" t="str">
        <f>IF('Student Record'!J2502="","",'Student Record'!J2502)</f>
        <v/>
      </c>
      <c r="J2504" s="89" t="str">
        <f>IF('Student Record'!O2502="","",'Student Record'!O2502)</f>
        <v/>
      </c>
      <c r="K2504" s="89" t="str">
        <f>IF(StuData!$F2504="","",IF(AND(StuData!$C2504&gt;8,StuData!$C2504&lt;11,StuData!$J2504="GEN"),200,IF(AND(StuData!$C2504&gt;=11,StuData!$J2504="GEN"),300,IF(AND(StuData!$C2504&gt;8,StuData!$C2504&lt;11,StuData!$J2504&lt;&gt;"GEN"),100,IF(AND(StuData!$C2504&gt;=11,StuData!$J2504&lt;&gt;"GEN"),150,"")))))</f>
        <v/>
      </c>
      <c r="L2504" s="89" t="str">
        <f>IF(StuData!$F2504="","",IF(AND(StuData!$C2504&gt;8,StuData!$C2504&lt;11),50,""))</f>
        <v/>
      </c>
      <c r="M2504" s="89" t="str">
        <f>IF(StuData!$F2504="","",IF(AND(StuData!$C2504&gt;=11,'School Fees'!$L$3="Yes"),100,""))</f>
        <v/>
      </c>
      <c r="N2504" s="89" t="str">
        <f>IF(StuData!$F2504="","",IF(AND(StuData!$C2504&gt;8,StuData!$H2504="F"),5,IF(StuData!$C2504&lt;9,"",10)))</f>
        <v/>
      </c>
      <c r="O2504" s="89" t="str">
        <f>IF(StuData!$F2504="","",IF(StuData!$C2504&gt;8,5,""))</f>
        <v/>
      </c>
      <c r="P2504" s="89" t="str">
        <f>IF(StuData!$C2504=9,'School Fees'!$K$6,IF(StuData!$C2504=10,'School Fees'!$K$7,IF(StuData!$C2504=11,'School Fees'!$K$8,IF(StuData!$C2504=12,'School Fees'!$K$9,""))))</f>
        <v/>
      </c>
      <c r="Q2504" s="89"/>
      <c r="R2504" s="89"/>
      <c r="S2504" s="89" t="str">
        <f>IF(SUM(StuData!$K2504:$R2504)=0,"",SUM(StuData!$K2504:$R2504))</f>
        <v/>
      </c>
      <c r="T2504" s="92"/>
      <c r="U2504" s="89"/>
      <c r="V2504" s="23"/>
      <c r="W2504" s="23"/>
    </row>
    <row r="2505" ht="15.75" customHeight="1">
      <c r="A2505" s="23"/>
      <c r="B2505" s="89" t="str">
        <f t="shared" si="1"/>
        <v/>
      </c>
      <c r="C2505" s="89" t="str">
        <f>IF('Student Record'!A2503="","",'Student Record'!A2503)</f>
        <v/>
      </c>
      <c r="D2505" s="89" t="str">
        <f>IF('Student Record'!B2503="","",'Student Record'!B2503)</f>
        <v/>
      </c>
      <c r="E2505" s="89" t="str">
        <f>IF('Student Record'!C2503="","",'Student Record'!C2503)</f>
        <v/>
      </c>
      <c r="F2505" s="90" t="str">
        <f>IF('Student Record'!E2503="","",'Student Record'!E2503)</f>
        <v/>
      </c>
      <c r="G2505" s="90" t="str">
        <f>IF('Student Record'!G2503="","",'Student Record'!G2503)</f>
        <v/>
      </c>
      <c r="H2505" s="89" t="str">
        <f>IF('Student Record'!I2503="","",'Student Record'!I2503)</f>
        <v/>
      </c>
      <c r="I2505" s="91" t="str">
        <f>IF('Student Record'!J2503="","",'Student Record'!J2503)</f>
        <v/>
      </c>
      <c r="J2505" s="89" t="str">
        <f>IF('Student Record'!O2503="","",'Student Record'!O2503)</f>
        <v/>
      </c>
      <c r="K2505" s="89" t="str">
        <f>IF(StuData!$F2505="","",IF(AND(StuData!$C2505&gt;8,StuData!$C2505&lt;11,StuData!$J2505="GEN"),200,IF(AND(StuData!$C2505&gt;=11,StuData!$J2505="GEN"),300,IF(AND(StuData!$C2505&gt;8,StuData!$C2505&lt;11,StuData!$J2505&lt;&gt;"GEN"),100,IF(AND(StuData!$C2505&gt;=11,StuData!$J2505&lt;&gt;"GEN"),150,"")))))</f>
        <v/>
      </c>
      <c r="L2505" s="89" t="str">
        <f>IF(StuData!$F2505="","",IF(AND(StuData!$C2505&gt;8,StuData!$C2505&lt;11),50,""))</f>
        <v/>
      </c>
      <c r="M2505" s="89" t="str">
        <f>IF(StuData!$F2505="","",IF(AND(StuData!$C2505&gt;=11,'School Fees'!$L$3="Yes"),100,""))</f>
        <v/>
      </c>
      <c r="N2505" s="89" t="str">
        <f>IF(StuData!$F2505="","",IF(AND(StuData!$C2505&gt;8,StuData!$H2505="F"),5,IF(StuData!$C2505&lt;9,"",10)))</f>
        <v/>
      </c>
      <c r="O2505" s="89" t="str">
        <f>IF(StuData!$F2505="","",IF(StuData!$C2505&gt;8,5,""))</f>
        <v/>
      </c>
      <c r="P2505" s="89" t="str">
        <f>IF(StuData!$C2505=9,'School Fees'!$K$6,IF(StuData!$C2505=10,'School Fees'!$K$7,IF(StuData!$C2505=11,'School Fees'!$K$8,IF(StuData!$C2505=12,'School Fees'!$K$9,""))))</f>
        <v/>
      </c>
      <c r="Q2505" s="89"/>
      <c r="R2505" s="89"/>
      <c r="S2505" s="89" t="str">
        <f>IF(SUM(StuData!$K2505:$R2505)=0,"",SUM(StuData!$K2505:$R2505))</f>
        <v/>
      </c>
      <c r="T2505" s="92"/>
      <c r="U2505" s="89"/>
      <c r="V2505" s="23"/>
      <c r="W2505" s="23"/>
    </row>
    <row r="2506" ht="15.75" customHeight="1">
      <c r="A2506" s="23"/>
      <c r="B2506" s="89" t="str">
        <f t="shared" si="1"/>
        <v/>
      </c>
      <c r="C2506" s="89" t="str">
        <f>IF('Student Record'!A2504="","",'Student Record'!A2504)</f>
        <v/>
      </c>
      <c r="D2506" s="89" t="str">
        <f>IF('Student Record'!B2504="","",'Student Record'!B2504)</f>
        <v/>
      </c>
      <c r="E2506" s="89" t="str">
        <f>IF('Student Record'!C2504="","",'Student Record'!C2504)</f>
        <v/>
      </c>
      <c r="F2506" s="90" t="str">
        <f>IF('Student Record'!E2504="","",'Student Record'!E2504)</f>
        <v/>
      </c>
      <c r="G2506" s="90" t="str">
        <f>IF('Student Record'!G2504="","",'Student Record'!G2504)</f>
        <v/>
      </c>
      <c r="H2506" s="89" t="str">
        <f>IF('Student Record'!I2504="","",'Student Record'!I2504)</f>
        <v/>
      </c>
      <c r="I2506" s="91" t="str">
        <f>IF('Student Record'!J2504="","",'Student Record'!J2504)</f>
        <v/>
      </c>
      <c r="J2506" s="89" t="str">
        <f>IF('Student Record'!O2504="","",'Student Record'!O2504)</f>
        <v/>
      </c>
      <c r="K2506" s="89" t="str">
        <f>IF(StuData!$F2506="","",IF(AND(StuData!$C2506&gt;8,StuData!$C2506&lt;11,StuData!$J2506="GEN"),200,IF(AND(StuData!$C2506&gt;=11,StuData!$J2506="GEN"),300,IF(AND(StuData!$C2506&gt;8,StuData!$C2506&lt;11,StuData!$J2506&lt;&gt;"GEN"),100,IF(AND(StuData!$C2506&gt;=11,StuData!$J2506&lt;&gt;"GEN"),150,"")))))</f>
        <v/>
      </c>
      <c r="L2506" s="89" t="str">
        <f>IF(StuData!$F2506="","",IF(AND(StuData!$C2506&gt;8,StuData!$C2506&lt;11),50,""))</f>
        <v/>
      </c>
      <c r="M2506" s="89" t="str">
        <f>IF(StuData!$F2506="","",IF(AND(StuData!$C2506&gt;=11,'School Fees'!$L$3="Yes"),100,""))</f>
        <v/>
      </c>
      <c r="N2506" s="89" t="str">
        <f>IF(StuData!$F2506="","",IF(AND(StuData!$C2506&gt;8,StuData!$H2506="F"),5,IF(StuData!$C2506&lt;9,"",10)))</f>
        <v/>
      </c>
      <c r="O2506" s="89" t="str">
        <f>IF(StuData!$F2506="","",IF(StuData!$C2506&gt;8,5,""))</f>
        <v/>
      </c>
      <c r="P2506" s="89" t="str">
        <f>IF(StuData!$C2506=9,'School Fees'!$K$6,IF(StuData!$C2506=10,'School Fees'!$K$7,IF(StuData!$C2506=11,'School Fees'!$K$8,IF(StuData!$C2506=12,'School Fees'!$K$9,""))))</f>
        <v/>
      </c>
      <c r="Q2506" s="89"/>
      <c r="R2506" s="89"/>
      <c r="S2506" s="89" t="str">
        <f>IF(SUM(StuData!$K2506:$R2506)=0,"",SUM(StuData!$K2506:$R2506))</f>
        <v/>
      </c>
      <c r="T2506" s="92"/>
      <c r="U2506" s="89"/>
      <c r="V2506" s="23"/>
      <c r="W2506" s="23"/>
    </row>
    <row r="2507" ht="15.75" customHeight="1">
      <c r="A2507" s="23"/>
      <c r="B2507" s="89" t="str">
        <f t="shared" si="1"/>
        <v/>
      </c>
      <c r="C2507" s="89" t="str">
        <f>IF('Student Record'!A2505="","",'Student Record'!A2505)</f>
        <v/>
      </c>
      <c r="D2507" s="89" t="str">
        <f>IF('Student Record'!B2505="","",'Student Record'!B2505)</f>
        <v/>
      </c>
      <c r="E2507" s="89" t="str">
        <f>IF('Student Record'!C2505="","",'Student Record'!C2505)</f>
        <v/>
      </c>
      <c r="F2507" s="90" t="str">
        <f>IF('Student Record'!E2505="","",'Student Record'!E2505)</f>
        <v/>
      </c>
      <c r="G2507" s="90" t="str">
        <f>IF('Student Record'!G2505="","",'Student Record'!G2505)</f>
        <v/>
      </c>
      <c r="H2507" s="89" t="str">
        <f>IF('Student Record'!I2505="","",'Student Record'!I2505)</f>
        <v/>
      </c>
      <c r="I2507" s="91" t="str">
        <f>IF('Student Record'!J2505="","",'Student Record'!J2505)</f>
        <v/>
      </c>
      <c r="J2507" s="89" t="str">
        <f>IF('Student Record'!O2505="","",'Student Record'!O2505)</f>
        <v/>
      </c>
      <c r="K2507" s="89" t="str">
        <f>IF(StuData!$F2507="","",IF(AND(StuData!$C2507&gt;8,StuData!$C2507&lt;11,StuData!$J2507="GEN"),200,IF(AND(StuData!$C2507&gt;=11,StuData!$J2507="GEN"),300,IF(AND(StuData!$C2507&gt;8,StuData!$C2507&lt;11,StuData!$J2507&lt;&gt;"GEN"),100,IF(AND(StuData!$C2507&gt;=11,StuData!$J2507&lt;&gt;"GEN"),150,"")))))</f>
        <v/>
      </c>
      <c r="L2507" s="89" t="str">
        <f>IF(StuData!$F2507="","",IF(AND(StuData!$C2507&gt;8,StuData!$C2507&lt;11),50,""))</f>
        <v/>
      </c>
      <c r="M2507" s="89" t="str">
        <f>IF(StuData!$F2507="","",IF(AND(StuData!$C2507&gt;=11,'School Fees'!$L$3="Yes"),100,""))</f>
        <v/>
      </c>
      <c r="N2507" s="89" t="str">
        <f>IF(StuData!$F2507="","",IF(AND(StuData!$C2507&gt;8,StuData!$H2507="F"),5,IF(StuData!$C2507&lt;9,"",10)))</f>
        <v/>
      </c>
      <c r="O2507" s="89" t="str">
        <f>IF(StuData!$F2507="","",IF(StuData!$C2507&gt;8,5,""))</f>
        <v/>
      </c>
      <c r="P2507" s="89" t="str">
        <f>IF(StuData!$C2507=9,'School Fees'!$K$6,IF(StuData!$C2507=10,'School Fees'!$K$7,IF(StuData!$C2507=11,'School Fees'!$K$8,IF(StuData!$C2507=12,'School Fees'!$K$9,""))))</f>
        <v/>
      </c>
      <c r="Q2507" s="89"/>
      <c r="R2507" s="89"/>
      <c r="S2507" s="89" t="str">
        <f>IF(SUM(StuData!$K2507:$R2507)=0,"",SUM(StuData!$K2507:$R2507))</f>
        <v/>
      </c>
      <c r="T2507" s="92"/>
      <c r="U2507" s="89"/>
      <c r="V2507" s="23"/>
      <c r="W2507" s="23"/>
    </row>
    <row r="2508" ht="15.75" customHeight="1">
      <c r="A2508" s="23"/>
      <c r="B2508" s="89" t="str">
        <f t="shared" si="1"/>
        <v/>
      </c>
      <c r="C2508" s="89" t="str">
        <f>IF('Student Record'!A2506="","",'Student Record'!A2506)</f>
        <v/>
      </c>
      <c r="D2508" s="89" t="str">
        <f>IF('Student Record'!B2506="","",'Student Record'!B2506)</f>
        <v/>
      </c>
      <c r="E2508" s="89" t="str">
        <f>IF('Student Record'!C2506="","",'Student Record'!C2506)</f>
        <v/>
      </c>
      <c r="F2508" s="90" t="str">
        <f>IF('Student Record'!E2506="","",'Student Record'!E2506)</f>
        <v/>
      </c>
      <c r="G2508" s="90" t="str">
        <f>IF('Student Record'!G2506="","",'Student Record'!G2506)</f>
        <v/>
      </c>
      <c r="H2508" s="89" t="str">
        <f>IF('Student Record'!I2506="","",'Student Record'!I2506)</f>
        <v/>
      </c>
      <c r="I2508" s="91" t="str">
        <f>IF('Student Record'!J2506="","",'Student Record'!J2506)</f>
        <v/>
      </c>
      <c r="J2508" s="89" t="str">
        <f>IF('Student Record'!O2506="","",'Student Record'!O2506)</f>
        <v/>
      </c>
      <c r="K2508" s="89" t="str">
        <f>IF(StuData!$F2508="","",IF(AND(StuData!$C2508&gt;8,StuData!$C2508&lt;11,StuData!$J2508="GEN"),200,IF(AND(StuData!$C2508&gt;=11,StuData!$J2508="GEN"),300,IF(AND(StuData!$C2508&gt;8,StuData!$C2508&lt;11,StuData!$J2508&lt;&gt;"GEN"),100,IF(AND(StuData!$C2508&gt;=11,StuData!$J2508&lt;&gt;"GEN"),150,"")))))</f>
        <v/>
      </c>
      <c r="L2508" s="89" t="str">
        <f>IF(StuData!$F2508="","",IF(AND(StuData!$C2508&gt;8,StuData!$C2508&lt;11),50,""))</f>
        <v/>
      </c>
      <c r="M2508" s="89" t="str">
        <f>IF(StuData!$F2508="","",IF(AND(StuData!$C2508&gt;=11,'School Fees'!$L$3="Yes"),100,""))</f>
        <v/>
      </c>
      <c r="N2508" s="89" t="str">
        <f>IF(StuData!$F2508="","",IF(AND(StuData!$C2508&gt;8,StuData!$H2508="F"),5,IF(StuData!$C2508&lt;9,"",10)))</f>
        <v/>
      </c>
      <c r="O2508" s="89" t="str">
        <f>IF(StuData!$F2508="","",IF(StuData!$C2508&gt;8,5,""))</f>
        <v/>
      </c>
      <c r="P2508" s="89" t="str">
        <f>IF(StuData!$C2508=9,'School Fees'!$K$6,IF(StuData!$C2508=10,'School Fees'!$K$7,IF(StuData!$C2508=11,'School Fees'!$K$8,IF(StuData!$C2508=12,'School Fees'!$K$9,""))))</f>
        <v/>
      </c>
      <c r="Q2508" s="89"/>
      <c r="R2508" s="89"/>
      <c r="S2508" s="89" t="str">
        <f>IF(SUM(StuData!$K2508:$R2508)=0,"",SUM(StuData!$K2508:$R2508))</f>
        <v/>
      </c>
      <c r="T2508" s="92"/>
      <c r="U2508" s="89"/>
      <c r="V2508" s="23"/>
      <c r="W2508" s="23"/>
    </row>
    <row r="2509" ht="15.75" customHeight="1">
      <c r="A2509" s="23"/>
      <c r="B2509" s="89" t="str">
        <f t="shared" si="1"/>
        <v/>
      </c>
      <c r="C2509" s="89" t="str">
        <f>IF('Student Record'!A2507="","",'Student Record'!A2507)</f>
        <v/>
      </c>
      <c r="D2509" s="89" t="str">
        <f>IF('Student Record'!B2507="","",'Student Record'!B2507)</f>
        <v/>
      </c>
      <c r="E2509" s="89" t="str">
        <f>IF('Student Record'!C2507="","",'Student Record'!C2507)</f>
        <v/>
      </c>
      <c r="F2509" s="90" t="str">
        <f>IF('Student Record'!E2507="","",'Student Record'!E2507)</f>
        <v/>
      </c>
      <c r="G2509" s="90" t="str">
        <f>IF('Student Record'!G2507="","",'Student Record'!G2507)</f>
        <v/>
      </c>
      <c r="H2509" s="89" t="str">
        <f>IF('Student Record'!I2507="","",'Student Record'!I2507)</f>
        <v/>
      </c>
      <c r="I2509" s="91" t="str">
        <f>IF('Student Record'!J2507="","",'Student Record'!J2507)</f>
        <v/>
      </c>
      <c r="J2509" s="89" t="str">
        <f>IF('Student Record'!O2507="","",'Student Record'!O2507)</f>
        <v/>
      </c>
      <c r="K2509" s="89" t="str">
        <f>IF(StuData!$F2509="","",IF(AND(StuData!$C2509&gt;8,StuData!$C2509&lt;11,StuData!$J2509="GEN"),200,IF(AND(StuData!$C2509&gt;=11,StuData!$J2509="GEN"),300,IF(AND(StuData!$C2509&gt;8,StuData!$C2509&lt;11,StuData!$J2509&lt;&gt;"GEN"),100,IF(AND(StuData!$C2509&gt;=11,StuData!$J2509&lt;&gt;"GEN"),150,"")))))</f>
        <v/>
      </c>
      <c r="L2509" s="89" t="str">
        <f>IF(StuData!$F2509="","",IF(AND(StuData!$C2509&gt;8,StuData!$C2509&lt;11),50,""))</f>
        <v/>
      </c>
      <c r="M2509" s="89" t="str">
        <f>IF(StuData!$F2509="","",IF(AND(StuData!$C2509&gt;=11,'School Fees'!$L$3="Yes"),100,""))</f>
        <v/>
      </c>
      <c r="N2509" s="89" t="str">
        <f>IF(StuData!$F2509="","",IF(AND(StuData!$C2509&gt;8,StuData!$H2509="F"),5,IF(StuData!$C2509&lt;9,"",10)))</f>
        <v/>
      </c>
      <c r="O2509" s="89" t="str">
        <f>IF(StuData!$F2509="","",IF(StuData!$C2509&gt;8,5,""))</f>
        <v/>
      </c>
      <c r="P2509" s="89" t="str">
        <f>IF(StuData!$C2509=9,'School Fees'!$K$6,IF(StuData!$C2509=10,'School Fees'!$K$7,IF(StuData!$C2509=11,'School Fees'!$K$8,IF(StuData!$C2509=12,'School Fees'!$K$9,""))))</f>
        <v/>
      </c>
      <c r="Q2509" s="89"/>
      <c r="R2509" s="89"/>
      <c r="S2509" s="89" t="str">
        <f>IF(SUM(StuData!$K2509:$R2509)=0,"",SUM(StuData!$K2509:$R2509))</f>
        <v/>
      </c>
      <c r="T2509" s="92"/>
      <c r="U2509" s="89"/>
      <c r="V2509" s="23"/>
      <c r="W2509" s="23"/>
    </row>
    <row r="2510" ht="15.75" customHeight="1">
      <c r="A2510" s="23"/>
      <c r="B2510" s="89" t="str">
        <f t="shared" si="1"/>
        <v/>
      </c>
      <c r="C2510" s="89" t="str">
        <f>IF('Student Record'!A2508="","",'Student Record'!A2508)</f>
        <v/>
      </c>
      <c r="D2510" s="89" t="str">
        <f>IF('Student Record'!B2508="","",'Student Record'!B2508)</f>
        <v/>
      </c>
      <c r="E2510" s="89" t="str">
        <f>IF('Student Record'!C2508="","",'Student Record'!C2508)</f>
        <v/>
      </c>
      <c r="F2510" s="90" t="str">
        <f>IF('Student Record'!E2508="","",'Student Record'!E2508)</f>
        <v/>
      </c>
      <c r="G2510" s="90" t="str">
        <f>IF('Student Record'!G2508="","",'Student Record'!G2508)</f>
        <v/>
      </c>
      <c r="H2510" s="89" t="str">
        <f>IF('Student Record'!I2508="","",'Student Record'!I2508)</f>
        <v/>
      </c>
      <c r="I2510" s="91" t="str">
        <f>IF('Student Record'!J2508="","",'Student Record'!J2508)</f>
        <v/>
      </c>
      <c r="J2510" s="89" t="str">
        <f>IF('Student Record'!O2508="","",'Student Record'!O2508)</f>
        <v/>
      </c>
      <c r="K2510" s="89" t="str">
        <f>IF(StuData!$F2510="","",IF(AND(StuData!$C2510&gt;8,StuData!$C2510&lt;11,StuData!$J2510="GEN"),200,IF(AND(StuData!$C2510&gt;=11,StuData!$J2510="GEN"),300,IF(AND(StuData!$C2510&gt;8,StuData!$C2510&lt;11,StuData!$J2510&lt;&gt;"GEN"),100,IF(AND(StuData!$C2510&gt;=11,StuData!$J2510&lt;&gt;"GEN"),150,"")))))</f>
        <v/>
      </c>
      <c r="L2510" s="89" t="str">
        <f>IF(StuData!$F2510="","",IF(AND(StuData!$C2510&gt;8,StuData!$C2510&lt;11),50,""))</f>
        <v/>
      </c>
      <c r="M2510" s="89" t="str">
        <f>IF(StuData!$F2510="","",IF(AND(StuData!$C2510&gt;=11,'School Fees'!$L$3="Yes"),100,""))</f>
        <v/>
      </c>
      <c r="N2510" s="89" t="str">
        <f>IF(StuData!$F2510="","",IF(AND(StuData!$C2510&gt;8,StuData!$H2510="F"),5,IF(StuData!$C2510&lt;9,"",10)))</f>
        <v/>
      </c>
      <c r="O2510" s="89" t="str">
        <f>IF(StuData!$F2510="","",IF(StuData!$C2510&gt;8,5,""))</f>
        <v/>
      </c>
      <c r="P2510" s="89" t="str">
        <f>IF(StuData!$C2510=9,'School Fees'!$K$6,IF(StuData!$C2510=10,'School Fees'!$K$7,IF(StuData!$C2510=11,'School Fees'!$K$8,IF(StuData!$C2510=12,'School Fees'!$K$9,""))))</f>
        <v/>
      </c>
      <c r="Q2510" s="89"/>
      <c r="R2510" s="89"/>
      <c r="S2510" s="89" t="str">
        <f>IF(SUM(StuData!$K2510:$R2510)=0,"",SUM(StuData!$K2510:$R2510))</f>
        <v/>
      </c>
      <c r="T2510" s="92"/>
      <c r="U2510" s="89"/>
      <c r="V2510" s="23"/>
      <c r="W2510" s="23"/>
    </row>
    <row r="2511" ht="15.75" customHeight="1">
      <c r="A2511" s="23"/>
      <c r="B2511" s="89" t="str">
        <f t="shared" si="1"/>
        <v/>
      </c>
      <c r="C2511" s="89" t="str">
        <f>IF('Student Record'!A2509="","",'Student Record'!A2509)</f>
        <v/>
      </c>
      <c r="D2511" s="89" t="str">
        <f>IF('Student Record'!B2509="","",'Student Record'!B2509)</f>
        <v/>
      </c>
      <c r="E2511" s="89" t="str">
        <f>IF('Student Record'!C2509="","",'Student Record'!C2509)</f>
        <v/>
      </c>
      <c r="F2511" s="90" t="str">
        <f>IF('Student Record'!E2509="","",'Student Record'!E2509)</f>
        <v/>
      </c>
      <c r="G2511" s="90" t="str">
        <f>IF('Student Record'!G2509="","",'Student Record'!G2509)</f>
        <v/>
      </c>
      <c r="H2511" s="89" t="str">
        <f>IF('Student Record'!I2509="","",'Student Record'!I2509)</f>
        <v/>
      </c>
      <c r="I2511" s="91" t="str">
        <f>IF('Student Record'!J2509="","",'Student Record'!J2509)</f>
        <v/>
      </c>
      <c r="J2511" s="89" t="str">
        <f>IF('Student Record'!O2509="","",'Student Record'!O2509)</f>
        <v/>
      </c>
      <c r="K2511" s="89" t="str">
        <f>IF(StuData!$F2511="","",IF(AND(StuData!$C2511&gt;8,StuData!$C2511&lt;11,StuData!$J2511="GEN"),200,IF(AND(StuData!$C2511&gt;=11,StuData!$J2511="GEN"),300,IF(AND(StuData!$C2511&gt;8,StuData!$C2511&lt;11,StuData!$J2511&lt;&gt;"GEN"),100,IF(AND(StuData!$C2511&gt;=11,StuData!$J2511&lt;&gt;"GEN"),150,"")))))</f>
        <v/>
      </c>
      <c r="L2511" s="89" t="str">
        <f>IF(StuData!$F2511="","",IF(AND(StuData!$C2511&gt;8,StuData!$C2511&lt;11),50,""))</f>
        <v/>
      </c>
      <c r="M2511" s="89" t="str">
        <f>IF(StuData!$F2511="","",IF(AND(StuData!$C2511&gt;=11,'School Fees'!$L$3="Yes"),100,""))</f>
        <v/>
      </c>
      <c r="N2511" s="89" t="str">
        <f>IF(StuData!$F2511="","",IF(AND(StuData!$C2511&gt;8,StuData!$H2511="F"),5,IF(StuData!$C2511&lt;9,"",10)))</f>
        <v/>
      </c>
      <c r="O2511" s="89" t="str">
        <f>IF(StuData!$F2511="","",IF(StuData!$C2511&gt;8,5,""))</f>
        <v/>
      </c>
      <c r="P2511" s="89" t="str">
        <f>IF(StuData!$C2511=9,'School Fees'!$K$6,IF(StuData!$C2511=10,'School Fees'!$K$7,IF(StuData!$C2511=11,'School Fees'!$K$8,IF(StuData!$C2511=12,'School Fees'!$K$9,""))))</f>
        <v/>
      </c>
      <c r="Q2511" s="89"/>
      <c r="R2511" s="89"/>
      <c r="S2511" s="89" t="str">
        <f>IF(SUM(StuData!$K2511:$R2511)=0,"",SUM(StuData!$K2511:$R2511))</f>
        <v/>
      </c>
      <c r="T2511" s="92"/>
      <c r="U2511" s="89"/>
      <c r="V2511" s="23"/>
      <c r="W2511" s="23"/>
    </row>
    <row r="2512" ht="15.75" customHeight="1">
      <c r="A2512" s="23"/>
      <c r="B2512" s="89" t="str">
        <f t="shared" si="1"/>
        <v/>
      </c>
      <c r="C2512" s="89" t="str">
        <f>IF('Student Record'!A2510="","",'Student Record'!A2510)</f>
        <v/>
      </c>
      <c r="D2512" s="89" t="str">
        <f>IF('Student Record'!B2510="","",'Student Record'!B2510)</f>
        <v/>
      </c>
      <c r="E2512" s="89" t="str">
        <f>IF('Student Record'!C2510="","",'Student Record'!C2510)</f>
        <v/>
      </c>
      <c r="F2512" s="90" t="str">
        <f>IF('Student Record'!E2510="","",'Student Record'!E2510)</f>
        <v/>
      </c>
      <c r="G2512" s="90" t="str">
        <f>IF('Student Record'!G2510="","",'Student Record'!G2510)</f>
        <v/>
      </c>
      <c r="H2512" s="89" t="str">
        <f>IF('Student Record'!I2510="","",'Student Record'!I2510)</f>
        <v/>
      </c>
      <c r="I2512" s="91" t="str">
        <f>IF('Student Record'!J2510="","",'Student Record'!J2510)</f>
        <v/>
      </c>
      <c r="J2512" s="89" t="str">
        <f>IF('Student Record'!O2510="","",'Student Record'!O2510)</f>
        <v/>
      </c>
      <c r="K2512" s="89" t="str">
        <f>IF(StuData!$F2512="","",IF(AND(StuData!$C2512&gt;8,StuData!$C2512&lt;11,StuData!$J2512="GEN"),200,IF(AND(StuData!$C2512&gt;=11,StuData!$J2512="GEN"),300,IF(AND(StuData!$C2512&gt;8,StuData!$C2512&lt;11,StuData!$J2512&lt;&gt;"GEN"),100,IF(AND(StuData!$C2512&gt;=11,StuData!$J2512&lt;&gt;"GEN"),150,"")))))</f>
        <v/>
      </c>
      <c r="L2512" s="89" t="str">
        <f>IF(StuData!$F2512="","",IF(AND(StuData!$C2512&gt;8,StuData!$C2512&lt;11),50,""))</f>
        <v/>
      </c>
      <c r="M2512" s="89" t="str">
        <f>IF(StuData!$F2512="","",IF(AND(StuData!$C2512&gt;=11,'School Fees'!$L$3="Yes"),100,""))</f>
        <v/>
      </c>
      <c r="N2512" s="89" t="str">
        <f>IF(StuData!$F2512="","",IF(AND(StuData!$C2512&gt;8,StuData!$H2512="F"),5,IF(StuData!$C2512&lt;9,"",10)))</f>
        <v/>
      </c>
      <c r="O2512" s="89" t="str">
        <f>IF(StuData!$F2512="","",IF(StuData!$C2512&gt;8,5,""))</f>
        <v/>
      </c>
      <c r="P2512" s="89" t="str">
        <f>IF(StuData!$C2512=9,'School Fees'!$K$6,IF(StuData!$C2512=10,'School Fees'!$K$7,IF(StuData!$C2512=11,'School Fees'!$K$8,IF(StuData!$C2512=12,'School Fees'!$K$9,""))))</f>
        <v/>
      </c>
      <c r="Q2512" s="89"/>
      <c r="R2512" s="89"/>
      <c r="S2512" s="89" t="str">
        <f>IF(SUM(StuData!$K2512:$R2512)=0,"",SUM(StuData!$K2512:$R2512))</f>
        <v/>
      </c>
      <c r="T2512" s="92"/>
      <c r="U2512" s="89"/>
      <c r="V2512" s="23"/>
      <c r="W2512" s="23"/>
    </row>
    <row r="2513" ht="15.75" customHeight="1">
      <c r="A2513" s="23"/>
      <c r="B2513" s="89" t="str">
        <f t="shared" si="1"/>
        <v/>
      </c>
      <c r="C2513" s="89" t="str">
        <f>IF('Student Record'!A2511="","",'Student Record'!A2511)</f>
        <v/>
      </c>
      <c r="D2513" s="89" t="str">
        <f>IF('Student Record'!B2511="","",'Student Record'!B2511)</f>
        <v/>
      </c>
      <c r="E2513" s="89" t="str">
        <f>IF('Student Record'!C2511="","",'Student Record'!C2511)</f>
        <v/>
      </c>
      <c r="F2513" s="90" t="str">
        <f>IF('Student Record'!E2511="","",'Student Record'!E2511)</f>
        <v/>
      </c>
      <c r="G2513" s="90" t="str">
        <f>IF('Student Record'!G2511="","",'Student Record'!G2511)</f>
        <v/>
      </c>
      <c r="H2513" s="89" t="str">
        <f>IF('Student Record'!I2511="","",'Student Record'!I2511)</f>
        <v/>
      </c>
      <c r="I2513" s="91" t="str">
        <f>IF('Student Record'!J2511="","",'Student Record'!J2511)</f>
        <v/>
      </c>
      <c r="J2513" s="89" t="str">
        <f>IF('Student Record'!O2511="","",'Student Record'!O2511)</f>
        <v/>
      </c>
      <c r="K2513" s="89" t="str">
        <f>IF(StuData!$F2513="","",IF(AND(StuData!$C2513&gt;8,StuData!$C2513&lt;11,StuData!$J2513="GEN"),200,IF(AND(StuData!$C2513&gt;=11,StuData!$J2513="GEN"),300,IF(AND(StuData!$C2513&gt;8,StuData!$C2513&lt;11,StuData!$J2513&lt;&gt;"GEN"),100,IF(AND(StuData!$C2513&gt;=11,StuData!$J2513&lt;&gt;"GEN"),150,"")))))</f>
        <v/>
      </c>
      <c r="L2513" s="89" t="str">
        <f>IF(StuData!$F2513="","",IF(AND(StuData!$C2513&gt;8,StuData!$C2513&lt;11),50,""))</f>
        <v/>
      </c>
      <c r="M2513" s="89" t="str">
        <f>IF(StuData!$F2513="","",IF(AND(StuData!$C2513&gt;=11,'School Fees'!$L$3="Yes"),100,""))</f>
        <v/>
      </c>
      <c r="N2513" s="89" t="str">
        <f>IF(StuData!$F2513="","",IF(AND(StuData!$C2513&gt;8,StuData!$H2513="F"),5,IF(StuData!$C2513&lt;9,"",10)))</f>
        <v/>
      </c>
      <c r="O2513" s="89" t="str">
        <f>IF(StuData!$F2513="","",IF(StuData!$C2513&gt;8,5,""))</f>
        <v/>
      </c>
      <c r="P2513" s="89" t="str">
        <f>IF(StuData!$C2513=9,'School Fees'!$K$6,IF(StuData!$C2513=10,'School Fees'!$K$7,IF(StuData!$C2513=11,'School Fees'!$K$8,IF(StuData!$C2513=12,'School Fees'!$K$9,""))))</f>
        <v/>
      </c>
      <c r="Q2513" s="89"/>
      <c r="R2513" s="89"/>
      <c r="S2513" s="89" t="str">
        <f>IF(SUM(StuData!$K2513:$R2513)=0,"",SUM(StuData!$K2513:$R2513))</f>
        <v/>
      </c>
      <c r="T2513" s="92"/>
      <c r="U2513" s="89"/>
      <c r="V2513" s="23"/>
      <c r="W2513" s="23"/>
    </row>
    <row r="2514" ht="15.75" customHeight="1">
      <c r="A2514" s="23"/>
      <c r="B2514" s="89" t="str">
        <f t="shared" si="1"/>
        <v/>
      </c>
      <c r="C2514" s="89" t="str">
        <f>IF('Student Record'!A2512="","",'Student Record'!A2512)</f>
        <v/>
      </c>
      <c r="D2514" s="89" t="str">
        <f>IF('Student Record'!B2512="","",'Student Record'!B2512)</f>
        <v/>
      </c>
      <c r="E2514" s="89" t="str">
        <f>IF('Student Record'!C2512="","",'Student Record'!C2512)</f>
        <v/>
      </c>
      <c r="F2514" s="90" t="str">
        <f>IF('Student Record'!E2512="","",'Student Record'!E2512)</f>
        <v/>
      </c>
      <c r="G2514" s="90" t="str">
        <f>IF('Student Record'!G2512="","",'Student Record'!G2512)</f>
        <v/>
      </c>
      <c r="H2514" s="89" t="str">
        <f>IF('Student Record'!I2512="","",'Student Record'!I2512)</f>
        <v/>
      </c>
      <c r="I2514" s="91" t="str">
        <f>IF('Student Record'!J2512="","",'Student Record'!J2512)</f>
        <v/>
      </c>
      <c r="J2514" s="89" t="str">
        <f>IF('Student Record'!O2512="","",'Student Record'!O2512)</f>
        <v/>
      </c>
      <c r="K2514" s="89" t="str">
        <f>IF(StuData!$F2514="","",IF(AND(StuData!$C2514&gt;8,StuData!$C2514&lt;11,StuData!$J2514="GEN"),200,IF(AND(StuData!$C2514&gt;=11,StuData!$J2514="GEN"),300,IF(AND(StuData!$C2514&gt;8,StuData!$C2514&lt;11,StuData!$J2514&lt;&gt;"GEN"),100,IF(AND(StuData!$C2514&gt;=11,StuData!$J2514&lt;&gt;"GEN"),150,"")))))</f>
        <v/>
      </c>
      <c r="L2514" s="89" t="str">
        <f>IF(StuData!$F2514="","",IF(AND(StuData!$C2514&gt;8,StuData!$C2514&lt;11),50,""))</f>
        <v/>
      </c>
      <c r="M2514" s="89" t="str">
        <f>IF(StuData!$F2514="","",IF(AND(StuData!$C2514&gt;=11,'School Fees'!$L$3="Yes"),100,""))</f>
        <v/>
      </c>
      <c r="N2514" s="89" t="str">
        <f>IF(StuData!$F2514="","",IF(AND(StuData!$C2514&gt;8,StuData!$H2514="F"),5,IF(StuData!$C2514&lt;9,"",10)))</f>
        <v/>
      </c>
      <c r="O2514" s="89" t="str">
        <f>IF(StuData!$F2514="","",IF(StuData!$C2514&gt;8,5,""))</f>
        <v/>
      </c>
      <c r="P2514" s="89" t="str">
        <f>IF(StuData!$C2514=9,'School Fees'!$K$6,IF(StuData!$C2514=10,'School Fees'!$K$7,IF(StuData!$C2514=11,'School Fees'!$K$8,IF(StuData!$C2514=12,'School Fees'!$K$9,""))))</f>
        <v/>
      </c>
      <c r="Q2514" s="89"/>
      <c r="R2514" s="89"/>
      <c r="S2514" s="89" t="str">
        <f>IF(SUM(StuData!$K2514:$R2514)=0,"",SUM(StuData!$K2514:$R2514))</f>
        <v/>
      </c>
      <c r="T2514" s="92"/>
      <c r="U2514" s="89"/>
      <c r="V2514" s="23"/>
      <c r="W2514" s="23"/>
    </row>
    <row r="2515" ht="15.75" customHeight="1">
      <c r="A2515" s="23"/>
      <c r="B2515" s="89" t="str">
        <f t="shared" si="1"/>
        <v/>
      </c>
      <c r="C2515" s="89" t="str">
        <f>IF('Student Record'!A2513="","",'Student Record'!A2513)</f>
        <v/>
      </c>
      <c r="D2515" s="89" t="str">
        <f>IF('Student Record'!B2513="","",'Student Record'!B2513)</f>
        <v/>
      </c>
      <c r="E2515" s="89" t="str">
        <f>IF('Student Record'!C2513="","",'Student Record'!C2513)</f>
        <v/>
      </c>
      <c r="F2515" s="90" t="str">
        <f>IF('Student Record'!E2513="","",'Student Record'!E2513)</f>
        <v/>
      </c>
      <c r="G2515" s="90" t="str">
        <f>IF('Student Record'!G2513="","",'Student Record'!G2513)</f>
        <v/>
      </c>
      <c r="H2515" s="89" t="str">
        <f>IF('Student Record'!I2513="","",'Student Record'!I2513)</f>
        <v/>
      </c>
      <c r="I2515" s="91" t="str">
        <f>IF('Student Record'!J2513="","",'Student Record'!J2513)</f>
        <v/>
      </c>
      <c r="J2515" s="89" t="str">
        <f>IF('Student Record'!O2513="","",'Student Record'!O2513)</f>
        <v/>
      </c>
      <c r="K2515" s="89" t="str">
        <f>IF(StuData!$F2515="","",IF(AND(StuData!$C2515&gt;8,StuData!$C2515&lt;11,StuData!$J2515="GEN"),200,IF(AND(StuData!$C2515&gt;=11,StuData!$J2515="GEN"),300,IF(AND(StuData!$C2515&gt;8,StuData!$C2515&lt;11,StuData!$J2515&lt;&gt;"GEN"),100,IF(AND(StuData!$C2515&gt;=11,StuData!$J2515&lt;&gt;"GEN"),150,"")))))</f>
        <v/>
      </c>
      <c r="L2515" s="89" t="str">
        <f>IF(StuData!$F2515="","",IF(AND(StuData!$C2515&gt;8,StuData!$C2515&lt;11),50,""))</f>
        <v/>
      </c>
      <c r="M2515" s="89" t="str">
        <f>IF(StuData!$F2515="","",IF(AND(StuData!$C2515&gt;=11,'School Fees'!$L$3="Yes"),100,""))</f>
        <v/>
      </c>
      <c r="N2515" s="89" t="str">
        <f>IF(StuData!$F2515="","",IF(AND(StuData!$C2515&gt;8,StuData!$H2515="F"),5,IF(StuData!$C2515&lt;9,"",10)))</f>
        <v/>
      </c>
      <c r="O2515" s="89" t="str">
        <f>IF(StuData!$F2515="","",IF(StuData!$C2515&gt;8,5,""))</f>
        <v/>
      </c>
      <c r="P2515" s="89" t="str">
        <f>IF(StuData!$C2515=9,'School Fees'!$K$6,IF(StuData!$C2515=10,'School Fees'!$K$7,IF(StuData!$C2515=11,'School Fees'!$K$8,IF(StuData!$C2515=12,'School Fees'!$K$9,""))))</f>
        <v/>
      </c>
      <c r="Q2515" s="89"/>
      <c r="R2515" s="89"/>
      <c r="S2515" s="89" t="str">
        <f>IF(SUM(StuData!$K2515:$R2515)=0,"",SUM(StuData!$K2515:$R2515))</f>
        <v/>
      </c>
      <c r="T2515" s="92"/>
      <c r="U2515" s="89"/>
      <c r="V2515" s="23"/>
      <c r="W2515" s="23"/>
    </row>
    <row r="2516" ht="15.75" customHeight="1">
      <c r="A2516" s="23"/>
      <c r="B2516" s="89" t="str">
        <f t="shared" si="1"/>
        <v/>
      </c>
      <c r="C2516" s="89" t="str">
        <f>IF('Student Record'!A2514="","",'Student Record'!A2514)</f>
        <v/>
      </c>
      <c r="D2516" s="89" t="str">
        <f>IF('Student Record'!B2514="","",'Student Record'!B2514)</f>
        <v/>
      </c>
      <c r="E2516" s="89" t="str">
        <f>IF('Student Record'!C2514="","",'Student Record'!C2514)</f>
        <v/>
      </c>
      <c r="F2516" s="90" t="str">
        <f>IF('Student Record'!E2514="","",'Student Record'!E2514)</f>
        <v/>
      </c>
      <c r="G2516" s="90" t="str">
        <f>IF('Student Record'!G2514="","",'Student Record'!G2514)</f>
        <v/>
      </c>
      <c r="H2516" s="89" t="str">
        <f>IF('Student Record'!I2514="","",'Student Record'!I2514)</f>
        <v/>
      </c>
      <c r="I2516" s="91" t="str">
        <f>IF('Student Record'!J2514="","",'Student Record'!J2514)</f>
        <v/>
      </c>
      <c r="J2516" s="89" t="str">
        <f>IF('Student Record'!O2514="","",'Student Record'!O2514)</f>
        <v/>
      </c>
      <c r="K2516" s="89" t="str">
        <f>IF(StuData!$F2516="","",IF(AND(StuData!$C2516&gt;8,StuData!$C2516&lt;11,StuData!$J2516="GEN"),200,IF(AND(StuData!$C2516&gt;=11,StuData!$J2516="GEN"),300,IF(AND(StuData!$C2516&gt;8,StuData!$C2516&lt;11,StuData!$J2516&lt;&gt;"GEN"),100,IF(AND(StuData!$C2516&gt;=11,StuData!$J2516&lt;&gt;"GEN"),150,"")))))</f>
        <v/>
      </c>
      <c r="L2516" s="89" t="str">
        <f>IF(StuData!$F2516="","",IF(AND(StuData!$C2516&gt;8,StuData!$C2516&lt;11),50,""))</f>
        <v/>
      </c>
      <c r="M2516" s="89" t="str">
        <f>IF(StuData!$F2516="","",IF(AND(StuData!$C2516&gt;=11,'School Fees'!$L$3="Yes"),100,""))</f>
        <v/>
      </c>
      <c r="N2516" s="89" t="str">
        <f>IF(StuData!$F2516="","",IF(AND(StuData!$C2516&gt;8,StuData!$H2516="F"),5,IF(StuData!$C2516&lt;9,"",10)))</f>
        <v/>
      </c>
      <c r="O2516" s="89" t="str">
        <f>IF(StuData!$F2516="","",IF(StuData!$C2516&gt;8,5,""))</f>
        <v/>
      </c>
      <c r="P2516" s="89" t="str">
        <f>IF(StuData!$C2516=9,'School Fees'!$K$6,IF(StuData!$C2516=10,'School Fees'!$K$7,IF(StuData!$C2516=11,'School Fees'!$K$8,IF(StuData!$C2516=12,'School Fees'!$K$9,""))))</f>
        <v/>
      </c>
      <c r="Q2516" s="89"/>
      <c r="R2516" s="89"/>
      <c r="S2516" s="89" t="str">
        <f>IF(SUM(StuData!$K2516:$R2516)=0,"",SUM(StuData!$K2516:$R2516))</f>
        <v/>
      </c>
      <c r="T2516" s="92"/>
      <c r="U2516" s="89"/>
      <c r="V2516" s="23"/>
      <c r="W2516" s="23"/>
    </row>
    <row r="2517" ht="15.75" customHeight="1">
      <c r="A2517" s="23"/>
      <c r="B2517" s="89" t="str">
        <f t="shared" si="1"/>
        <v/>
      </c>
      <c r="C2517" s="89" t="str">
        <f>IF('Student Record'!A2515="","",'Student Record'!A2515)</f>
        <v/>
      </c>
      <c r="D2517" s="89" t="str">
        <f>IF('Student Record'!B2515="","",'Student Record'!B2515)</f>
        <v/>
      </c>
      <c r="E2517" s="89" t="str">
        <f>IF('Student Record'!C2515="","",'Student Record'!C2515)</f>
        <v/>
      </c>
      <c r="F2517" s="90" t="str">
        <f>IF('Student Record'!E2515="","",'Student Record'!E2515)</f>
        <v/>
      </c>
      <c r="G2517" s="90" t="str">
        <f>IF('Student Record'!G2515="","",'Student Record'!G2515)</f>
        <v/>
      </c>
      <c r="H2517" s="89" t="str">
        <f>IF('Student Record'!I2515="","",'Student Record'!I2515)</f>
        <v/>
      </c>
      <c r="I2517" s="91" t="str">
        <f>IF('Student Record'!J2515="","",'Student Record'!J2515)</f>
        <v/>
      </c>
      <c r="J2517" s="89" t="str">
        <f>IF('Student Record'!O2515="","",'Student Record'!O2515)</f>
        <v/>
      </c>
      <c r="K2517" s="89" t="str">
        <f>IF(StuData!$F2517="","",IF(AND(StuData!$C2517&gt;8,StuData!$C2517&lt;11,StuData!$J2517="GEN"),200,IF(AND(StuData!$C2517&gt;=11,StuData!$J2517="GEN"),300,IF(AND(StuData!$C2517&gt;8,StuData!$C2517&lt;11,StuData!$J2517&lt;&gt;"GEN"),100,IF(AND(StuData!$C2517&gt;=11,StuData!$J2517&lt;&gt;"GEN"),150,"")))))</f>
        <v/>
      </c>
      <c r="L2517" s="89" t="str">
        <f>IF(StuData!$F2517="","",IF(AND(StuData!$C2517&gt;8,StuData!$C2517&lt;11),50,""))</f>
        <v/>
      </c>
      <c r="M2517" s="89" t="str">
        <f>IF(StuData!$F2517="","",IF(AND(StuData!$C2517&gt;=11,'School Fees'!$L$3="Yes"),100,""))</f>
        <v/>
      </c>
      <c r="N2517" s="89" t="str">
        <f>IF(StuData!$F2517="","",IF(AND(StuData!$C2517&gt;8,StuData!$H2517="F"),5,IF(StuData!$C2517&lt;9,"",10)))</f>
        <v/>
      </c>
      <c r="O2517" s="89" t="str">
        <f>IF(StuData!$F2517="","",IF(StuData!$C2517&gt;8,5,""))</f>
        <v/>
      </c>
      <c r="P2517" s="89" t="str">
        <f>IF(StuData!$C2517=9,'School Fees'!$K$6,IF(StuData!$C2517=10,'School Fees'!$K$7,IF(StuData!$C2517=11,'School Fees'!$K$8,IF(StuData!$C2517=12,'School Fees'!$K$9,""))))</f>
        <v/>
      </c>
      <c r="Q2517" s="89"/>
      <c r="R2517" s="89"/>
      <c r="S2517" s="89" t="str">
        <f>IF(SUM(StuData!$K2517:$R2517)=0,"",SUM(StuData!$K2517:$R2517))</f>
        <v/>
      </c>
      <c r="T2517" s="92"/>
      <c r="U2517" s="89"/>
      <c r="V2517" s="23"/>
      <c r="W2517" s="23"/>
    </row>
    <row r="2518" ht="15.75" customHeight="1">
      <c r="A2518" s="23"/>
      <c r="B2518" s="89" t="str">
        <f t="shared" si="1"/>
        <v/>
      </c>
      <c r="C2518" s="89" t="str">
        <f>IF('Student Record'!A2516="","",'Student Record'!A2516)</f>
        <v/>
      </c>
      <c r="D2518" s="89" t="str">
        <f>IF('Student Record'!B2516="","",'Student Record'!B2516)</f>
        <v/>
      </c>
      <c r="E2518" s="89" t="str">
        <f>IF('Student Record'!C2516="","",'Student Record'!C2516)</f>
        <v/>
      </c>
      <c r="F2518" s="90" t="str">
        <f>IF('Student Record'!E2516="","",'Student Record'!E2516)</f>
        <v/>
      </c>
      <c r="G2518" s="90" t="str">
        <f>IF('Student Record'!G2516="","",'Student Record'!G2516)</f>
        <v/>
      </c>
      <c r="H2518" s="89" t="str">
        <f>IF('Student Record'!I2516="","",'Student Record'!I2516)</f>
        <v/>
      </c>
      <c r="I2518" s="91" t="str">
        <f>IF('Student Record'!J2516="","",'Student Record'!J2516)</f>
        <v/>
      </c>
      <c r="J2518" s="89" t="str">
        <f>IF('Student Record'!O2516="","",'Student Record'!O2516)</f>
        <v/>
      </c>
      <c r="K2518" s="89" t="str">
        <f>IF(StuData!$F2518="","",IF(AND(StuData!$C2518&gt;8,StuData!$C2518&lt;11,StuData!$J2518="GEN"),200,IF(AND(StuData!$C2518&gt;=11,StuData!$J2518="GEN"),300,IF(AND(StuData!$C2518&gt;8,StuData!$C2518&lt;11,StuData!$J2518&lt;&gt;"GEN"),100,IF(AND(StuData!$C2518&gt;=11,StuData!$J2518&lt;&gt;"GEN"),150,"")))))</f>
        <v/>
      </c>
      <c r="L2518" s="89" t="str">
        <f>IF(StuData!$F2518="","",IF(AND(StuData!$C2518&gt;8,StuData!$C2518&lt;11),50,""))</f>
        <v/>
      </c>
      <c r="M2518" s="89" t="str">
        <f>IF(StuData!$F2518="","",IF(AND(StuData!$C2518&gt;=11,'School Fees'!$L$3="Yes"),100,""))</f>
        <v/>
      </c>
      <c r="N2518" s="89" t="str">
        <f>IF(StuData!$F2518="","",IF(AND(StuData!$C2518&gt;8,StuData!$H2518="F"),5,IF(StuData!$C2518&lt;9,"",10)))</f>
        <v/>
      </c>
      <c r="O2518" s="89" t="str">
        <f>IF(StuData!$F2518="","",IF(StuData!$C2518&gt;8,5,""))</f>
        <v/>
      </c>
      <c r="P2518" s="89" t="str">
        <f>IF(StuData!$C2518=9,'School Fees'!$K$6,IF(StuData!$C2518=10,'School Fees'!$K$7,IF(StuData!$C2518=11,'School Fees'!$K$8,IF(StuData!$C2518=12,'School Fees'!$K$9,""))))</f>
        <v/>
      </c>
      <c r="Q2518" s="89"/>
      <c r="R2518" s="89"/>
      <c r="S2518" s="89" t="str">
        <f>IF(SUM(StuData!$K2518:$R2518)=0,"",SUM(StuData!$K2518:$R2518))</f>
        <v/>
      </c>
      <c r="T2518" s="92"/>
      <c r="U2518" s="89"/>
      <c r="V2518" s="23"/>
      <c r="W2518" s="23"/>
    </row>
    <row r="2519" ht="15.75" customHeight="1">
      <c r="A2519" s="23"/>
      <c r="B2519" s="89" t="str">
        <f t="shared" si="1"/>
        <v/>
      </c>
      <c r="C2519" s="89" t="str">
        <f>IF('Student Record'!A2517="","",'Student Record'!A2517)</f>
        <v/>
      </c>
      <c r="D2519" s="89" t="str">
        <f>IF('Student Record'!B2517="","",'Student Record'!B2517)</f>
        <v/>
      </c>
      <c r="E2519" s="89" t="str">
        <f>IF('Student Record'!C2517="","",'Student Record'!C2517)</f>
        <v/>
      </c>
      <c r="F2519" s="90" t="str">
        <f>IF('Student Record'!E2517="","",'Student Record'!E2517)</f>
        <v/>
      </c>
      <c r="G2519" s="90" t="str">
        <f>IF('Student Record'!G2517="","",'Student Record'!G2517)</f>
        <v/>
      </c>
      <c r="H2519" s="89" t="str">
        <f>IF('Student Record'!I2517="","",'Student Record'!I2517)</f>
        <v/>
      </c>
      <c r="I2519" s="91" t="str">
        <f>IF('Student Record'!J2517="","",'Student Record'!J2517)</f>
        <v/>
      </c>
      <c r="J2519" s="89" t="str">
        <f>IF('Student Record'!O2517="","",'Student Record'!O2517)</f>
        <v/>
      </c>
      <c r="K2519" s="89" t="str">
        <f>IF(StuData!$F2519="","",IF(AND(StuData!$C2519&gt;8,StuData!$C2519&lt;11,StuData!$J2519="GEN"),200,IF(AND(StuData!$C2519&gt;=11,StuData!$J2519="GEN"),300,IF(AND(StuData!$C2519&gt;8,StuData!$C2519&lt;11,StuData!$J2519&lt;&gt;"GEN"),100,IF(AND(StuData!$C2519&gt;=11,StuData!$J2519&lt;&gt;"GEN"),150,"")))))</f>
        <v/>
      </c>
      <c r="L2519" s="89" t="str">
        <f>IF(StuData!$F2519="","",IF(AND(StuData!$C2519&gt;8,StuData!$C2519&lt;11),50,""))</f>
        <v/>
      </c>
      <c r="M2519" s="89" t="str">
        <f>IF(StuData!$F2519="","",IF(AND(StuData!$C2519&gt;=11,'School Fees'!$L$3="Yes"),100,""))</f>
        <v/>
      </c>
      <c r="N2519" s="89" t="str">
        <f>IF(StuData!$F2519="","",IF(AND(StuData!$C2519&gt;8,StuData!$H2519="F"),5,IF(StuData!$C2519&lt;9,"",10)))</f>
        <v/>
      </c>
      <c r="O2519" s="89" t="str">
        <f>IF(StuData!$F2519="","",IF(StuData!$C2519&gt;8,5,""))</f>
        <v/>
      </c>
      <c r="P2519" s="89" t="str">
        <f>IF(StuData!$C2519=9,'School Fees'!$K$6,IF(StuData!$C2519=10,'School Fees'!$K$7,IF(StuData!$C2519=11,'School Fees'!$K$8,IF(StuData!$C2519=12,'School Fees'!$K$9,""))))</f>
        <v/>
      </c>
      <c r="Q2519" s="89"/>
      <c r="R2519" s="89"/>
      <c r="S2519" s="89" t="str">
        <f>IF(SUM(StuData!$K2519:$R2519)=0,"",SUM(StuData!$K2519:$R2519))</f>
        <v/>
      </c>
      <c r="T2519" s="92"/>
      <c r="U2519" s="89"/>
      <c r="V2519" s="23"/>
      <c r="W2519" s="23"/>
    </row>
    <row r="2520" ht="15.75" customHeight="1">
      <c r="A2520" s="23"/>
      <c r="B2520" s="89" t="str">
        <f t="shared" si="1"/>
        <v/>
      </c>
      <c r="C2520" s="89" t="str">
        <f>IF('Student Record'!A2518="","",'Student Record'!A2518)</f>
        <v/>
      </c>
      <c r="D2520" s="89" t="str">
        <f>IF('Student Record'!B2518="","",'Student Record'!B2518)</f>
        <v/>
      </c>
      <c r="E2520" s="89" t="str">
        <f>IF('Student Record'!C2518="","",'Student Record'!C2518)</f>
        <v/>
      </c>
      <c r="F2520" s="90" t="str">
        <f>IF('Student Record'!E2518="","",'Student Record'!E2518)</f>
        <v/>
      </c>
      <c r="G2520" s="90" t="str">
        <f>IF('Student Record'!G2518="","",'Student Record'!G2518)</f>
        <v/>
      </c>
      <c r="H2520" s="89" t="str">
        <f>IF('Student Record'!I2518="","",'Student Record'!I2518)</f>
        <v/>
      </c>
      <c r="I2520" s="91" t="str">
        <f>IF('Student Record'!J2518="","",'Student Record'!J2518)</f>
        <v/>
      </c>
      <c r="J2520" s="89" t="str">
        <f>IF('Student Record'!O2518="","",'Student Record'!O2518)</f>
        <v/>
      </c>
      <c r="K2520" s="89" t="str">
        <f>IF(StuData!$F2520="","",IF(AND(StuData!$C2520&gt;8,StuData!$C2520&lt;11,StuData!$J2520="GEN"),200,IF(AND(StuData!$C2520&gt;=11,StuData!$J2520="GEN"),300,IF(AND(StuData!$C2520&gt;8,StuData!$C2520&lt;11,StuData!$J2520&lt;&gt;"GEN"),100,IF(AND(StuData!$C2520&gt;=11,StuData!$J2520&lt;&gt;"GEN"),150,"")))))</f>
        <v/>
      </c>
      <c r="L2520" s="89" t="str">
        <f>IF(StuData!$F2520="","",IF(AND(StuData!$C2520&gt;8,StuData!$C2520&lt;11),50,""))</f>
        <v/>
      </c>
      <c r="M2520" s="89" t="str">
        <f>IF(StuData!$F2520="","",IF(AND(StuData!$C2520&gt;=11,'School Fees'!$L$3="Yes"),100,""))</f>
        <v/>
      </c>
      <c r="N2520" s="89" t="str">
        <f>IF(StuData!$F2520="","",IF(AND(StuData!$C2520&gt;8,StuData!$H2520="F"),5,IF(StuData!$C2520&lt;9,"",10)))</f>
        <v/>
      </c>
      <c r="O2520" s="89" t="str">
        <f>IF(StuData!$F2520="","",IF(StuData!$C2520&gt;8,5,""))</f>
        <v/>
      </c>
      <c r="P2520" s="89" t="str">
        <f>IF(StuData!$C2520=9,'School Fees'!$K$6,IF(StuData!$C2520=10,'School Fees'!$K$7,IF(StuData!$C2520=11,'School Fees'!$K$8,IF(StuData!$C2520=12,'School Fees'!$K$9,""))))</f>
        <v/>
      </c>
      <c r="Q2520" s="89"/>
      <c r="R2520" s="89"/>
      <c r="S2520" s="89" t="str">
        <f>IF(SUM(StuData!$K2520:$R2520)=0,"",SUM(StuData!$K2520:$R2520))</f>
        <v/>
      </c>
      <c r="T2520" s="92"/>
      <c r="U2520" s="89"/>
      <c r="V2520" s="23"/>
      <c r="W2520" s="23"/>
    </row>
    <row r="2521" ht="15.75" customHeight="1">
      <c r="A2521" s="23"/>
      <c r="B2521" s="89" t="str">
        <f t="shared" si="1"/>
        <v/>
      </c>
      <c r="C2521" s="89" t="str">
        <f>IF('Student Record'!A2519="","",'Student Record'!A2519)</f>
        <v/>
      </c>
      <c r="D2521" s="89" t="str">
        <f>IF('Student Record'!B2519="","",'Student Record'!B2519)</f>
        <v/>
      </c>
      <c r="E2521" s="89" t="str">
        <f>IF('Student Record'!C2519="","",'Student Record'!C2519)</f>
        <v/>
      </c>
      <c r="F2521" s="90" t="str">
        <f>IF('Student Record'!E2519="","",'Student Record'!E2519)</f>
        <v/>
      </c>
      <c r="G2521" s="90" t="str">
        <f>IF('Student Record'!G2519="","",'Student Record'!G2519)</f>
        <v/>
      </c>
      <c r="H2521" s="89" t="str">
        <f>IF('Student Record'!I2519="","",'Student Record'!I2519)</f>
        <v/>
      </c>
      <c r="I2521" s="91" t="str">
        <f>IF('Student Record'!J2519="","",'Student Record'!J2519)</f>
        <v/>
      </c>
      <c r="J2521" s="89" t="str">
        <f>IF('Student Record'!O2519="","",'Student Record'!O2519)</f>
        <v/>
      </c>
      <c r="K2521" s="89" t="str">
        <f>IF(StuData!$F2521="","",IF(AND(StuData!$C2521&gt;8,StuData!$C2521&lt;11,StuData!$J2521="GEN"),200,IF(AND(StuData!$C2521&gt;=11,StuData!$J2521="GEN"),300,IF(AND(StuData!$C2521&gt;8,StuData!$C2521&lt;11,StuData!$J2521&lt;&gt;"GEN"),100,IF(AND(StuData!$C2521&gt;=11,StuData!$J2521&lt;&gt;"GEN"),150,"")))))</f>
        <v/>
      </c>
      <c r="L2521" s="89" t="str">
        <f>IF(StuData!$F2521="","",IF(AND(StuData!$C2521&gt;8,StuData!$C2521&lt;11),50,""))</f>
        <v/>
      </c>
      <c r="M2521" s="89" t="str">
        <f>IF(StuData!$F2521="","",IF(AND(StuData!$C2521&gt;=11,'School Fees'!$L$3="Yes"),100,""))</f>
        <v/>
      </c>
      <c r="N2521" s="89" t="str">
        <f>IF(StuData!$F2521="","",IF(AND(StuData!$C2521&gt;8,StuData!$H2521="F"),5,IF(StuData!$C2521&lt;9,"",10)))</f>
        <v/>
      </c>
      <c r="O2521" s="89" t="str">
        <f>IF(StuData!$F2521="","",IF(StuData!$C2521&gt;8,5,""))</f>
        <v/>
      </c>
      <c r="P2521" s="89" t="str">
        <f>IF(StuData!$C2521=9,'School Fees'!$K$6,IF(StuData!$C2521=10,'School Fees'!$K$7,IF(StuData!$C2521=11,'School Fees'!$K$8,IF(StuData!$C2521=12,'School Fees'!$K$9,""))))</f>
        <v/>
      </c>
      <c r="Q2521" s="89"/>
      <c r="R2521" s="89"/>
      <c r="S2521" s="89" t="str">
        <f>IF(SUM(StuData!$K2521:$R2521)=0,"",SUM(StuData!$K2521:$R2521))</f>
        <v/>
      </c>
      <c r="T2521" s="92"/>
      <c r="U2521" s="89"/>
      <c r="V2521" s="23"/>
      <c r="W2521" s="23"/>
    </row>
    <row r="2522" ht="15.75" customHeight="1">
      <c r="A2522" s="23"/>
      <c r="B2522" s="89" t="str">
        <f t="shared" si="1"/>
        <v/>
      </c>
      <c r="C2522" s="89" t="str">
        <f>IF('Student Record'!A2520="","",'Student Record'!A2520)</f>
        <v/>
      </c>
      <c r="D2522" s="89" t="str">
        <f>IF('Student Record'!B2520="","",'Student Record'!B2520)</f>
        <v/>
      </c>
      <c r="E2522" s="89" t="str">
        <f>IF('Student Record'!C2520="","",'Student Record'!C2520)</f>
        <v/>
      </c>
      <c r="F2522" s="90" t="str">
        <f>IF('Student Record'!E2520="","",'Student Record'!E2520)</f>
        <v/>
      </c>
      <c r="G2522" s="90" t="str">
        <f>IF('Student Record'!G2520="","",'Student Record'!G2520)</f>
        <v/>
      </c>
      <c r="H2522" s="89" t="str">
        <f>IF('Student Record'!I2520="","",'Student Record'!I2520)</f>
        <v/>
      </c>
      <c r="I2522" s="91" t="str">
        <f>IF('Student Record'!J2520="","",'Student Record'!J2520)</f>
        <v/>
      </c>
      <c r="J2522" s="89" t="str">
        <f>IF('Student Record'!O2520="","",'Student Record'!O2520)</f>
        <v/>
      </c>
      <c r="K2522" s="89" t="str">
        <f>IF(StuData!$F2522="","",IF(AND(StuData!$C2522&gt;8,StuData!$C2522&lt;11,StuData!$J2522="GEN"),200,IF(AND(StuData!$C2522&gt;=11,StuData!$J2522="GEN"),300,IF(AND(StuData!$C2522&gt;8,StuData!$C2522&lt;11,StuData!$J2522&lt;&gt;"GEN"),100,IF(AND(StuData!$C2522&gt;=11,StuData!$J2522&lt;&gt;"GEN"),150,"")))))</f>
        <v/>
      </c>
      <c r="L2522" s="89" t="str">
        <f>IF(StuData!$F2522="","",IF(AND(StuData!$C2522&gt;8,StuData!$C2522&lt;11),50,""))</f>
        <v/>
      </c>
      <c r="M2522" s="89" t="str">
        <f>IF(StuData!$F2522="","",IF(AND(StuData!$C2522&gt;=11,'School Fees'!$L$3="Yes"),100,""))</f>
        <v/>
      </c>
      <c r="N2522" s="89" t="str">
        <f>IF(StuData!$F2522="","",IF(AND(StuData!$C2522&gt;8,StuData!$H2522="F"),5,IF(StuData!$C2522&lt;9,"",10)))</f>
        <v/>
      </c>
      <c r="O2522" s="89" t="str">
        <f>IF(StuData!$F2522="","",IF(StuData!$C2522&gt;8,5,""))</f>
        <v/>
      </c>
      <c r="P2522" s="89" t="str">
        <f>IF(StuData!$C2522=9,'School Fees'!$K$6,IF(StuData!$C2522=10,'School Fees'!$K$7,IF(StuData!$C2522=11,'School Fees'!$K$8,IF(StuData!$C2522=12,'School Fees'!$K$9,""))))</f>
        <v/>
      </c>
      <c r="Q2522" s="89"/>
      <c r="R2522" s="89"/>
      <c r="S2522" s="89" t="str">
        <f>IF(SUM(StuData!$K2522:$R2522)=0,"",SUM(StuData!$K2522:$R2522))</f>
        <v/>
      </c>
      <c r="T2522" s="92"/>
      <c r="U2522" s="89"/>
      <c r="V2522" s="23"/>
      <c r="W2522" s="23"/>
    </row>
    <row r="2523" ht="15.75" customHeight="1">
      <c r="A2523" s="23"/>
      <c r="B2523" s="89" t="str">
        <f t="shared" si="1"/>
        <v/>
      </c>
      <c r="C2523" s="89" t="str">
        <f>IF('Student Record'!A2521="","",'Student Record'!A2521)</f>
        <v/>
      </c>
      <c r="D2523" s="89" t="str">
        <f>IF('Student Record'!B2521="","",'Student Record'!B2521)</f>
        <v/>
      </c>
      <c r="E2523" s="89" t="str">
        <f>IF('Student Record'!C2521="","",'Student Record'!C2521)</f>
        <v/>
      </c>
      <c r="F2523" s="90" t="str">
        <f>IF('Student Record'!E2521="","",'Student Record'!E2521)</f>
        <v/>
      </c>
      <c r="G2523" s="90" t="str">
        <f>IF('Student Record'!G2521="","",'Student Record'!G2521)</f>
        <v/>
      </c>
      <c r="H2523" s="89" t="str">
        <f>IF('Student Record'!I2521="","",'Student Record'!I2521)</f>
        <v/>
      </c>
      <c r="I2523" s="91" t="str">
        <f>IF('Student Record'!J2521="","",'Student Record'!J2521)</f>
        <v/>
      </c>
      <c r="J2523" s="89" t="str">
        <f>IF('Student Record'!O2521="","",'Student Record'!O2521)</f>
        <v/>
      </c>
      <c r="K2523" s="89" t="str">
        <f>IF(StuData!$F2523="","",IF(AND(StuData!$C2523&gt;8,StuData!$C2523&lt;11,StuData!$J2523="GEN"),200,IF(AND(StuData!$C2523&gt;=11,StuData!$J2523="GEN"),300,IF(AND(StuData!$C2523&gt;8,StuData!$C2523&lt;11,StuData!$J2523&lt;&gt;"GEN"),100,IF(AND(StuData!$C2523&gt;=11,StuData!$J2523&lt;&gt;"GEN"),150,"")))))</f>
        <v/>
      </c>
      <c r="L2523" s="89" t="str">
        <f>IF(StuData!$F2523="","",IF(AND(StuData!$C2523&gt;8,StuData!$C2523&lt;11),50,""))</f>
        <v/>
      </c>
      <c r="M2523" s="89" t="str">
        <f>IF(StuData!$F2523="","",IF(AND(StuData!$C2523&gt;=11,'School Fees'!$L$3="Yes"),100,""))</f>
        <v/>
      </c>
      <c r="N2523" s="89" t="str">
        <f>IF(StuData!$F2523="","",IF(AND(StuData!$C2523&gt;8,StuData!$H2523="F"),5,IF(StuData!$C2523&lt;9,"",10)))</f>
        <v/>
      </c>
      <c r="O2523" s="89" t="str">
        <f>IF(StuData!$F2523="","",IF(StuData!$C2523&gt;8,5,""))</f>
        <v/>
      </c>
      <c r="P2523" s="89" t="str">
        <f>IF(StuData!$C2523=9,'School Fees'!$K$6,IF(StuData!$C2523=10,'School Fees'!$K$7,IF(StuData!$C2523=11,'School Fees'!$K$8,IF(StuData!$C2523=12,'School Fees'!$K$9,""))))</f>
        <v/>
      </c>
      <c r="Q2523" s="89"/>
      <c r="R2523" s="89"/>
      <c r="S2523" s="89" t="str">
        <f>IF(SUM(StuData!$K2523:$R2523)=0,"",SUM(StuData!$K2523:$R2523))</f>
        <v/>
      </c>
      <c r="T2523" s="92"/>
      <c r="U2523" s="89"/>
      <c r="V2523" s="23"/>
      <c r="W2523" s="23"/>
    </row>
    <row r="2524" ht="15.75" customHeight="1">
      <c r="A2524" s="23"/>
      <c r="B2524" s="89" t="str">
        <f t="shared" si="1"/>
        <v/>
      </c>
      <c r="C2524" s="89" t="str">
        <f>IF('Student Record'!A2522="","",'Student Record'!A2522)</f>
        <v/>
      </c>
      <c r="D2524" s="89" t="str">
        <f>IF('Student Record'!B2522="","",'Student Record'!B2522)</f>
        <v/>
      </c>
      <c r="E2524" s="89" t="str">
        <f>IF('Student Record'!C2522="","",'Student Record'!C2522)</f>
        <v/>
      </c>
      <c r="F2524" s="90" t="str">
        <f>IF('Student Record'!E2522="","",'Student Record'!E2522)</f>
        <v/>
      </c>
      <c r="G2524" s="90" t="str">
        <f>IF('Student Record'!G2522="","",'Student Record'!G2522)</f>
        <v/>
      </c>
      <c r="H2524" s="89" t="str">
        <f>IF('Student Record'!I2522="","",'Student Record'!I2522)</f>
        <v/>
      </c>
      <c r="I2524" s="91" t="str">
        <f>IF('Student Record'!J2522="","",'Student Record'!J2522)</f>
        <v/>
      </c>
      <c r="J2524" s="89" t="str">
        <f>IF('Student Record'!O2522="","",'Student Record'!O2522)</f>
        <v/>
      </c>
      <c r="K2524" s="89" t="str">
        <f>IF(StuData!$F2524="","",IF(AND(StuData!$C2524&gt;8,StuData!$C2524&lt;11,StuData!$J2524="GEN"),200,IF(AND(StuData!$C2524&gt;=11,StuData!$J2524="GEN"),300,IF(AND(StuData!$C2524&gt;8,StuData!$C2524&lt;11,StuData!$J2524&lt;&gt;"GEN"),100,IF(AND(StuData!$C2524&gt;=11,StuData!$J2524&lt;&gt;"GEN"),150,"")))))</f>
        <v/>
      </c>
      <c r="L2524" s="89" t="str">
        <f>IF(StuData!$F2524="","",IF(AND(StuData!$C2524&gt;8,StuData!$C2524&lt;11),50,""))</f>
        <v/>
      </c>
      <c r="M2524" s="89" t="str">
        <f>IF(StuData!$F2524="","",IF(AND(StuData!$C2524&gt;=11,'School Fees'!$L$3="Yes"),100,""))</f>
        <v/>
      </c>
      <c r="N2524" s="89" t="str">
        <f>IF(StuData!$F2524="","",IF(AND(StuData!$C2524&gt;8,StuData!$H2524="F"),5,IF(StuData!$C2524&lt;9,"",10)))</f>
        <v/>
      </c>
      <c r="O2524" s="89" t="str">
        <f>IF(StuData!$F2524="","",IF(StuData!$C2524&gt;8,5,""))</f>
        <v/>
      </c>
      <c r="P2524" s="89" t="str">
        <f>IF(StuData!$C2524=9,'School Fees'!$K$6,IF(StuData!$C2524=10,'School Fees'!$K$7,IF(StuData!$C2524=11,'School Fees'!$K$8,IF(StuData!$C2524=12,'School Fees'!$K$9,""))))</f>
        <v/>
      </c>
      <c r="Q2524" s="89"/>
      <c r="R2524" s="89"/>
      <c r="S2524" s="89" t="str">
        <f>IF(SUM(StuData!$K2524:$R2524)=0,"",SUM(StuData!$K2524:$R2524))</f>
        <v/>
      </c>
      <c r="T2524" s="92"/>
      <c r="U2524" s="89"/>
      <c r="V2524" s="23"/>
      <c r="W2524" s="23"/>
    </row>
    <row r="2525" ht="15.75" customHeight="1">
      <c r="A2525" s="23"/>
      <c r="B2525" s="89" t="str">
        <f t="shared" si="1"/>
        <v/>
      </c>
      <c r="C2525" s="89" t="str">
        <f>IF('Student Record'!A2523="","",'Student Record'!A2523)</f>
        <v/>
      </c>
      <c r="D2525" s="89" t="str">
        <f>IF('Student Record'!B2523="","",'Student Record'!B2523)</f>
        <v/>
      </c>
      <c r="E2525" s="89" t="str">
        <f>IF('Student Record'!C2523="","",'Student Record'!C2523)</f>
        <v/>
      </c>
      <c r="F2525" s="90" t="str">
        <f>IF('Student Record'!E2523="","",'Student Record'!E2523)</f>
        <v/>
      </c>
      <c r="G2525" s="90" t="str">
        <f>IF('Student Record'!G2523="","",'Student Record'!G2523)</f>
        <v/>
      </c>
      <c r="H2525" s="89" t="str">
        <f>IF('Student Record'!I2523="","",'Student Record'!I2523)</f>
        <v/>
      </c>
      <c r="I2525" s="91" t="str">
        <f>IF('Student Record'!J2523="","",'Student Record'!J2523)</f>
        <v/>
      </c>
      <c r="J2525" s="89" t="str">
        <f>IF('Student Record'!O2523="","",'Student Record'!O2523)</f>
        <v/>
      </c>
      <c r="K2525" s="89" t="str">
        <f>IF(StuData!$F2525="","",IF(AND(StuData!$C2525&gt;8,StuData!$C2525&lt;11,StuData!$J2525="GEN"),200,IF(AND(StuData!$C2525&gt;=11,StuData!$J2525="GEN"),300,IF(AND(StuData!$C2525&gt;8,StuData!$C2525&lt;11,StuData!$J2525&lt;&gt;"GEN"),100,IF(AND(StuData!$C2525&gt;=11,StuData!$J2525&lt;&gt;"GEN"),150,"")))))</f>
        <v/>
      </c>
      <c r="L2525" s="89" t="str">
        <f>IF(StuData!$F2525="","",IF(AND(StuData!$C2525&gt;8,StuData!$C2525&lt;11),50,""))</f>
        <v/>
      </c>
      <c r="M2525" s="89" t="str">
        <f>IF(StuData!$F2525="","",IF(AND(StuData!$C2525&gt;=11,'School Fees'!$L$3="Yes"),100,""))</f>
        <v/>
      </c>
      <c r="N2525" s="89" t="str">
        <f>IF(StuData!$F2525="","",IF(AND(StuData!$C2525&gt;8,StuData!$H2525="F"),5,IF(StuData!$C2525&lt;9,"",10)))</f>
        <v/>
      </c>
      <c r="O2525" s="89" t="str">
        <f>IF(StuData!$F2525="","",IF(StuData!$C2525&gt;8,5,""))</f>
        <v/>
      </c>
      <c r="P2525" s="89" t="str">
        <f>IF(StuData!$C2525=9,'School Fees'!$K$6,IF(StuData!$C2525=10,'School Fees'!$K$7,IF(StuData!$C2525=11,'School Fees'!$K$8,IF(StuData!$C2525=12,'School Fees'!$K$9,""))))</f>
        <v/>
      </c>
      <c r="Q2525" s="89"/>
      <c r="R2525" s="89"/>
      <c r="S2525" s="89" t="str">
        <f>IF(SUM(StuData!$K2525:$R2525)=0,"",SUM(StuData!$K2525:$R2525))</f>
        <v/>
      </c>
      <c r="T2525" s="92"/>
      <c r="U2525" s="89"/>
      <c r="V2525" s="23"/>
      <c r="W2525" s="23"/>
    </row>
    <row r="2526" ht="15.75" customHeight="1">
      <c r="A2526" s="23"/>
      <c r="B2526" s="89" t="str">
        <f t="shared" si="1"/>
        <v/>
      </c>
      <c r="C2526" s="89" t="str">
        <f>IF('Student Record'!A2524="","",'Student Record'!A2524)</f>
        <v/>
      </c>
      <c r="D2526" s="89" t="str">
        <f>IF('Student Record'!B2524="","",'Student Record'!B2524)</f>
        <v/>
      </c>
      <c r="E2526" s="89" t="str">
        <f>IF('Student Record'!C2524="","",'Student Record'!C2524)</f>
        <v/>
      </c>
      <c r="F2526" s="90" t="str">
        <f>IF('Student Record'!E2524="","",'Student Record'!E2524)</f>
        <v/>
      </c>
      <c r="G2526" s="90" t="str">
        <f>IF('Student Record'!G2524="","",'Student Record'!G2524)</f>
        <v/>
      </c>
      <c r="H2526" s="89" t="str">
        <f>IF('Student Record'!I2524="","",'Student Record'!I2524)</f>
        <v/>
      </c>
      <c r="I2526" s="91" t="str">
        <f>IF('Student Record'!J2524="","",'Student Record'!J2524)</f>
        <v/>
      </c>
      <c r="J2526" s="89" t="str">
        <f>IF('Student Record'!O2524="","",'Student Record'!O2524)</f>
        <v/>
      </c>
      <c r="K2526" s="89" t="str">
        <f>IF(StuData!$F2526="","",IF(AND(StuData!$C2526&gt;8,StuData!$C2526&lt;11,StuData!$J2526="GEN"),200,IF(AND(StuData!$C2526&gt;=11,StuData!$J2526="GEN"),300,IF(AND(StuData!$C2526&gt;8,StuData!$C2526&lt;11,StuData!$J2526&lt;&gt;"GEN"),100,IF(AND(StuData!$C2526&gt;=11,StuData!$J2526&lt;&gt;"GEN"),150,"")))))</f>
        <v/>
      </c>
      <c r="L2526" s="89" t="str">
        <f>IF(StuData!$F2526="","",IF(AND(StuData!$C2526&gt;8,StuData!$C2526&lt;11),50,""))</f>
        <v/>
      </c>
      <c r="M2526" s="89" t="str">
        <f>IF(StuData!$F2526="","",IF(AND(StuData!$C2526&gt;=11,'School Fees'!$L$3="Yes"),100,""))</f>
        <v/>
      </c>
      <c r="N2526" s="89" t="str">
        <f>IF(StuData!$F2526="","",IF(AND(StuData!$C2526&gt;8,StuData!$H2526="F"),5,IF(StuData!$C2526&lt;9,"",10)))</f>
        <v/>
      </c>
      <c r="O2526" s="89" t="str">
        <f>IF(StuData!$F2526="","",IF(StuData!$C2526&gt;8,5,""))</f>
        <v/>
      </c>
      <c r="P2526" s="89" t="str">
        <f>IF(StuData!$C2526=9,'School Fees'!$K$6,IF(StuData!$C2526=10,'School Fees'!$K$7,IF(StuData!$C2526=11,'School Fees'!$K$8,IF(StuData!$C2526=12,'School Fees'!$K$9,""))))</f>
        <v/>
      </c>
      <c r="Q2526" s="89"/>
      <c r="R2526" s="89"/>
      <c r="S2526" s="89" t="str">
        <f>IF(SUM(StuData!$K2526:$R2526)=0,"",SUM(StuData!$K2526:$R2526))</f>
        <v/>
      </c>
      <c r="T2526" s="92"/>
      <c r="U2526" s="89"/>
      <c r="V2526" s="23"/>
      <c r="W2526" s="23"/>
    </row>
    <row r="2527" ht="15.75" customHeight="1">
      <c r="A2527" s="23"/>
      <c r="B2527" s="89" t="str">
        <f t="shared" si="1"/>
        <v/>
      </c>
      <c r="C2527" s="89" t="str">
        <f>IF('Student Record'!A2525="","",'Student Record'!A2525)</f>
        <v/>
      </c>
      <c r="D2527" s="89" t="str">
        <f>IF('Student Record'!B2525="","",'Student Record'!B2525)</f>
        <v/>
      </c>
      <c r="E2527" s="89" t="str">
        <f>IF('Student Record'!C2525="","",'Student Record'!C2525)</f>
        <v/>
      </c>
      <c r="F2527" s="90" t="str">
        <f>IF('Student Record'!E2525="","",'Student Record'!E2525)</f>
        <v/>
      </c>
      <c r="G2527" s="90" t="str">
        <f>IF('Student Record'!G2525="","",'Student Record'!G2525)</f>
        <v/>
      </c>
      <c r="H2527" s="89" t="str">
        <f>IF('Student Record'!I2525="","",'Student Record'!I2525)</f>
        <v/>
      </c>
      <c r="I2527" s="91" t="str">
        <f>IF('Student Record'!J2525="","",'Student Record'!J2525)</f>
        <v/>
      </c>
      <c r="J2527" s="89" t="str">
        <f>IF('Student Record'!O2525="","",'Student Record'!O2525)</f>
        <v/>
      </c>
      <c r="K2527" s="89" t="str">
        <f>IF(StuData!$F2527="","",IF(AND(StuData!$C2527&gt;8,StuData!$C2527&lt;11,StuData!$J2527="GEN"),200,IF(AND(StuData!$C2527&gt;=11,StuData!$J2527="GEN"),300,IF(AND(StuData!$C2527&gt;8,StuData!$C2527&lt;11,StuData!$J2527&lt;&gt;"GEN"),100,IF(AND(StuData!$C2527&gt;=11,StuData!$J2527&lt;&gt;"GEN"),150,"")))))</f>
        <v/>
      </c>
      <c r="L2527" s="89" t="str">
        <f>IF(StuData!$F2527="","",IF(AND(StuData!$C2527&gt;8,StuData!$C2527&lt;11),50,""))</f>
        <v/>
      </c>
      <c r="M2527" s="89" t="str">
        <f>IF(StuData!$F2527="","",IF(AND(StuData!$C2527&gt;=11,'School Fees'!$L$3="Yes"),100,""))</f>
        <v/>
      </c>
      <c r="N2527" s="89" t="str">
        <f>IF(StuData!$F2527="","",IF(AND(StuData!$C2527&gt;8,StuData!$H2527="F"),5,IF(StuData!$C2527&lt;9,"",10)))</f>
        <v/>
      </c>
      <c r="O2527" s="89" t="str">
        <f>IF(StuData!$F2527="","",IF(StuData!$C2527&gt;8,5,""))</f>
        <v/>
      </c>
      <c r="P2527" s="89" t="str">
        <f>IF(StuData!$C2527=9,'School Fees'!$K$6,IF(StuData!$C2527=10,'School Fees'!$K$7,IF(StuData!$C2527=11,'School Fees'!$K$8,IF(StuData!$C2527=12,'School Fees'!$K$9,""))))</f>
        <v/>
      </c>
      <c r="Q2527" s="89"/>
      <c r="R2527" s="89"/>
      <c r="S2527" s="89" t="str">
        <f>IF(SUM(StuData!$K2527:$R2527)=0,"",SUM(StuData!$K2527:$R2527))</f>
        <v/>
      </c>
      <c r="T2527" s="92"/>
      <c r="U2527" s="89"/>
      <c r="V2527" s="23"/>
      <c r="W2527" s="23"/>
    </row>
    <row r="2528" ht="15.75" customHeight="1">
      <c r="A2528" s="23"/>
      <c r="B2528" s="89" t="str">
        <f t="shared" si="1"/>
        <v/>
      </c>
      <c r="C2528" s="89" t="str">
        <f>IF('Student Record'!A2526="","",'Student Record'!A2526)</f>
        <v/>
      </c>
      <c r="D2528" s="89" t="str">
        <f>IF('Student Record'!B2526="","",'Student Record'!B2526)</f>
        <v/>
      </c>
      <c r="E2528" s="89" t="str">
        <f>IF('Student Record'!C2526="","",'Student Record'!C2526)</f>
        <v/>
      </c>
      <c r="F2528" s="90" t="str">
        <f>IF('Student Record'!E2526="","",'Student Record'!E2526)</f>
        <v/>
      </c>
      <c r="G2528" s="90" t="str">
        <f>IF('Student Record'!G2526="","",'Student Record'!G2526)</f>
        <v/>
      </c>
      <c r="H2528" s="89" t="str">
        <f>IF('Student Record'!I2526="","",'Student Record'!I2526)</f>
        <v/>
      </c>
      <c r="I2528" s="91" t="str">
        <f>IF('Student Record'!J2526="","",'Student Record'!J2526)</f>
        <v/>
      </c>
      <c r="J2528" s="89" t="str">
        <f>IF('Student Record'!O2526="","",'Student Record'!O2526)</f>
        <v/>
      </c>
      <c r="K2528" s="89" t="str">
        <f>IF(StuData!$F2528="","",IF(AND(StuData!$C2528&gt;8,StuData!$C2528&lt;11,StuData!$J2528="GEN"),200,IF(AND(StuData!$C2528&gt;=11,StuData!$J2528="GEN"),300,IF(AND(StuData!$C2528&gt;8,StuData!$C2528&lt;11,StuData!$J2528&lt;&gt;"GEN"),100,IF(AND(StuData!$C2528&gt;=11,StuData!$J2528&lt;&gt;"GEN"),150,"")))))</f>
        <v/>
      </c>
      <c r="L2528" s="89" t="str">
        <f>IF(StuData!$F2528="","",IF(AND(StuData!$C2528&gt;8,StuData!$C2528&lt;11),50,""))</f>
        <v/>
      </c>
      <c r="M2528" s="89" t="str">
        <f>IF(StuData!$F2528="","",IF(AND(StuData!$C2528&gt;=11,'School Fees'!$L$3="Yes"),100,""))</f>
        <v/>
      </c>
      <c r="N2528" s="89" t="str">
        <f>IF(StuData!$F2528="","",IF(AND(StuData!$C2528&gt;8,StuData!$H2528="F"),5,IF(StuData!$C2528&lt;9,"",10)))</f>
        <v/>
      </c>
      <c r="O2528" s="89" t="str">
        <f>IF(StuData!$F2528="","",IF(StuData!$C2528&gt;8,5,""))</f>
        <v/>
      </c>
      <c r="P2528" s="89" t="str">
        <f>IF(StuData!$C2528=9,'School Fees'!$K$6,IF(StuData!$C2528=10,'School Fees'!$K$7,IF(StuData!$C2528=11,'School Fees'!$K$8,IF(StuData!$C2528=12,'School Fees'!$K$9,""))))</f>
        <v/>
      </c>
      <c r="Q2528" s="89"/>
      <c r="R2528" s="89"/>
      <c r="S2528" s="89" t="str">
        <f>IF(SUM(StuData!$K2528:$R2528)=0,"",SUM(StuData!$K2528:$R2528))</f>
        <v/>
      </c>
      <c r="T2528" s="92"/>
      <c r="U2528" s="89"/>
      <c r="V2528" s="23"/>
      <c r="W2528" s="23"/>
    </row>
    <row r="2529" ht="15.75" customHeight="1">
      <c r="A2529" s="23"/>
      <c r="B2529" s="89" t="str">
        <f t="shared" si="1"/>
        <v/>
      </c>
      <c r="C2529" s="89" t="str">
        <f>IF('Student Record'!A2527="","",'Student Record'!A2527)</f>
        <v/>
      </c>
      <c r="D2529" s="89" t="str">
        <f>IF('Student Record'!B2527="","",'Student Record'!B2527)</f>
        <v/>
      </c>
      <c r="E2529" s="89" t="str">
        <f>IF('Student Record'!C2527="","",'Student Record'!C2527)</f>
        <v/>
      </c>
      <c r="F2529" s="90" t="str">
        <f>IF('Student Record'!E2527="","",'Student Record'!E2527)</f>
        <v/>
      </c>
      <c r="G2529" s="90" t="str">
        <f>IF('Student Record'!G2527="","",'Student Record'!G2527)</f>
        <v/>
      </c>
      <c r="H2529" s="89" t="str">
        <f>IF('Student Record'!I2527="","",'Student Record'!I2527)</f>
        <v/>
      </c>
      <c r="I2529" s="91" t="str">
        <f>IF('Student Record'!J2527="","",'Student Record'!J2527)</f>
        <v/>
      </c>
      <c r="J2529" s="89" t="str">
        <f>IF('Student Record'!O2527="","",'Student Record'!O2527)</f>
        <v/>
      </c>
      <c r="K2529" s="89" t="str">
        <f>IF(StuData!$F2529="","",IF(AND(StuData!$C2529&gt;8,StuData!$C2529&lt;11,StuData!$J2529="GEN"),200,IF(AND(StuData!$C2529&gt;=11,StuData!$J2529="GEN"),300,IF(AND(StuData!$C2529&gt;8,StuData!$C2529&lt;11,StuData!$J2529&lt;&gt;"GEN"),100,IF(AND(StuData!$C2529&gt;=11,StuData!$J2529&lt;&gt;"GEN"),150,"")))))</f>
        <v/>
      </c>
      <c r="L2529" s="89" t="str">
        <f>IF(StuData!$F2529="","",IF(AND(StuData!$C2529&gt;8,StuData!$C2529&lt;11),50,""))</f>
        <v/>
      </c>
      <c r="M2529" s="89" t="str">
        <f>IF(StuData!$F2529="","",IF(AND(StuData!$C2529&gt;=11,'School Fees'!$L$3="Yes"),100,""))</f>
        <v/>
      </c>
      <c r="N2529" s="89" t="str">
        <f>IF(StuData!$F2529="","",IF(AND(StuData!$C2529&gt;8,StuData!$H2529="F"),5,IF(StuData!$C2529&lt;9,"",10)))</f>
        <v/>
      </c>
      <c r="O2529" s="89" t="str">
        <f>IF(StuData!$F2529="","",IF(StuData!$C2529&gt;8,5,""))</f>
        <v/>
      </c>
      <c r="P2529" s="89" t="str">
        <f>IF(StuData!$C2529=9,'School Fees'!$K$6,IF(StuData!$C2529=10,'School Fees'!$K$7,IF(StuData!$C2529=11,'School Fees'!$K$8,IF(StuData!$C2529=12,'School Fees'!$K$9,""))))</f>
        <v/>
      </c>
      <c r="Q2529" s="89"/>
      <c r="R2529" s="89"/>
      <c r="S2529" s="89" t="str">
        <f>IF(SUM(StuData!$K2529:$R2529)=0,"",SUM(StuData!$K2529:$R2529))</f>
        <v/>
      </c>
      <c r="T2529" s="92"/>
      <c r="U2529" s="89"/>
      <c r="V2529" s="23"/>
      <c r="W2529" s="23"/>
    </row>
    <row r="2530" ht="15.75" customHeight="1">
      <c r="A2530" s="23"/>
      <c r="B2530" s="89" t="str">
        <f t="shared" si="1"/>
        <v/>
      </c>
      <c r="C2530" s="89" t="str">
        <f>IF('Student Record'!A2528="","",'Student Record'!A2528)</f>
        <v/>
      </c>
      <c r="D2530" s="89" t="str">
        <f>IF('Student Record'!B2528="","",'Student Record'!B2528)</f>
        <v/>
      </c>
      <c r="E2530" s="89" t="str">
        <f>IF('Student Record'!C2528="","",'Student Record'!C2528)</f>
        <v/>
      </c>
      <c r="F2530" s="90" t="str">
        <f>IF('Student Record'!E2528="","",'Student Record'!E2528)</f>
        <v/>
      </c>
      <c r="G2530" s="90" t="str">
        <f>IF('Student Record'!G2528="","",'Student Record'!G2528)</f>
        <v/>
      </c>
      <c r="H2530" s="89" t="str">
        <f>IF('Student Record'!I2528="","",'Student Record'!I2528)</f>
        <v/>
      </c>
      <c r="I2530" s="91" t="str">
        <f>IF('Student Record'!J2528="","",'Student Record'!J2528)</f>
        <v/>
      </c>
      <c r="J2530" s="89" t="str">
        <f>IF('Student Record'!O2528="","",'Student Record'!O2528)</f>
        <v/>
      </c>
      <c r="K2530" s="89" t="str">
        <f>IF(StuData!$F2530="","",IF(AND(StuData!$C2530&gt;8,StuData!$C2530&lt;11,StuData!$J2530="GEN"),200,IF(AND(StuData!$C2530&gt;=11,StuData!$J2530="GEN"),300,IF(AND(StuData!$C2530&gt;8,StuData!$C2530&lt;11,StuData!$J2530&lt;&gt;"GEN"),100,IF(AND(StuData!$C2530&gt;=11,StuData!$J2530&lt;&gt;"GEN"),150,"")))))</f>
        <v/>
      </c>
      <c r="L2530" s="89" t="str">
        <f>IF(StuData!$F2530="","",IF(AND(StuData!$C2530&gt;8,StuData!$C2530&lt;11),50,""))</f>
        <v/>
      </c>
      <c r="M2530" s="89" t="str">
        <f>IF(StuData!$F2530="","",IF(AND(StuData!$C2530&gt;=11,'School Fees'!$L$3="Yes"),100,""))</f>
        <v/>
      </c>
      <c r="N2530" s="89" t="str">
        <f>IF(StuData!$F2530="","",IF(AND(StuData!$C2530&gt;8,StuData!$H2530="F"),5,IF(StuData!$C2530&lt;9,"",10)))</f>
        <v/>
      </c>
      <c r="O2530" s="89" t="str">
        <f>IF(StuData!$F2530="","",IF(StuData!$C2530&gt;8,5,""))</f>
        <v/>
      </c>
      <c r="P2530" s="89" t="str">
        <f>IF(StuData!$C2530=9,'School Fees'!$K$6,IF(StuData!$C2530=10,'School Fees'!$K$7,IF(StuData!$C2530=11,'School Fees'!$K$8,IF(StuData!$C2530=12,'School Fees'!$K$9,""))))</f>
        <v/>
      </c>
      <c r="Q2530" s="89"/>
      <c r="R2530" s="89"/>
      <c r="S2530" s="89" t="str">
        <f>IF(SUM(StuData!$K2530:$R2530)=0,"",SUM(StuData!$K2530:$R2530))</f>
        <v/>
      </c>
      <c r="T2530" s="92"/>
      <c r="U2530" s="89"/>
      <c r="V2530" s="23"/>
      <c r="W2530" s="23"/>
    </row>
    <row r="2531" ht="15.75" customHeight="1">
      <c r="A2531" s="23"/>
      <c r="B2531" s="89" t="str">
        <f t="shared" si="1"/>
        <v/>
      </c>
      <c r="C2531" s="89" t="str">
        <f>IF('Student Record'!A2529="","",'Student Record'!A2529)</f>
        <v/>
      </c>
      <c r="D2531" s="89" t="str">
        <f>IF('Student Record'!B2529="","",'Student Record'!B2529)</f>
        <v/>
      </c>
      <c r="E2531" s="89" t="str">
        <f>IF('Student Record'!C2529="","",'Student Record'!C2529)</f>
        <v/>
      </c>
      <c r="F2531" s="90" t="str">
        <f>IF('Student Record'!E2529="","",'Student Record'!E2529)</f>
        <v/>
      </c>
      <c r="G2531" s="90" t="str">
        <f>IF('Student Record'!G2529="","",'Student Record'!G2529)</f>
        <v/>
      </c>
      <c r="H2531" s="89" t="str">
        <f>IF('Student Record'!I2529="","",'Student Record'!I2529)</f>
        <v/>
      </c>
      <c r="I2531" s="91" t="str">
        <f>IF('Student Record'!J2529="","",'Student Record'!J2529)</f>
        <v/>
      </c>
      <c r="J2531" s="89" t="str">
        <f>IF('Student Record'!O2529="","",'Student Record'!O2529)</f>
        <v/>
      </c>
      <c r="K2531" s="89" t="str">
        <f>IF(StuData!$F2531="","",IF(AND(StuData!$C2531&gt;8,StuData!$C2531&lt;11,StuData!$J2531="GEN"),200,IF(AND(StuData!$C2531&gt;=11,StuData!$J2531="GEN"),300,IF(AND(StuData!$C2531&gt;8,StuData!$C2531&lt;11,StuData!$J2531&lt;&gt;"GEN"),100,IF(AND(StuData!$C2531&gt;=11,StuData!$J2531&lt;&gt;"GEN"),150,"")))))</f>
        <v/>
      </c>
      <c r="L2531" s="89" t="str">
        <f>IF(StuData!$F2531="","",IF(AND(StuData!$C2531&gt;8,StuData!$C2531&lt;11),50,""))</f>
        <v/>
      </c>
      <c r="M2531" s="89" t="str">
        <f>IF(StuData!$F2531="","",IF(AND(StuData!$C2531&gt;=11,'School Fees'!$L$3="Yes"),100,""))</f>
        <v/>
      </c>
      <c r="N2531" s="89" t="str">
        <f>IF(StuData!$F2531="","",IF(AND(StuData!$C2531&gt;8,StuData!$H2531="F"),5,IF(StuData!$C2531&lt;9,"",10)))</f>
        <v/>
      </c>
      <c r="O2531" s="89" t="str">
        <f>IF(StuData!$F2531="","",IF(StuData!$C2531&gt;8,5,""))</f>
        <v/>
      </c>
      <c r="P2531" s="89" t="str">
        <f>IF(StuData!$C2531=9,'School Fees'!$K$6,IF(StuData!$C2531=10,'School Fees'!$K$7,IF(StuData!$C2531=11,'School Fees'!$K$8,IF(StuData!$C2531=12,'School Fees'!$K$9,""))))</f>
        <v/>
      </c>
      <c r="Q2531" s="89"/>
      <c r="R2531" s="89"/>
      <c r="S2531" s="89" t="str">
        <f>IF(SUM(StuData!$K2531:$R2531)=0,"",SUM(StuData!$K2531:$R2531))</f>
        <v/>
      </c>
      <c r="T2531" s="92"/>
      <c r="U2531" s="89"/>
      <c r="V2531" s="23"/>
      <c r="W2531" s="23"/>
    </row>
    <row r="2532" ht="15.75" customHeight="1">
      <c r="A2532" s="23"/>
      <c r="B2532" s="89" t="str">
        <f t="shared" si="1"/>
        <v/>
      </c>
      <c r="C2532" s="89" t="str">
        <f>IF('Student Record'!A2530="","",'Student Record'!A2530)</f>
        <v/>
      </c>
      <c r="D2532" s="89" t="str">
        <f>IF('Student Record'!B2530="","",'Student Record'!B2530)</f>
        <v/>
      </c>
      <c r="E2532" s="89" t="str">
        <f>IF('Student Record'!C2530="","",'Student Record'!C2530)</f>
        <v/>
      </c>
      <c r="F2532" s="90" t="str">
        <f>IF('Student Record'!E2530="","",'Student Record'!E2530)</f>
        <v/>
      </c>
      <c r="G2532" s="90" t="str">
        <f>IF('Student Record'!G2530="","",'Student Record'!G2530)</f>
        <v/>
      </c>
      <c r="H2532" s="89" t="str">
        <f>IF('Student Record'!I2530="","",'Student Record'!I2530)</f>
        <v/>
      </c>
      <c r="I2532" s="91" t="str">
        <f>IF('Student Record'!J2530="","",'Student Record'!J2530)</f>
        <v/>
      </c>
      <c r="J2532" s="89" t="str">
        <f>IF('Student Record'!O2530="","",'Student Record'!O2530)</f>
        <v/>
      </c>
      <c r="K2532" s="89" t="str">
        <f>IF(StuData!$F2532="","",IF(AND(StuData!$C2532&gt;8,StuData!$C2532&lt;11,StuData!$J2532="GEN"),200,IF(AND(StuData!$C2532&gt;=11,StuData!$J2532="GEN"),300,IF(AND(StuData!$C2532&gt;8,StuData!$C2532&lt;11,StuData!$J2532&lt;&gt;"GEN"),100,IF(AND(StuData!$C2532&gt;=11,StuData!$J2532&lt;&gt;"GEN"),150,"")))))</f>
        <v/>
      </c>
      <c r="L2532" s="89" t="str">
        <f>IF(StuData!$F2532="","",IF(AND(StuData!$C2532&gt;8,StuData!$C2532&lt;11),50,""))</f>
        <v/>
      </c>
      <c r="M2532" s="89" t="str">
        <f>IF(StuData!$F2532="","",IF(AND(StuData!$C2532&gt;=11,'School Fees'!$L$3="Yes"),100,""))</f>
        <v/>
      </c>
      <c r="N2532" s="89" t="str">
        <f>IF(StuData!$F2532="","",IF(AND(StuData!$C2532&gt;8,StuData!$H2532="F"),5,IF(StuData!$C2532&lt;9,"",10)))</f>
        <v/>
      </c>
      <c r="O2532" s="89" t="str">
        <f>IF(StuData!$F2532="","",IF(StuData!$C2532&gt;8,5,""))</f>
        <v/>
      </c>
      <c r="P2532" s="89" t="str">
        <f>IF(StuData!$C2532=9,'School Fees'!$K$6,IF(StuData!$C2532=10,'School Fees'!$K$7,IF(StuData!$C2532=11,'School Fees'!$K$8,IF(StuData!$C2532=12,'School Fees'!$K$9,""))))</f>
        <v/>
      </c>
      <c r="Q2532" s="89"/>
      <c r="R2532" s="89"/>
      <c r="S2532" s="89" t="str">
        <f>IF(SUM(StuData!$K2532:$R2532)=0,"",SUM(StuData!$K2532:$R2532))</f>
        <v/>
      </c>
      <c r="T2532" s="92"/>
      <c r="U2532" s="89"/>
      <c r="V2532" s="23"/>
      <c r="W2532" s="23"/>
    </row>
    <row r="2533" ht="15.75" customHeight="1">
      <c r="A2533" s="23"/>
      <c r="B2533" s="89" t="str">
        <f t="shared" si="1"/>
        <v/>
      </c>
      <c r="C2533" s="89" t="str">
        <f>IF('Student Record'!A2531="","",'Student Record'!A2531)</f>
        <v/>
      </c>
      <c r="D2533" s="89" t="str">
        <f>IF('Student Record'!B2531="","",'Student Record'!B2531)</f>
        <v/>
      </c>
      <c r="E2533" s="89" t="str">
        <f>IF('Student Record'!C2531="","",'Student Record'!C2531)</f>
        <v/>
      </c>
      <c r="F2533" s="90" t="str">
        <f>IF('Student Record'!E2531="","",'Student Record'!E2531)</f>
        <v/>
      </c>
      <c r="G2533" s="90" t="str">
        <f>IF('Student Record'!G2531="","",'Student Record'!G2531)</f>
        <v/>
      </c>
      <c r="H2533" s="89" t="str">
        <f>IF('Student Record'!I2531="","",'Student Record'!I2531)</f>
        <v/>
      </c>
      <c r="I2533" s="91" t="str">
        <f>IF('Student Record'!J2531="","",'Student Record'!J2531)</f>
        <v/>
      </c>
      <c r="J2533" s="89" t="str">
        <f>IF('Student Record'!O2531="","",'Student Record'!O2531)</f>
        <v/>
      </c>
      <c r="K2533" s="89" t="str">
        <f>IF(StuData!$F2533="","",IF(AND(StuData!$C2533&gt;8,StuData!$C2533&lt;11,StuData!$J2533="GEN"),200,IF(AND(StuData!$C2533&gt;=11,StuData!$J2533="GEN"),300,IF(AND(StuData!$C2533&gt;8,StuData!$C2533&lt;11,StuData!$J2533&lt;&gt;"GEN"),100,IF(AND(StuData!$C2533&gt;=11,StuData!$J2533&lt;&gt;"GEN"),150,"")))))</f>
        <v/>
      </c>
      <c r="L2533" s="89" t="str">
        <f>IF(StuData!$F2533="","",IF(AND(StuData!$C2533&gt;8,StuData!$C2533&lt;11),50,""))</f>
        <v/>
      </c>
      <c r="M2533" s="89" t="str">
        <f>IF(StuData!$F2533="","",IF(AND(StuData!$C2533&gt;=11,'School Fees'!$L$3="Yes"),100,""))</f>
        <v/>
      </c>
      <c r="N2533" s="89" t="str">
        <f>IF(StuData!$F2533="","",IF(AND(StuData!$C2533&gt;8,StuData!$H2533="F"),5,IF(StuData!$C2533&lt;9,"",10)))</f>
        <v/>
      </c>
      <c r="O2533" s="89" t="str">
        <f>IF(StuData!$F2533="","",IF(StuData!$C2533&gt;8,5,""))</f>
        <v/>
      </c>
      <c r="P2533" s="89" t="str">
        <f>IF(StuData!$C2533=9,'School Fees'!$K$6,IF(StuData!$C2533=10,'School Fees'!$K$7,IF(StuData!$C2533=11,'School Fees'!$K$8,IF(StuData!$C2533=12,'School Fees'!$K$9,""))))</f>
        <v/>
      </c>
      <c r="Q2533" s="89"/>
      <c r="R2533" s="89"/>
      <c r="S2533" s="89" t="str">
        <f>IF(SUM(StuData!$K2533:$R2533)=0,"",SUM(StuData!$K2533:$R2533))</f>
        <v/>
      </c>
      <c r="T2533" s="92"/>
      <c r="U2533" s="89"/>
      <c r="V2533" s="23"/>
      <c r="W2533" s="23"/>
    </row>
    <row r="2534" ht="15.75" customHeight="1">
      <c r="A2534" s="23"/>
      <c r="B2534" s="89" t="str">
        <f t="shared" si="1"/>
        <v/>
      </c>
      <c r="C2534" s="89" t="str">
        <f>IF('Student Record'!A2532="","",'Student Record'!A2532)</f>
        <v/>
      </c>
      <c r="D2534" s="89" t="str">
        <f>IF('Student Record'!B2532="","",'Student Record'!B2532)</f>
        <v/>
      </c>
      <c r="E2534" s="89" t="str">
        <f>IF('Student Record'!C2532="","",'Student Record'!C2532)</f>
        <v/>
      </c>
      <c r="F2534" s="90" t="str">
        <f>IF('Student Record'!E2532="","",'Student Record'!E2532)</f>
        <v/>
      </c>
      <c r="G2534" s="90" t="str">
        <f>IF('Student Record'!G2532="","",'Student Record'!G2532)</f>
        <v/>
      </c>
      <c r="H2534" s="89" t="str">
        <f>IF('Student Record'!I2532="","",'Student Record'!I2532)</f>
        <v/>
      </c>
      <c r="I2534" s="91" t="str">
        <f>IF('Student Record'!J2532="","",'Student Record'!J2532)</f>
        <v/>
      </c>
      <c r="J2534" s="89" t="str">
        <f>IF('Student Record'!O2532="","",'Student Record'!O2532)</f>
        <v/>
      </c>
      <c r="K2534" s="89" t="str">
        <f>IF(StuData!$F2534="","",IF(AND(StuData!$C2534&gt;8,StuData!$C2534&lt;11,StuData!$J2534="GEN"),200,IF(AND(StuData!$C2534&gt;=11,StuData!$J2534="GEN"),300,IF(AND(StuData!$C2534&gt;8,StuData!$C2534&lt;11,StuData!$J2534&lt;&gt;"GEN"),100,IF(AND(StuData!$C2534&gt;=11,StuData!$J2534&lt;&gt;"GEN"),150,"")))))</f>
        <v/>
      </c>
      <c r="L2534" s="89" t="str">
        <f>IF(StuData!$F2534="","",IF(AND(StuData!$C2534&gt;8,StuData!$C2534&lt;11),50,""))</f>
        <v/>
      </c>
      <c r="M2534" s="89" t="str">
        <f>IF(StuData!$F2534="","",IF(AND(StuData!$C2534&gt;=11,'School Fees'!$L$3="Yes"),100,""))</f>
        <v/>
      </c>
      <c r="N2534" s="89" t="str">
        <f>IF(StuData!$F2534="","",IF(AND(StuData!$C2534&gt;8,StuData!$H2534="F"),5,IF(StuData!$C2534&lt;9,"",10)))</f>
        <v/>
      </c>
      <c r="O2534" s="89" t="str">
        <f>IF(StuData!$F2534="","",IF(StuData!$C2534&gt;8,5,""))</f>
        <v/>
      </c>
      <c r="P2534" s="89" t="str">
        <f>IF(StuData!$C2534=9,'School Fees'!$K$6,IF(StuData!$C2534=10,'School Fees'!$K$7,IF(StuData!$C2534=11,'School Fees'!$K$8,IF(StuData!$C2534=12,'School Fees'!$K$9,""))))</f>
        <v/>
      </c>
      <c r="Q2534" s="89"/>
      <c r="R2534" s="89"/>
      <c r="S2534" s="89" t="str">
        <f>IF(SUM(StuData!$K2534:$R2534)=0,"",SUM(StuData!$K2534:$R2534))</f>
        <v/>
      </c>
      <c r="T2534" s="92"/>
      <c r="U2534" s="89"/>
      <c r="V2534" s="23"/>
      <c r="W2534" s="23"/>
    </row>
    <row r="2535" ht="15.75" customHeight="1">
      <c r="A2535" s="23"/>
      <c r="B2535" s="89" t="str">
        <f t="shared" si="1"/>
        <v/>
      </c>
      <c r="C2535" s="89" t="str">
        <f>IF('Student Record'!A2533="","",'Student Record'!A2533)</f>
        <v/>
      </c>
      <c r="D2535" s="89" t="str">
        <f>IF('Student Record'!B2533="","",'Student Record'!B2533)</f>
        <v/>
      </c>
      <c r="E2535" s="89" t="str">
        <f>IF('Student Record'!C2533="","",'Student Record'!C2533)</f>
        <v/>
      </c>
      <c r="F2535" s="90" t="str">
        <f>IF('Student Record'!E2533="","",'Student Record'!E2533)</f>
        <v/>
      </c>
      <c r="G2535" s="90" t="str">
        <f>IF('Student Record'!G2533="","",'Student Record'!G2533)</f>
        <v/>
      </c>
      <c r="H2535" s="89" t="str">
        <f>IF('Student Record'!I2533="","",'Student Record'!I2533)</f>
        <v/>
      </c>
      <c r="I2535" s="91" t="str">
        <f>IF('Student Record'!J2533="","",'Student Record'!J2533)</f>
        <v/>
      </c>
      <c r="J2535" s="89" t="str">
        <f>IF('Student Record'!O2533="","",'Student Record'!O2533)</f>
        <v/>
      </c>
      <c r="K2535" s="89" t="str">
        <f>IF(StuData!$F2535="","",IF(AND(StuData!$C2535&gt;8,StuData!$C2535&lt;11,StuData!$J2535="GEN"),200,IF(AND(StuData!$C2535&gt;=11,StuData!$J2535="GEN"),300,IF(AND(StuData!$C2535&gt;8,StuData!$C2535&lt;11,StuData!$J2535&lt;&gt;"GEN"),100,IF(AND(StuData!$C2535&gt;=11,StuData!$J2535&lt;&gt;"GEN"),150,"")))))</f>
        <v/>
      </c>
      <c r="L2535" s="89" t="str">
        <f>IF(StuData!$F2535="","",IF(AND(StuData!$C2535&gt;8,StuData!$C2535&lt;11),50,""))</f>
        <v/>
      </c>
      <c r="M2535" s="89" t="str">
        <f>IF(StuData!$F2535="","",IF(AND(StuData!$C2535&gt;=11,'School Fees'!$L$3="Yes"),100,""))</f>
        <v/>
      </c>
      <c r="N2535" s="89" t="str">
        <f>IF(StuData!$F2535="","",IF(AND(StuData!$C2535&gt;8,StuData!$H2535="F"),5,IF(StuData!$C2535&lt;9,"",10)))</f>
        <v/>
      </c>
      <c r="O2535" s="89" t="str">
        <f>IF(StuData!$F2535="","",IF(StuData!$C2535&gt;8,5,""))</f>
        <v/>
      </c>
      <c r="P2535" s="89" t="str">
        <f>IF(StuData!$C2535=9,'School Fees'!$K$6,IF(StuData!$C2535=10,'School Fees'!$K$7,IF(StuData!$C2535=11,'School Fees'!$K$8,IF(StuData!$C2535=12,'School Fees'!$K$9,""))))</f>
        <v/>
      </c>
      <c r="Q2535" s="89"/>
      <c r="R2535" s="89"/>
      <c r="S2535" s="89" t="str">
        <f>IF(SUM(StuData!$K2535:$R2535)=0,"",SUM(StuData!$K2535:$R2535))</f>
        <v/>
      </c>
      <c r="T2535" s="92"/>
      <c r="U2535" s="89"/>
      <c r="V2535" s="23"/>
      <c r="W2535" s="23"/>
    </row>
    <row r="2536" ht="15.75" customHeight="1">
      <c r="A2536" s="23"/>
      <c r="B2536" s="89" t="str">
        <f t="shared" si="1"/>
        <v/>
      </c>
      <c r="C2536" s="89" t="str">
        <f>IF('Student Record'!A2534="","",'Student Record'!A2534)</f>
        <v/>
      </c>
      <c r="D2536" s="89" t="str">
        <f>IF('Student Record'!B2534="","",'Student Record'!B2534)</f>
        <v/>
      </c>
      <c r="E2536" s="89" t="str">
        <f>IF('Student Record'!C2534="","",'Student Record'!C2534)</f>
        <v/>
      </c>
      <c r="F2536" s="90" t="str">
        <f>IF('Student Record'!E2534="","",'Student Record'!E2534)</f>
        <v/>
      </c>
      <c r="G2536" s="90" t="str">
        <f>IF('Student Record'!G2534="","",'Student Record'!G2534)</f>
        <v/>
      </c>
      <c r="H2536" s="89" t="str">
        <f>IF('Student Record'!I2534="","",'Student Record'!I2534)</f>
        <v/>
      </c>
      <c r="I2536" s="91" t="str">
        <f>IF('Student Record'!J2534="","",'Student Record'!J2534)</f>
        <v/>
      </c>
      <c r="J2536" s="89" t="str">
        <f>IF('Student Record'!O2534="","",'Student Record'!O2534)</f>
        <v/>
      </c>
      <c r="K2536" s="89" t="str">
        <f>IF(StuData!$F2536="","",IF(AND(StuData!$C2536&gt;8,StuData!$C2536&lt;11,StuData!$J2536="GEN"),200,IF(AND(StuData!$C2536&gt;=11,StuData!$J2536="GEN"),300,IF(AND(StuData!$C2536&gt;8,StuData!$C2536&lt;11,StuData!$J2536&lt;&gt;"GEN"),100,IF(AND(StuData!$C2536&gt;=11,StuData!$J2536&lt;&gt;"GEN"),150,"")))))</f>
        <v/>
      </c>
      <c r="L2536" s="89" t="str">
        <f>IF(StuData!$F2536="","",IF(AND(StuData!$C2536&gt;8,StuData!$C2536&lt;11),50,""))</f>
        <v/>
      </c>
      <c r="M2536" s="89" t="str">
        <f>IF(StuData!$F2536="","",IF(AND(StuData!$C2536&gt;=11,'School Fees'!$L$3="Yes"),100,""))</f>
        <v/>
      </c>
      <c r="N2536" s="89" t="str">
        <f>IF(StuData!$F2536="","",IF(AND(StuData!$C2536&gt;8,StuData!$H2536="F"),5,IF(StuData!$C2536&lt;9,"",10)))</f>
        <v/>
      </c>
      <c r="O2536" s="89" t="str">
        <f>IF(StuData!$F2536="","",IF(StuData!$C2536&gt;8,5,""))</f>
        <v/>
      </c>
      <c r="P2536" s="89" t="str">
        <f>IF(StuData!$C2536=9,'School Fees'!$K$6,IF(StuData!$C2536=10,'School Fees'!$K$7,IF(StuData!$C2536=11,'School Fees'!$K$8,IF(StuData!$C2536=12,'School Fees'!$K$9,""))))</f>
        <v/>
      </c>
      <c r="Q2536" s="89"/>
      <c r="R2536" s="89"/>
      <c r="S2536" s="89" t="str">
        <f>IF(SUM(StuData!$K2536:$R2536)=0,"",SUM(StuData!$K2536:$R2536))</f>
        <v/>
      </c>
      <c r="T2536" s="92"/>
      <c r="U2536" s="89"/>
      <c r="V2536" s="23"/>
      <c r="W2536" s="23"/>
    </row>
    <row r="2537" ht="15.75" customHeight="1">
      <c r="A2537" s="23"/>
      <c r="B2537" s="89" t="str">
        <f t="shared" si="1"/>
        <v/>
      </c>
      <c r="C2537" s="89" t="str">
        <f>IF('Student Record'!A2535="","",'Student Record'!A2535)</f>
        <v/>
      </c>
      <c r="D2537" s="89" t="str">
        <f>IF('Student Record'!B2535="","",'Student Record'!B2535)</f>
        <v/>
      </c>
      <c r="E2537" s="89" t="str">
        <f>IF('Student Record'!C2535="","",'Student Record'!C2535)</f>
        <v/>
      </c>
      <c r="F2537" s="90" t="str">
        <f>IF('Student Record'!E2535="","",'Student Record'!E2535)</f>
        <v/>
      </c>
      <c r="G2537" s="90" t="str">
        <f>IF('Student Record'!G2535="","",'Student Record'!G2535)</f>
        <v/>
      </c>
      <c r="H2537" s="89" t="str">
        <f>IF('Student Record'!I2535="","",'Student Record'!I2535)</f>
        <v/>
      </c>
      <c r="I2537" s="91" t="str">
        <f>IF('Student Record'!J2535="","",'Student Record'!J2535)</f>
        <v/>
      </c>
      <c r="J2537" s="89" t="str">
        <f>IF('Student Record'!O2535="","",'Student Record'!O2535)</f>
        <v/>
      </c>
      <c r="K2537" s="89" t="str">
        <f>IF(StuData!$F2537="","",IF(AND(StuData!$C2537&gt;8,StuData!$C2537&lt;11,StuData!$J2537="GEN"),200,IF(AND(StuData!$C2537&gt;=11,StuData!$J2537="GEN"),300,IF(AND(StuData!$C2537&gt;8,StuData!$C2537&lt;11,StuData!$J2537&lt;&gt;"GEN"),100,IF(AND(StuData!$C2537&gt;=11,StuData!$J2537&lt;&gt;"GEN"),150,"")))))</f>
        <v/>
      </c>
      <c r="L2537" s="89" t="str">
        <f>IF(StuData!$F2537="","",IF(AND(StuData!$C2537&gt;8,StuData!$C2537&lt;11),50,""))</f>
        <v/>
      </c>
      <c r="M2537" s="89" t="str">
        <f>IF(StuData!$F2537="","",IF(AND(StuData!$C2537&gt;=11,'School Fees'!$L$3="Yes"),100,""))</f>
        <v/>
      </c>
      <c r="N2537" s="89" t="str">
        <f>IF(StuData!$F2537="","",IF(AND(StuData!$C2537&gt;8,StuData!$H2537="F"),5,IF(StuData!$C2537&lt;9,"",10)))</f>
        <v/>
      </c>
      <c r="O2537" s="89" t="str">
        <f>IF(StuData!$F2537="","",IF(StuData!$C2537&gt;8,5,""))</f>
        <v/>
      </c>
      <c r="P2537" s="89" t="str">
        <f>IF(StuData!$C2537=9,'School Fees'!$K$6,IF(StuData!$C2537=10,'School Fees'!$K$7,IF(StuData!$C2537=11,'School Fees'!$K$8,IF(StuData!$C2537=12,'School Fees'!$K$9,""))))</f>
        <v/>
      </c>
      <c r="Q2537" s="89"/>
      <c r="R2537" s="89"/>
      <c r="S2537" s="89" t="str">
        <f>IF(SUM(StuData!$K2537:$R2537)=0,"",SUM(StuData!$K2537:$R2537))</f>
        <v/>
      </c>
      <c r="T2537" s="92"/>
      <c r="U2537" s="89"/>
      <c r="V2537" s="23"/>
      <c r="W2537" s="23"/>
    </row>
    <row r="2538" ht="15.75" customHeight="1">
      <c r="A2538" s="23"/>
      <c r="B2538" s="89" t="str">
        <f t="shared" si="1"/>
        <v/>
      </c>
      <c r="C2538" s="89" t="str">
        <f>IF('Student Record'!A2536="","",'Student Record'!A2536)</f>
        <v/>
      </c>
      <c r="D2538" s="89" t="str">
        <f>IF('Student Record'!B2536="","",'Student Record'!B2536)</f>
        <v/>
      </c>
      <c r="E2538" s="89" t="str">
        <f>IF('Student Record'!C2536="","",'Student Record'!C2536)</f>
        <v/>
      </c>
      <c r="F2538" s="90" t="str">
        <f>IF('Student Record'!E2536="","",'Student Record'!E2536)</f>
        <v/>
      </c>
      <c r="G2538" s="90" t="str">
        <f>IF('Student Record'!G2536="","",'Student Record'!G2536)</f>
        <v/>
      </c>
      <c r="H2538" s="89" t="str">
        <f>IF('Student Record'!I2536="","",'Student Record'!I2536)</f>
        <v/>
      </c>
      <c r="I2538" s="91" t="str">
        <f>IF('Student Record'!J2536="","",'Student Record'!J2536)</f>
        <v/>
      </c>
      <c r="J2538" s="89" t="str">
        <f>IF('Student Record'!O2536="","",'Student Record'!O2536)</f>
        <v/>
      </c>
      <c r="K2538" s="89" t="str">
        <f>IF(StuData!$F2538="","",IF(AND(StuData!$C2538&gt;8,StuData!$C2538&lt;11,StuData!$J2538="GEN"),200,IF(AND(StuData!$C2538&gt;=11,StuData!$J2538="GEN"),300,IF(AND(StuData!$C2538&gt;8,StuData!$C2538&lt;11,StuData!$J2538&lt;&gt;"GEN"),100,IF(AND(StuData!$C2538&gt;=11,StuData!$J2538&lt;&gt;"GEN"),150,"")))))</f>
        <v/>
      </c>
      <c r="L2538" s="89" t="str">
        <f>IF(StuData!$F2538="","",IF(AND(StuData!$C2538&gt;8,StuData!$C2538&lt;11),50,""))</f>
        <v/>
      </c>
      <c r="M2538" s="89" t="str">
        <f>IF(StuData!$F2538="","",IF(AND(StuData!$C2538&gt;=11,'School Fees'!$L$3="Yes"),100,""))</f>
        <v/>
      </c>
      <c r="N2538" s="89" t="str">
        <f>IF(StuData!$F2538="","",IF(AND(StuData!$C2538&gt;8,StuData!$H2538="F"),5,IF(StuData!$C2538&lt;9,"",10)))</f>
        <v/>
      </c>
      <c r="O2538" s="89" t="str">
        <f>IF(StuData!$F2538="","",IF(StuData!$C2538&gt;8,5,""))</f>
        <v/>
      </c>
      <c r="P2538" s="89" t="str">
        <f>IF(StuData!$C2538=9,'School Fees'!$K$6,IF(StuData!$C2538=10,'School Fees'!$K$7,IF(StuData!$C2538=11,'School Fees'!$K$8,IF(StuData!$C2538=12,'School Fees'!$K$9,""))))</f>
        <v/>
      </c>
      <c r="Q2538" s="89"/>
      <c r="R2538" s="89"/>
      <c r="S2538" s="89" t="str">
        <f>IF(SUM(StuData!$K2538:$R2538)=0,"",SUM(StuData!$K2538:$R2538))</f>
        <v/>
      </c>
      <c r="T2538" s="92"/>
      <c r="U2538" s="89"/>
      <c r="V2538" s="23"/>
      <c r="W2538" s="23"/>
    </row>
    <row r="2539" ht="15.75" customHeight="1">
      <c r="A2539" s="23"/>
      <c r="B2539" s="89" t="str">
        <f t="shared" si="1"/>
        <v/>
      </c>
      <c r="C2539" s="89" t="str">
        <f>IF('Student Record'!A2537="","",'Student Record'!A2537)</f>
        <v/>
      </c>
      <c r="D2539" s="89" t="str">
        <f>IF('Student Record'!B2537="","",'Student Record'!B2537)</f>
        <v/>
      </c>
      <c r="E2539" s="89" t="str">
        <f>IF('Student Record'!C2537="","",'Student Record'!C2537)</f>
        <v/>
      </c>
      <c r="F2539" s="90" t="str">
        <f>IF('Student Record'!E2537="","",'Student Record'!E2537)</f>
        <v/>
      </c>
      <c r="G2539" s="90" t="str">
        <f>IF('Student Record'!G2537="","",'Student Record'!G2537)</f>
        <v/>
      </c>
      <c r="H2539" s="89" t="str">
        <f>IF('Student Record'!I2537="","",'Student Record'!I2537)</f>
        <v/>
      </c>
      <c r="I2539" s="91" t="str">
        <f>IF('Student Record'!J2537="","",'Student Record'!J2537)</f>
        <v/>
      </c>
      <c r="J2539" s="89" t="str">
        <f>IF('Student Record'!O2537="","",'Student Record'!O2537)</f>
        <v/>
      </c>
      <c r="K2539" s="89" t="str">
        <f>IF(StuData!$F2539="","",IF(AND(StuData!$C2539&gt;8,StuData!$C2539&lt;11,StuData!$J2539="GEN"),200,IF(AND(StuData!$C2539&gt;=11,StuData!$J2539="GEN"),300,IF(AND(StuData!$C2539&gt;8,StuData!$C2539&lt;11,StuData!$J2539&lt;&gt;"GEN"),100,IF(AND(StuData!$C2539&gt;=11,StuData!$J2539&lt;&gt;"GEN"),150,"")))))</f>
        <v/>
      </c>
      <c r="L2539" s="89" t="str">
        <f>IF(StuData!$F2539="","",IF(AND(StuData!$C2539&gt;8,StuData!$C2539&lt;11),50,""))</f>
        <v/>
      </c>
      <c r="M2539" s="89" t="str">
        <f>IF(StuData!$F2539="","",IF(AND(StuData!$C2539&gt;=11,'School Fees'!$L$3="Yes"),100,""))</f>
        <v/>
      </c>
      <c r="N2539" s="89" t="str">
        <f>IF(StuData!$F2539="","",IF(AND(StuData!$C2539&gt;8,StuData!$H2539="F"),5,IF(StuData!$C2539&lt;9,"",10)))</f>
        <v/>
      </c>
      <c r="O2539" s="89" t="str">
        <f>IF(StuData!$F2539="","",IF(StuData!$C2539&gt;8,5,""))</f>
        <v/>
      </c>
      <c r="P2539" s="89" t="str">
        <f>IF(StuData!$C2539=9,'School Fees'!$K$6,IF(StuData!$C2539=10,'School Fees'!$K$7,IF(StuData!$C2539=11,'School Fees'!$K$8,IF(StuData!$C2539=12,'School Fees'!$K$9,""))))</f>
        <v/>
      </c>
      <c r="Q2539" s="89"/>
      <c r="R2539" s="89"/>
      <c r="S2539" s="89" t="str">
        <f>IF(SUM(StuData!$K2539:$R2539)=0,"",SUM(StuData!$K2539:$R2539))</f>
        <v/>
      </c>
      <c r="T2539" s="92"/>
      <c r="U2539" s="89"/>
      <c r="V2539" s="23"/>
      <c r="W2539" s="23"/>
    </row>
    <row r="2540" ht="15.75" customHeight="1">
      <c r="A2540" s="23"/>
      <c r="B2540" s="89" t="str">
        <f t="shared" si="1"/>
        <v/>
      </c>
      <c r="C2540" s="89" t="str">
        <f>IF('Student Record'!A2538="","",'Student Record'!A2538)</f>
        <v/>
      </c>
      <c r="D2540" s="89" t="str">
        <f>IF('Student Record'!B2538="","",'Student Record'!B2538)</f>
        <v/>
      </c>
      <c r="E2540" s="89" t="str">
        <f>IF('Student Record'!C2538="","",'Student Record'!C2538)</f>
        <v/>
      </c>
      <c r="F2540" s="90" t="str">
        <f>IF('Student Record'!E2538="","",'Student Record'!E2538)</f>
        <v/>
      </c>
      <c r="G2540" s="90" t="str">
        <f>IF('Student Record'!G2538="","",'Student Record'!G2538)</f>
        <v/>
      </c>
      <c r="H2540" s="89" t="str">
        <f>IF('Student Record'!I2538="","",'Student Record'!I2538)</f>
        <v/>
      </c>
      <c r="I2540" s="91" t="str">
        <f>IF('Student Record'!J2538="","",'Student Record'!J2538)</f>
        <v/>
      </c>
      <c r="J2540" s="89" t="str">
        <f>IF('Student Record'!O2538="","",'Student Record'!O2538)</f>
        <v/>
      </c>
      <c r="K2540" s="89" t="str">
        <f>IF(StuData!$F2540="","",IF(AND(StuData!$C2540&gt;8,StuData!$C2540&lt;11,StuData!$J2540="GEN"),200,IF(AND(StuData!$C2540&gt;=11,StuData!$J2540="GEN"),300,IF(AND(StuData!$C2540&gt;8,StuData!$C2540&lt;11,StuData!$J2540&lt;&gt;"GEN"),100,IF(AND(StuData!$C2540&gt;=11,StuData!$J2540&lt;&gt;"GEN"),150,"")))))</f>
        <v/>
      </c>
      <c r="L2540" s="89" t="str">
        <f>IF(StuData!$F2540="","",IF(AND(StuData!$C2540&gt;8,StuData!$C2540&lt;11),50,""))</f>
        <v/>
      </c>
      <c r="M2540" s="89" t="str">
        <f>IF(StuData!$F2540="","",IF(AND(StuData!$C2540&gt;=11,'School Fees'!$L$3="Yes"),100,""))</f>
        <v/>
      </c>
      <c r="N2540" s="89" t="str">
        <f>IF(StuData!$F2540="","",IF(AND(StuData!$C2540&gt;8,StuData!$H2540="F"),5,IF(StuData!$C2540&lt;9,"",10)))</f>
        <v/>
      </c>
      <c r="O2540" s="89" t="str">
        <f>IF(StuData!$F2540="","",IF(StuData!$C2540&gt;8,5,""))</f>
        <v/>
      </c>
      <c r="P2540" s="89" t="str">
        <f>IF(StuData!$C2540=9,'School Fees'!$K$6,IF(StuData!$C2540=10,'School Fees'!$K$7,IF(StuData!$C2540=11,'School Fees'!$K$8,IF(StuData!$C2540=12,'School Fees'!$K$9,""))))</f>
        <v/>
      </c>
      <c r="Q2540" s="89"/>
      <c r="R2540" s="89"/>
      <c r="S2540" s="89" t="str">
        <f>IF(SUM(StuData!$K2540:$R2540)=0,"",SUM(StuData!$K2540:$R2540))</f>
        <v/>
      </c>
      <c r="T2540" s="92"/>
      <c r="U2540" s="89"/>
      <c r="V2540" s="23"/>
      <c r="W2540" s="23"/>
    </row>
    <row r="2541" ht="15.75" customHeight="1">
      <c r="A2541" s="23"/>
      <c r="B2541" s="89" t="str">
        <f t="shared" si="1"/>
        <v/>
      </c>
      <c r="C2541" s="89" t="str">
        <f>IF('Student Record'!A2539="","",'Student Record'!A2539)</f>
        <v/>
      </c>
      <c r="D2541" s="89" t="str">
        <f>IF('Student Record'!B2539="","",'Student Record'!B2539)</f>
        <v/>
      </c>
      <c r="E2541" s="89" t="str">
        <f>IF('Student Record'!C2539="","",'Student Record'!C2539)</f>
        <v/>
      </c>
      <c r="F2541" s="90" t="str">
        <f>IF('Student Record'!E2539="","",'Student Record'!E2539)</f>
        <v/>
      </c>
      <c r="G2541" s="90" t="str">
        <f>IF('Student Record'!G2539="","",'Student Record'!G2539)</f>
        <v/>
      </c>
      <c r="H2541" s="89" t="str">
        <f>IF('Student Record'!I2539="","",'Student Record'!I2539)</f>
        <v/>
      </c>
      <c r="I2541" s="91" t="str">
        <f>IF('Student Record'!J2539="","",'Student Record'!J2539)</f>
        <v/>
      </c>
      <c r="J2541" s="89" t="str">
        <f>IF('Student Record'!O2539="","",'Student Record'!O2539)</f>
        <v/>
      </c>
      <c r="K2541" s="89" t="str">
        <f>IF(StuData!$F2541="","",IF(AND(StuData!$C2541&gt;8,StuData!$C2541&lt;11,StuData!$J2541="GEN"),200,IF(AND(StuData!$C2541&gt;=11,StuData!$J2541="GEN"),300,IF(AND(StuData!$C2541&gt;8,StuData!$C2541&lt;11,StuData!$J2541&lt;&gt;"GEN"),100,IF(AND(StuData!$C2541&gt;=11,StuData!$J2541&lt;&gt;"GEN"),150,"")))))</f>
        <v/>
      </c>
      <c r="L2541" s="89" t="str">
        <f>IF(StuData!$F2541="","",IF(AND(StuData!$C2541&gt;8,StuData!$C2541&lt;11),50,""))</f>
        <v/>
      </c>
      <c r="M2541" s="89" t="str">
        <f>IF(StuData!$F2541="","",IF(AND(StuData!$C2541&gt;=11,'School Fees'!$L$3="Yes"),100,""))</f>
        <v/>
      </c>
      <c r="N2541" s="89" t="str">
        <f>IF(StuData!$F2541="","",IF(AND(StuData!$C2541&gt;8,StuData!$H2541="F"),5,IF(StuData!$C2541&lt;9,"",10)))</f>
        <v/>
      </c>
      <c r="O2541" s="89" t="str">
        <f>IF(StuData!$F2541="","",IF(StuData!$C2541&gt;8,5,""))</f>
        <v/>
      </c>
      <c r="P2541" s="89" t="str">
        <f>IF(StuData!$C2541=9,'School Fees'!$K$6,IF(StuData!$C2541=10,'School Fees'!$K$7,IF(StuData!$C2541=11,'School Fees'!$K$8,IF(StuData!$C2541=12,'School Fees'!$K$9,""))))</f>
        <v/>
      </c>
      <c r="Q2541" s="89"/>
      <c r="R2541" s="89"/>
      <c r="S2541" s="89" t="str">
        <f>IF(SUM(StuData!$K2541:$R2541)=0,"",SUM(StuData!$K2541:$R2541))</f>
        <v/>
      </c>
      <c r="T2541" s="92"/>
      <c r="U2541" s="89"/>
      <c r="V2541" s="23"/>
      <c r="W2541" s="23"/>
    </row>
    <row r="2542" ht="15.75" customHeight="1">
      <c r="A2542" s="23"/>
      <c r="B2542" s="89" t="str">
        <f t="shared" si="1"/>
        <v/>
      </c>
      <c r="C2542" s="89" t="str">
        <f>IF('Student Record'!A2540="","",'Student Record'!A2540)</f>
        <v/>
      </c>
      <c r="D2542" s="89" t="str">
        <f>IF('Student Record'!B2540="","",'Student Record'!B2540)</f>
        <v/>
      </c>
      <c r="E2542" s="89" t="str">
        <f>IF('Student Record'!C2540="","",'Student Record'!C2540)</f>
        <v/>
      </c>
      <c r="F2542" s="90" t="str">
        <f>IF('Student Record'!E2540="","",'Student Record'!E2540)</f>
        <v/>
      </c>
      <c r="G2542" s="90" t="str">
        <f>IF('Student Record'!G2540="","",'Student Record'!G2540)</f>
        <v/>
      </c>
      <c r="H2542" s="89" t="str">
        <f>IF('Student Record'!I2540="","",'Student Record'!I2540)</f>
        <v/>
      </c>
      <c r="I2542" s="91" t="str">
        <f>IF('Student Record'!J2540="","",'Student Record'!J2540)</f>
        <v/>
      </c>
      <c r="J2542" s="89" t="str">
        <f>IF('Student Record'!O2540="","",'Student Record'!O2540)</f>
        <v/>
      </c>
      <c r="K2542" s="89" t="str">
        <f>IF(StuData!$F2542="","",IF(AND(StuData!$C2542&gt;8,StuData!$C2542&lt;11,StuData!$J2542="GEN"),200,IF(AND(StuData!$C2542&gt;=11,StuData!$J2542="GEN"),300,IF(AND(StuData!$C2542&gt;8,StuData!$C2542&lt;11,StuData!$J2542&lt;&gt;"GEN"),100,IF(AND(StuData!$C2542&gt;=11,StuData!$J2542&lt;&gt;"GEN"),150,"")))))</f>
        <v/>
      </c>
      <c r="L2542" s="89" t="str">
        <f>IF(StuData!$F2542="","",IF(AND(StuData!$C2542&gt;8,StuData!$C2542&lt;11),50,""))</f>
        <v/>
      </c>
      <c r="M2542" s="89" t="str">
        <f>IF(StuData!$F2542="","",IF(AND(StuData!$C2542&gt;=11,'School Fees'!$L$3="Yes"),100,""))</f>
        <v/>
      </c>
      <c r="N2542" s="89" t="str">
        <f>IF(StuData!$F2542="","",IF(AND(StuData!$C2542&gt;8,StuData!$H2542="F"),5,IF(StuData!$C2542&lt;9,"",10)))</f>
        <v/>
      </c>
      <c r="O2542" s="89" t="str">
        <f>IF(StuData!$F2542="","",IF(StuData!$C2542&gt;8,5,""))</f>
        <v/>
      </c>
      <c r="P2542" s="89" t="str">
        <f>IF(StuData!$C2542=9,'School Fees'!$K$6,IF(StuData!$C2542=10,'School Fees'!$K$7,IF(StuData!$C2542=11,'School Fees'!$K$8,IF(StuData!$C2542=12,'School Fees'!$K$9,""))))</f>
        <v/>
      </c>
      <c r="Q2542" s="89"/>
      <c r="R2542" s="89"/>
      <c r="S2542" s="89" t="str">
        <f>IF(SUM(StuData!$K2542:$R2542)=0,"",SUM(StuData!$K2542:$R2542))</f>
        <v/>
      </c>
      <c r="T2542" s="92"/>
      <c r="U2542" s="89"/>
      <c r="V2542" s="23"/>
      <c r="W2542" s="23"/>
    </row>
    <row r="2543" ht="15.75" customHeight="1">
      <c r="A2543" s="23"/>
      <c r="B2543" s="89" t="str">
        <f t="shared" si="1"/>
        <v/>
      </c>
      <c r="C2543" s="89" t="str">
        <f>IF('Student Record'!A2541="","",'Student Record'!A2541)</f>
        <v/>
      </c>
      <c r="D2543" s="89" t="str">
        <f>IF('Student Record'!B2541="","",'Student Record'!B2541)</f>
        <v/>
      </c>
      <c r="E2543" s="89" t="str">
        <f>IF('Student Record'!C2541="","",'Student Record'!C2541)</f>
        <v/>
      </c>
      <c r="F2543" s="90" t="str">
        <f>IF('Student Record'!E2541="","",'Student Record'!E2541)</f>
        <v/>
      </c>
      <c r="G2543" s="90" t="str">
        <f>IF('Student Record'!G2541="","",'Student Record'!G2541)</f>
        <v/>
      </c>
      <c r="H2543" s="89" t="str">
        <f>IF('Student Record'!I2541="","",'Student Record'!I2541)</f>
        <v/>
      </c>
      <c r="I2543" s="91" t="str">
        <f>IF('Student Record'!J2541="","",'Student Record'!J2541)</f>
        <v/>
      </c>
      <c r="J2543" s="89" t="str">
        <f>IF('Student Record'!O2541="","",'Student Record'!O2541)</f>
        <v/>
      </c>
      <c r="K2543" s="89" t="str">
        <f>IF(StuData!$F2543="","",IF(AND(StuData!$C2543&gt;8,StuData!$C2543&lt;11,StuData!$J2543="GEN"),200,IF(AND(StuData!$C2543&gt;=11,StuData!$J2543="GEN"),300,IF(AND(StuData!$C2543&gt;8,StuData!$C2543&lt;11,StuData!$J2543&lt;&gt;"GEN"),100,IF(AND(StuData!$C2543&gt;=11,StuData!$J2543&lt;&gt;"GEN"),150,"")))))</f>
        <v/>
      </c>
      <c r="L2543" s="89" t="str">
        <f>IF(StuData!$F2543="","",IF(AND(StuData!$C2543&gt;8,StuData!$C2543&lt;11),50,""))</f>
        <v/>
      </c>
      <c r="M2543" s="89" t="str">
        <f>IF(StuData!$F2543="","",IF(AND(StuData!$C2543&gt;=11,'School Fees'!$L$3="Yes"),100,""))</f>
        <v/>
      </c>
      <c r="N2543" s="89" t="str">
        <f>IF(StuData!$F2543="","",IF(AND(StuData!$C2543&gt;8,StuData!$H2543="F"),5,IF(StuData!$C2543&lt;9,"",10)))</f>
        <v/>
      </c>
      <c r="O2543" s="89" t="str">
        <f>IF(StuData!$F2543="","",IF(StuData!$C2543&gt;8,5,""))</f>
        <v/>
      </c>
      <c r="P2543" s="89" t="str">
        <f>IF(StuData!$C2543=9,'School Fees'!$K$6,IF(StuData!$C2543=10,'School Fees'!$K$7,IF(StuData!$C2543=11,'School Fees'!$K$8,IF(StuData!$C2543=12,'School Fees'!$K$9,""))))</f>
        <v/>
      </c>
      <c r="Q2543" s="89"/>
      <c r="R2543" s="89"/>
      <c r="S2543" s="89" t="str">
        <f>IF(SUM(StuData!$K2543:$R2543)=0,"",SUM(StuData!$K2543:$R2543))</f>
        <v/>
      </c>
      <c r="T2543" s="92"/>
      <c r="U2543" s="89"/>
      <c r="V2543" s="23"/>
      <c r="W2543" s="23"/>
    </row>
    <row r="2544" ht="15.75" customHeight="1">
      <c r="A2544" s="23"/>
      <c r="B2544" s="89" t="str">
        <f t="shared" si="1"/>
        <v/>
      </c>
      <c r="C2544" s="89" t="str">
        <f>IF('Student Record'!A2542="","",'Student Record'!A2542)</f>
        <v/>
      </c>
      <c r="D2544" s="89" t="str">
        <f>IF('Student Record'!B2542="","",'Student Record'!B2542)</f>
        <v/>
      </c>
      <c r="E2544" s="89" t="str">
        <f>IF('Student Record'!C2542="","",'Student Record'!C2542)</f>
        <v/>
      </c>
      <c r="F2544" s="90" t="str">
        <f>IF('Student Record'!E2542="","",'Student Record'!E2542)</f>
        <v/>
      </c>
      <c r="G2544" s="90" t="str">
        <f>IF('Student Record'!G2542="","",'Student Record'!G2542)</f>
        <v/>
      </c>
      <c r="H2544" s="89" t="str">
        <f>IF('Student Record'!I2542="","",'Student Record'!I2542)</f>
        <v/>
      </c>
      <c r="I2544" s="91" t="str">
        <f>IF('Student Record'!J2542="","",'Student Record'!J2542)</f>
        <v/>
      </c>
      <c r="J2544" s="89" t="str">
        <f>IF('Student Record'!O2542="","",'Student Record'!O2542)</f>
        <v/>
      </c>
      <c r="K2544" s="89" t="str">
        <f>IF(StuData!$F2544="","",IF(AND(StuData!$C2544&gt;8,StuData!$C2544&lt;11,StuData!$J2544="GEN"),200,IF(AND(StuData!$C2544&gt;=11,StuData!$J2544="GEN"),300,IF(AND(StuData!$C2544&gt;8,StuData!$C2544&lt;11,StuData!$J2544&lt;&gt;"GEN"),100,IF(AND(StuData!$C2544&gt;=11,StuData!$J2544&lt;&gt;"GEN"),150,"")))))</f>
        <v/>
      </c>
      <c r="L2544" s="89" t="str">
        <f>IF(StuData!$F2544="","",IF(AND(StuData!$C2544&gt;8,StuData!$C2544&lt;11),50,""))</f>
        <v/>
      </c>
      <c r="M2544" s="89" t="str">
        <f>IF(StuData!$F2544="","",IF(AND(StuData!$C2544&gt;=11,'School Fees'!$L$3="Yes"),100,""))</f>
        <v/>
      </c>
      <c r="N2544" s="89" t="str">
        <f>IF(StuData!$F2544="","",IF(AND(StuData!$C2544&gt;8,StuData!$H2544="F"),5,IF(StuData!$C2544&lt;9,"",10)))</f>
        <v/>
      </c>
      <c r="O2544" s="89" t="str">
        <f>IF(StuData!$F2544="","",IF(StuData!$C2544&gt;8,5,""))</f>
        <v/>
      </c>
      <c r="P2544" s="89" t="str">
        <f>IF(StuData!$C2544=9,'School Fees'!$K$6,IF(StuData!$C2544=10,'School Fees'!$K$7,IF(StuData!$C2544=11,'School Fees'!$K$8,IF(StuData!$C2544=12,'School Fees'!$K$9,""))))</f>
        <v/>
      </c>
      <c r="Q2544" s="89"/>
      <c r="R2544" s="89"/>
      <c r="S2544" s="89" t="str">
        <f>IF(SUM(StuData!$K2544:$R2544)=0,"",SUM(StuData!$K2544:$R2544))</f>
        <v/>
      </c>
      <c r="T2544" s="92"/>
      <c r="U2544" s="89"/>
      <c r="V2544" s="23"/>
      <c r="W2544" s="23"/>
    </row>
    <row r="2545" ht="15.75" customHeight="1">
      <c r="A2545" s="23"/>
      <c r="B2545" s="89" t="str">
        <f t="shared" si="1"/>
        <v/>
      </c>
      <c r="C2545" s="89" t="str">
        <f>IF('Student Record'!A2543="","",'Student Record'!A2543)</f>
        <v/>
      </c>
      <c r="D2545" s="89" t="str">
        <f>IF('Student Record'!B2543="","",'Student Record'!B2543)</f>
        <v/>
      </c>
      <c r="E2545" s="89" t="str">
        <f>IF('Student Record'!C2543="","",'Student Record'!C2543)</f>
        <v/>
      </c>
      <c r="F2545" s="90" t="str">
        <f>IF('Student Record'!E2543="","",'Student Record'!E2543)</f>
        <v/>
      </c>
      <c r="G2545" s="90" t="str">
        <f>IF('Student Record'!G2543="","",'Student Record'!G2543)</f>
        <v/>
      </c>
      <c r="H2545" s="89" t="str">
        <f>IF('Student Record'!I2543="","",'Student Record'!I2543)</f>
        <v/>
      </c>
      <c r="I2545" s="91" t="str">
        <f>IF('Student Record'!J2543="","",'Student Record'!J2543)</f>
        <v/>
      </c>
      <c r="J2545" s="89" t="str">
        <f>IF('Student Record'!O2543="","",'Student Record'!O2543)</f>
        <v/>
      </c>
      <c r="K2545" s="89" t="str">
        <f>IF(StuData!$F2545="","",IF(AND(StuData!$C2545&gt;8,StuData!$C2545&lt;11,StuData!$J2545="GEN"),200,IF(AND(StuData!$C2545&gt;=11,StuData!$J2545="GEN"),300,IF(AND(StuData!$C2545&gt;8,StuData!$C2545&lt;11,StuData!$J2545&lt;&gt;"GEN"),100,IF(AND(StuData!$C2545&gt;=11,StuData!$J2545&lt;&gt;"GEN"),150,"")))))</f>
        <v/>
      </c>
      <c r="L2545" s="89" t="str">
        <f>IF(StuData!$F2545="","",IF(AND(StuData!$C2545&gt;8,StuData!$C2545&lt;11),50,""))</f>
        <v/>
      </c>
      <c r="M2545" s="89" t="str">
        <f>IF(StuData!$F2545="","",IF(AND(StuData!$C2545&gt;=11,'School Fees'!$L$3="Yes"),100,""))</f>
        <v/>
      </c>
      <c r="N2545" s="89" t="str">
        <f>IF(StuData!$F2545="","",IF(AND(StuData!$C2545&gt;8,StuData!$H2545="F"),5,IF(StuData!$C2545&lt;9,"",10)))</f>
        <v/>
      </c>
      <c r="O2545" s="89" t="str">
        <f>IF(StuData!$F2545="","",IF(StuData!$C2545&gt;8,5,""))</f>
        <v/>
      </c>
      <c r="P2545" s="89" t="str">
        <f>IF(StuData!$C2545=9,'School Fees'!$K$6,IF(StuData!$C2545=10,'School Fees'!$K$7,IF(StuData!$C2545=11,'School Fees'!$K$8,IF(StuData!$C2545=12,'School Fees'!$K$9,""))))</f>
        <v/>
      </c>
      <c r="Q2545" s="89"/>
      <c r="R2545" s="89"/>
      <c r="S2545" s="89" t="str">
        <f>IF(SUM(StuData!$K2545:$R2545)=0,"",SUM(StuData!$K2545:$R2545))</f>
        <v/>
      </c>
      <c r="T2545" s="92"/>
      <c r="U2545" s="89"/>
      <c r="V2545" s="23"/>
      <c r="W2545" s="23"/>
    </row>
    <row r="2546" ht="15.75" customHeight="1">
      <c r="A2546" s="23"/>
      <c r="B2546" s="89" t="str">
        <f t="shared" si="1"/>
        <v/>
      </c>
      <c r="C2546" s="89" t="str">
        <f>IF('Student Record'!A2544="","",'Student Record'!A2544)</f>
        <v/>
      </c>
      <c r="D2546" s="89" t="str">
        <f>IF('Student Record'!B2544="","",'Student Record'!B2544)</f>
        <v/>
      </c>
      <c r="E2546" s="89" t="str">
        <f>IF('Student Record'!C2544="","",'Student Record'!C2544)</f>
        <v/>
      </c>
      <c r="F2546" s="90" t="str">
        <f>IF('Student Record'!E2544="","",'Student Record'!E2544)</f>
        <v/>
      </c>
      <c r="G2546" s="90" t="str">
        <f>IF('Student Record'!G2544="","",'Student Record'!G2544)</f>
        <v/>
      </c>
      <c r="H2546" s="89" t="str">
        <f>IF('Student Record'!I2544="","",'Student Record'!I2544)</f>
        <v/>
      </c>
      <c r="I2546" s="91" t="str">
        <f>IF('Student Record'!J2544="","",'Student Record'!J2544)</f>
        <v/>
      </c>
      <c r="J2546" s="89" t="str">
        <f>IF('Student Record'!O2544="","",'Student Record'!O2544)</f>
        <v/>
      </c>
      <c r="K2546" s="89" t="str">
        <f>IF(StuData!$F2546="","",IF(AND(StuData!$C2546&gt;8,StuData!$C2546&lt;11,StuData!$J2546="GEN"),200,IF(AND(StuData!$C2546&gt;=11,StuData!$J2546="GEN"),300,IF(AND(StuData!$C2546&gt;8,StuData!$C2546&lt;11,StuData!$J2546&lt;&gt;"GEN"),100,IF(AND(StuData!$C2546&gt;=11,StuData!$J2546&lt;&gt;"GEN"),150,"")))))</f>
        <v/>
      </c>
      <c r="L2546" s="89" t="str">
        <f>IF(StuData!$F2546="","",IF(AND(StuData!$C2546&gt;8,StuData!$C2546&lt;11),50,""))</f>
        <v/>
      </c>
      <c r="M2546" s="89" t="str">
        <f>IF(StuData!$F2546="","",IF(AND(StuData!$C2546&gt;=11,'School Fees'!$L$3="Yes"),100,""))</f>
        <v/>
      </c>
      <c r="N2546" s="89" t="str">
        <f>IF(StuData!$F2546="","",IF(AND(StuData!$C2546&gt;8,StuData!$H2546="F"),5,IF(StuData!$C2546&lt;9,"",10)))</f>
        <v/>
      </c>
      <c r="O2546" s="89" t="str">
        <f>IF(StuData!$F2546="","",IF(StuData!$C2546&gt;8,5,""))</f>
        <v/>
      </c>
      <c r="P2546" s="89" t="str">
        <f>IF(StuData!$C2546=9,'School Fees'!$K$6,IF(StuData!$C2546=10,'School Fees'!$K$7,IF(StuData!$C2546=11,'School Fees'!$K$8,IF(StuData!$C2546=12,'School Fees'!$K$9,""))))</f>
        <v/>
      </c>
      <c r="Q2546" s="89"/>
      <c r="R2546" s="89"/>
      <c r="S2546" s="89" t="str">
        <f>IF(SUM(StuData!$K2546:$R2546)=0,"",SUM(StuData!$K2546:$R2546))</f>
        <v/>
      </c>
      <c r="T2546" s="92"/>
      <c r="U2546" s="89"/>
      <c r="V2546" s="23"/>
      <c r="W2546" s="23"/>
    </row>
    <row r="2547" ht="15.75" customHeight="1">
      <c r="A2547" s="23"/>
      <c r="B2547" s="89" t="str">
        <f t="shared" si="1"/>
        <v/>
      </c>
      <c r="C2547" s="89" t="str">
        <f>IF('Student Record'!A2545="","",'Student Record'!A2545)</f>
        <v/>
      </c>
      <c r="D2547" s="89" t="str">
        <f>IF('Student Record'!B2545="","",'Student Record'!B2545)</f>
        <v/>
      </c>
      <c r="E2547" s="89" t="str">
        <f>IF('Student Record'!C2545="","",'Student Record'!C2545)</f>
        <v/>
      </c>
      <c r="F2547" s="90" t="str">
        <f>IF('Student Record'!E2545="","",'Student Record'!E2545)</f>
        <v/>
      </c>
      <c r="G2547" s="90" t="str">
        <f>IF('Student Record'!G2545="","",'Student Record'!G2545)</f>
        <v/>
      </c>
      <c r="H2547" s="89" t="str">
        <f>IF('Student Record'!I2545="","",'Student Record'!I2545)</f>
        <v/>
      </c>
      <c r="I2547" s="91" t="str">
        <f>IF('Student Record'!J2545="","",'Student Record'!J2545)</f>
        <v/>
      </c>
      <c r="J2547" s="89" t="str">
        <f>IF('Student Record'!O2545="","",'Student Record'!O2545)</f>
        <v/>
      </c>
      <c r="K2547" s="89" t="str">
        <f>IF(StuData!$F2547="","",IF(AND(StuData!$C2547&gt;8,StuData!$C2547&lt;11,StuData!$J2547="GEN"),200,IF(AND(StuData!$C2547&gt;=11,StuData!$J2547="GEN"),300,IF(AND(StuData!$C2547&gt;8,StuData!$C2547&lt;11,StuData!$J2547&lt;&gt;"GEN"),100,IF(AND(StuData!$C2547&gt;=11,StuData!$J2547&lt;&gt;"GEN"),150,"")))))</f>
        <v/>
      </c>
      <c r="L2547" s="89" t="str">
        <f>IF(StuData!$F2547="","",IF(AND(StuData!$C2547&gt;8,StuData!$C2547&lt;11),50,""))</f>
        <v/>
      </c>
      <c r="M2547" s="89" t="str">
        <f>IF(StuData!$F2547="","",IF(AND(StuData!$C2547&gt;=11,'School Fees'!$L$3="Yes"),100,""))</f>
        <v/>
      </c>
      <c r="N2547" s="89" t="str">
        <f>IF(StuData!$F2547="","",IF(AND(StuData!$C2547&gt;8,StuData!$H2547="F"),5,IF(StuData!$C2547&lt;9,"",10)))</f>
        <v/>
      </c>
      <c r="O2547" s="89" t="str">
        <f>IF(StuData!$F2547="","",IF(StuData!$C2547&gt;8,5,""))</f>
        <v/>
      </c>
      <c r="P2547" s="89" t="str">
        <f>IF(StuData!$C2547=9,'School Fees'!$K$6,IF(StuData!$C2547=10,'School Fees'!$K$7,IF(StuData!$C2547=11,'School Fees'!$K$8,IF(StuData!$C2547=12,'School Fees'!$K$9,""))))</f>
        <v/>
      </c>
      <c r="Q2547" s="89"/>
      <c r="R2547" s="89"/>
      <c r="S2547" s="89" t="str">
        <f>IF(SUM(StuData!$K2547:$R2547)=0,"",SUM(StuData!$K2547:$R2547))</f>
        <v/>
      </c>
      <c r="T2547" s="92"/>
      <c r="U2547" s="89"/>
      <c r="V2547" s="23"/>
      <c r="W2547" s="23"/>
    </row>
    <row r="2548" ht="15.75" customHeight="1">
      <c r="A2548" s="23"/>
      <c r="B2548" s="89" t="str">
        <f t="shared" si="1"/>
        <v/>
      </c>
      <c r="C2548" s="89" t="str">
        <f>IF('Student Record'!A2546="","",'Student Record'!A2546)</f>
        <v/>
      </c>
      <c r="D2548" s="89" t="str">
        <f>IF('Student Record'!B2546="","",'Student Record'!B2546)</f>
        <v/>
      </c>
      <c r="E2548" s="89" t="str">
        <f>IF('Student Record'!C2546="","",'Student Record'!C2546)</f>
        <v/>
      </c>
      <c r="F2548" s="90" t="str">
        <f>IF('Student Record'!E2546="","",'Student Record'!E2546)</f>
        <v/>
      </c>
      <c r="G2548" s="90" t="str">
        <f>IF('Student Record'!G2546="","",'Student Record'!G2546)</f>
        <v/>
      </c>
      <c r="H2548" s="89" t="str">
        <f>IF('Student Record'!I2546="","",'Student Record'!I2546)</f>
        <v/>
      </c>
      <c r="I2548" s="91" t="str">
        <f>IF('Student Record'!J2546="","",'Student Record'!J2546)</f>
        <v/>
      </c>
      <c r="J2548" s="89" t="str">
        <f>IF('Student Record'!O2546="","",'Student Record'!O2546)</f>
        <v/>
      </c>
      <c r="K2548" s="89" t="str">
        <f>IF(StuData!$F2548="","",IF(AND(StuData!$C2548&gt;8,StuData!$C2548&lt;11,StuData!$J2548="GEN"),200,IF(AND(StuData!$C2548&gt;=11,StuData!$J2548="GEN"),300,IF(AND(StuData!$C2548&gt;8,StuData!$C2548&lt;11,StuData!$J2548&lt;&gt;"GEN"),100,IF(AND(StuData!$C2548&gt;=11,StuData!$J2548&lt;&gt;"GEN"),150,"")))))</f>
        <v/>
      </c>
      <c r="L2548" s="89" t="str">
        <f>IF(StuData!$F2548="","",IF(AND(StuData!$C2548&gt;8,StuData!$C2548&lt;11),50,""))</f>
        <v/>
      </c>
      <c r="M2548" s="89" t="str">
        <f>IF(StuData!$F2548="","",IF(AND(StuData!$C2548&gt;=11,'School Fees'!$L$3="Yes"),100,""))</f>
        <v/>
      </c>
      <c r="N2548" s="89" t="str">
        <f>IF(StuData!$F2548="","",IF(AND(StuData!$C2548&gt;8,StuData!$H2548="F"),5,IF(StuData!$C2548&lt;9,"",10)))</f>
        <v/>
      </c>
      <c r="O2548" s="89" t="str">
        <f>IF(StuData!$F2548="","",IF(StuData!$C2548&gt;8,5,""))</f>
        <v/>
      </c>
      <c r="P2548" s="89" t="str">
        <f>IF(StuData!$C2548=9,'School Fees'!$K$6,IF(StuData!$C2548=10,'School Fees'!$K$7,IF(StuData!$C2548=11,'School Fees'!$K$8,IF(StuData!$C2548=12,'School Fees'!$K$9,""))))</f>
        <v/>
      </c>
      <c r="Q2548" s="89"/>
      <c r="R2548" s="89"/>
      <c r="S2548" s="89" t="str">
        <f>IF(SUM(StuData!$K2548:$R2548)=0,"",SUM(StuData!$K2548:$R2548))</f>
        <v/>
      </c>
      <c r="T2548" s="92"/>
      <c r="U2548" s="89"/>
      <c r="V2548" s="23"/>
      <c r="W2548" s="23"/>
    </row>
    <row r="2549" ht="15.75" customHeight="1">
      <c r="A2549" s="23"/>
      <c r="B2549" s="89" t="str">
        <f t="shared" si="1"/>
        <v/>
      </c>
      <c r="C2549" s="89" t="str">
        <f>IF('Student Record'!A2547="","",'Student Record'!A2547)</f>
        <v/>
      </c>
      <c r="D2549" s="89" t="str">
        <f>IF('Student Record'!B2547="","",'Student Record'!B2547)</f>
        <v/>
      </c>
      <c r="E2549" s="89" t="str">
        <f>IF('Student Record'!C2547="","",'Student Record'!C2547)</f>
        <v/>
      </c>
      <c r="F2549" s="90" t="str">
        <f>IF('Student Record'!E2547="","",'Student Record'!E2547)</f>
        <v/>
      </c>
      <c r="G2549" s="90" t="str">
        <f>IF('Student Record'!G2547="","",'Student Record'!G2547)</f>
        <v/>
      </c>
      <c r="H2549" s="89" t="str">
        <f>IF('Student Record'!I2547="","",'Student Record'!I2547)</f>
        <v/>
      </c>
      <c r="I2549" s="91" t="str">
        <f>IF('Student Record'!J2547="","",'Student Record'!J2547)</f>
        <v/>
      </c>
      <c r="J2549" s="89" t="str">
        <f>IF('Student Record'!O2547="","",'Student Record'!O2547)</f>
        <v/>
      </c>
      <c r="K2549" s="89" t="str">
        <f>IF(StuData!$F2549="","",IF(AND(StuData!$C2549&gt;8,StuData!$C2549&lt;11,StuData!$J2549="GEN"),200,IF(AND(StuData!$C2549&gt;=11,StuData!$J2549="GEN"),300,IF(AND(StuData!$C2549&gt;8,StuData!$C2549&lt;11,StuData!$J2549&lt;&gt;"GEN"),100,IF(AND(StuData!$C2549&gt;=11,StuData!$J2549&lt;&gt;"GEN"),150,"")))))</f>
        <v/>
      </c>
      <c r="L2549" s="89" t="str">
        <f>IF(StuData!$F2549="","",IF(AND(StuData!$C2549&gt;8,StuData!$C2549&lt;11),50,""))</f>
        <v/>
      </c>
      <c r="M2549" s="89" t="str">
        <f>IF(StuData!$F2549="","",IF(AND(StuData!$C2549&gt;=11,'School Fees'!$L$3="Yes"),100,""))</f>
        <v/>
      </c>
      <c r="N2549" s="89" t="str">
        <f>IF(StuData!$F2549="","",IF(AND(StuData!$C2549&gt;8,StuData!$H2549="F"),5,IF(StuData!$C2549&lt;9,"",10)))</f>
        <v/>
      </c>
      <c r="O2549" s="89" t="str">
        <f>IF(StuData!$F2549="","",IF(StuData!$C2549&gt;8,5,""))</f>
        <v/>
      </c>
      <c r="P2549" s="89" t="str">
        <f>IF(StuData!$C2549=9,'School Fees'!$K$6,IF(StuData!$C2549=10,'School Fees'!$K$7,IF(StuData!$C2549=11,'School Fees'!$K$8,IF(StuData!$C2549=12,'School Fees'!$K$9,""))))</f>
        <v/>
      </c>
      <c r="Q2549" s="89"/>
      <c r="R2549" s="89"/>
      <c r="S2549" s="89" t="str">
        <f>IF(SUM(StuData!$K2549:$R2549)=0,"",SUM(StuData!$K2549:$R2549))</f>
        <v/>
      </c>
      <c r="T2549" s="92"/>
      <c r="U2549" s="89"/>
      <c r="V2549" s="23"/>
      <c r="W2549" s="23"/>
    </row>
    <row r="2550" ht="15.75" customHeight="1">
      <c r="A2550" s="23"/>
      <c r="B2550" s="89" t="str">
        <f t="shared" si="1"/>
        <v/>
      </c>
      <c r="C2550" s="89" t="str">
        <f>IF('Student Record'!A2548="","",'Student Record'!A2548)</f>
        <v/>
      </c>
      <c r="D2550" s="89" t="str">
        <f>IF('Student Record'!B2548="","",'Student Record'!B2548)</f>
        <v/>
      </c>
      <c r="E2550" s="89" t="str">
        <f>IF('Student Record'!C2548="","",'Student Record'!C2548)</f>
        <v/>
      </c>
      <c r="F2550" s="90" t="str">
        <f>IF('Student Record'!E2548="","",'Student Record'!E2548)</f>
        <v/>
      </c>
      <c r="G2550" s="90" t="str">
        <f>IF('Student Record'!G2548="","",'Student Record'!G2548)</f>
        <v/>
      </c>
      <c r="H2550" s="89" t="str">
        <f>IF('Student Record'!I2548="","",'Student Record'!I2548)</f>
        <v/>
      </c>
      <c r="I2550" s="91" t="str">
        <f>IF('Student Record'!J2548="","",'Student Record'!J2548)</f>
        <v/>
      </c>
      <c r="J2550" s="89" t="str">
        <f>IF('Student Record'!O2548="","",'Student Record'!O2548)</f>
        <v/>
      </c>
      <c r="K2550" s="89" t="str">
        <f>IF(StuData!$F2550="","",IF(AND(StuData!$C2550&gt;8,StuData!$C2550&lt;11,StuData!$J2550="GEN"),200,IF(AND(StuData!$C2550&gt;=11,StuData!$J2550="GEN"),300,IF(AND(StuData!$C2550&gt;8,StuData!$C2550&lt;11,StuData!$J2550&lt;&gt;"GEN"),100,IF(AND(StuData!$C2550&gt;=11,StuData!$J2550&lt;&gt;"GEN"),150,"")))))</f>
        <v/>
      </c>
      <c r="L2550" s="89" t="str">
        <f>IF(StuData!$F2550="","",IF(AND(StuData!$C2550&gt;8,StuData!$C2550&lt;11),50,""))</f>
        <v/>
      </c>
      <c r="M2550" s="89" t="str">
        <f>IF(StuData!$F2550="","",IF(AND(StuData!$C2550&gt;=11,'School Fees'!$L$3="Yes"),100,""))</f>
        <v/>
      </c>
      <c r="N2550" s="89" t="str">
        <f>IF(StuData!$F2550="","",IF(AND(StuData!$C2550&gt;8,StuData!$H2550="F"),5,IF(StuData!$C2550&lt;9,"",10)))</f>
        <v/>
      </c>
      <c r="O2550" s="89" t="str">
        <f>IF(StuData!$F2550="","",IF(StuData!$C2550&gt;8,5,""))</f>
        <v/>
      </c>
      <c r="P2550" s="89" t="str">
        <f>IF(StuData!$C2550=9,'School Fees'!$K$6,IF(StuData!$C2550=10,'School Fees'!$K$7,IF(StuData!$C2550=11,'School Fees'!$K$8,IF(StuData!$C2550=12,'School Fees'!$K$9,""))))</f>
        <v/>
      </c>
      <c r="Q2550" s="89"/>
      <c r="R2550" s="89"/>
      <c r="S2550" s="89" t="str">
        <f>IF(SUM(StuData!$K2550:$R2550)=0,"",SUM(StuData!$K2550:$R2550))</f>
        <v/>
      </c>
      <c r="T2550" s="92"/>
      <c r="U2550" s="89"/>
      <c r="V2550" s="23"/>
      <c r="W2550" s="23"/>
    </row>
    <row r="2551" ht="15.75" customHeight="1">
      <c r="A2551" s="23"/>
      <c r="B2551" s="89" t="str">
        <f t="shared" si="1"/>
        <v/>
      </c>
      <c r="C2551" s="89" t="str">
        <f>IF('Student Record'!A2549="","",'Student Record'!A2549)</f>
        <v/>
      </c>
      <c r="D2551" s="89" t="str">
        <f>IF('Student Record'!B2549="","",'Student Record'!B2549)</f>
        <v/>
      </c>
      <c r="E2551" s="89" t="str">
        <f>IF('Student Record'!C2549="","",'Student Record'!C2549)</f>
        <v/>
      </c>
      <c r="F2551" s="90" t="str">
        <f>IF('Student Record'!E2549="","",'Student Record'!E2549)</f>
        <v/>
      </c>
      <c r="G2551" s="90" t="str">
        <f>IF('Student Record'!G2549="","",'Student Record'!G2549)</f>
        <v/>
      </c>
      <c r="H2551" s="89" t="str">
        <f>IF('Student Record'!I2549="","",'Student Record'!I2549)</f>
        <v/>
      </c>
      <c r="I2551" s="91" t="str">
        <f>IF('Student Record'!J2549="","",'Student Record'!J2549)</f>
        <v/>
      </c>
      <c r="J2551" s="89" t="str">
        <f>IF('Student Record'!O2549="","",'Student Record'!O2549)</f>
        <v/>
      </c>
      <c r="K2551" s="89" t="str">
        <f>IF(StuData!$F2551="","",IF(AND(StuData!$C2551&gt;8,StuData!$C2551&lt;11,StuData!$J2551="GEN"),200,IF(AND(StuData!$C2551&gt;=11,StuData!$J2551="GEN"),300,IF(AND(StuData!$C2551&gt;8,StuData!$C2551&lt;11,StuData!$J2551&lt;&gt;"GEN"),100,IF(AND(StuData!$C2551&gt;=11,StuData!$J2551&lt;&gt;"GEN"),150,"")))))</f>
        <v/>
      </c>
      <c r="L2551" s="89" t="str">
        <f>IF(StuData!$F2551="","",IF(AND(StuData!$C2551&gt;8,StuData!$C2551&lt;11),50,""))</f>
        <v/>
      </c>
      <c r="M2551" s="89" t="str">
        <f>IF(StuData!$F2551="","",IF(AND(StuData!$C2551&gt;=11,'School Fees'!$L$3="Yes"),100,""))</f>
        <v/>
      </c>
      <c r="N2551" s="89" t="str">
        <f>IF(StuData!$F2551="","",IF(AND(StuData!$C2551&gt;8,StuData!$H2551="F"),5,IF(StuData!$C2551&lt;9,"",10)))</f>
        <v/>
      </c>
      <c r="O2551" s="89" t="str">
        <f>IF(StuData!$F2551="","",IF(StuData!$C2551&gt;8,5,""))</f>
        <v/>
      </c>
      <c r="P2551" s="89" t="str">
        <f>IF(StuData!$C2551=9,'School Fees'!$K$6,IF(StuData!$C2551=10,'School Fees'!$K$7,IF(StuData!$C2551=11,'School Fees'!$K$8,IF(StuData!$C2551=12,'School Fees'!$K$9,""))))</f>
        <v/>
      </c>
      <c r="Q2551" s="89"/>
      <c r="R2551" s="89"/>
      <c r="S2551" s="89" t="str">
        <f>IF(SUM(StuData!$K2551:$R2551)=0,"",SUM(StuData!$K2551:$R2551))</f>
        <v/>
      </c>
      <c r="T2551" s="92"/>
      <c r="U2551" s="89"/>
      <c r="V2551" s="23"/>
      <c r="W2551" s="23"/>
    </row>
    <row r="2552" ht="15.75" customHeight="1">
      <c r="A2552" s="23"/>
      <c r="B2552" s="89" t="str">
        <f t="shared" si="1"/>
        <v/>
      </c>
      <c r="C2552" s="89" t="str">
        <f>IF('Student Record'!A2550="","",'Student Record'!A2550)</f>
        <v/>
      </c>
      <c r="D2552" s="89" t="str">
        <f>IF('Student Record'!B2550="","",'Student Record'!B2550)</f>
        <v/>
      </c>
      <c r="E2552" s="89" t="str">
        <f>IF('Student Record'!C2550="","",'Student Record'!C2550)</f>
        <v/>
      </c>
      <c r="F2552" s="90" t="str">
        <f>IF('Student Record'!E2550="","",'Student Record'!E2550)</f>
        <v/>
      </c>
      <c r="G2552" s="90" t="str">
        <f>IF('Student Record'!G2550="","",'Student Record'!G2550)</f>
        <v/>
      </c>
      <c r="H2552" s="89" t="str">
        <f>IF('Student Record'!I2550="","",'Student Record'!I2550)</f>
        <v/>
      </c>
      <c r="I2552" s="91" t="str">
        <f>IF('Student Record'!J2550="","",'Student Record'!J2550)</f>
        <v/>
      </c>
      <c r="J2552" s="89" t="str">
        <f>IF('Student Record'!O2550="","",'Student Record'!O2550)</f>
        <v/>
      </c>
      <c r="K2552" s="89" t="str">
        <f>IF(StuData!$F2552="","",IF(AND(StuData!$C2552&gt;8,StuData!$C2552&lt;11,StuData!$J2552="GEN"),200,IF(AND(StuData!$C2552&gt;=11,StuData!$J2552="GEN"),300,IF(AND(StuData!$C2552&gt;8,StuData!$C2552&lt;11,StuData!$J2552&lt;&gt;"GEN"),100,IF(AND(StuData!$C2552&gt;=11,StuData!$J2552&lt;&gt;"GEN"),150,"")))))</f>
        <v/>
      </c>
      <c r="L2552" s="89" t="str">
        <f>IF(StuData!$F2552="","",IF(AND(StuData!$C2552&gt;8,StuData!$C2552&lt;11),50,""))</f>
        <v/>
      </c>
      <c r="M2552" s="89" t="str">
        <f>IF(StuData!$F2552="","",IF(AND(StuData!$C2552&gt;=11,'School Fees'!$L$3="Yes"),100,""))</f>
        <v/>
      </c>
      <c r="N2552" s="89" t="str">
        <f>IF(StuData!$F2552="","",IF(AND(StuData!$C2552&gt;8,StuData!$H2552="F"),5,IF(StuData!$C2552&lt;9,"",10)))</f>
        <v/>
      </c>
      <c r="O2552" s="89" t="str">
        <f>IF(StuData!$F2552="","",IF(StuData!$C2552&gt;8,5,""))</f>
        <v/>
      </c>
      <c r="P2552" s="89" t="str">
        <f>IF(StuData!$C2552=9,'School Fees'!$K$6,IF(StuData!$C2552=10,'School Fees'!$K$7,IF(StuData!$C2552=11,'School Fees'!$K$8,IF(StuData!$C2552=12,'School Fees'!$K$9,""))))</f>
        <v/>
      </c>
      <c r="Q2552" s="89"/>
      <c r="R2552" s="89"/>
      <c r="S2552" s="89" t="str">
        <f>IF(SUM(StuData!$K2552:$R2552)=0,"",SUM(StuData!$K2552:$R2552))</f>
        <v/>
      </c>
      <c r="T2552" s="92"/>
      <c r="U2552" s="89"/>
      <c r="V2552" s="23"/>
      <c r="W2552" s="23"/>
    </row>
    <row r="2553" ht="15.75" customHeight="1">
      <c r="A2553" s="23"/>
      <c r="B2553" s="89" t="str">
        <f t="shared" si="1"/>
        <v/>
      </c>
      <c r="C2553" s="89" t="str">
        <f>IF('Student Record'!A2551="","",'Student Record'!A2551)</f>
        <v/>
      </c>
      <c r="D2553" s="89" t="str">
        <f>IF('Student Record'!B2551="","",'Student Record'!B2551)</f>
        <v/>
      </c>
      <c r="E2553" s="89" t="str">
        <f>IF('Student Record'!C2551="","",'Student Record'!C2551)</f>
        <v/>
      </c>
      <c r="F2553" s="90" t="str">
        <f>IF('Student Record'!E2551="","",'Student Record'!E2551)</f>
        <v/>
      </c>
      <c r="G2553" s="90" t="str">
        <f>IF('Student Record'!G2551="","",'Student Record'!G2551)</f>
        <v/>
      </c>
      <c r="H2553" s="89" t="str">
        <f>IF('Student Record'!I2551="","",'Student Record'!I2551)</f>
        <v/>
      </c>
      <c r="I2553" s="91" t="str">
        <f>IF('Student Record'!J2551="","",'Student Record'!J2551)</f>
        <v/>
      </c>
      <c r="J2553" s="89" t="str">
        <f>IF('Student Record'!O2551="","",'Student Record'!O2551)</f>
        <v/>
      </c>
      <c r="K2553" s="89" t="str">
        <f>IF(StuData!$F2553="","",IF(AND(StuData!$C2553&gt;8,StuData!$C2553&lt;11,StuData!$J2553="GEN"),200,IF(AND(StuData!$C2553&gt;=11,StuData!$J2553="GEN"),300,IF(AND(StuData!$C2553&gt;8,StuData!$C2553&lt;11,StuData!$J2553&lt;&gt;"GEN"),100,IF(AND(StuData!$C2553&gt;=11,StuData!$J2553&lt;&gt;"GEN"),150,"")))))</f>
        <v/>
      </c>
      <c r="L2553" s="89" t="str">
        <f>IF(StuData!$F2553="","",IF(AND(StuData!$C2553&gt;8,StuData!$C2553&lt;11),50,""))</f>
        <v/>
      </c>
      <c r="M2553" s="89" t="str">
        <f>IF(StuData!$F2553="","",IF(AND(StuData!$C2553&gt;=11,'School Fees'!$L$3="Yes"),100,""))</f>
        <v/>
      </c>
      <c r="N2553" s="89" t="str">
        <f>IF(StuData!$F2553="","",IF(AND(StuData!$C2553&gt;8,StuData!$H2553="F"),5,IF(StuData!$C2553&lt;9,"",10)))</f>
        <v/>
      </c>
      <c r="O2553" s="89" t="str">
        <f>IF(StuData!$F2553="","",IF(StuData!$C2553&gt;8,5,""))</f>
        <v/>
      </c>
      <c r="P2553" s="89" t="str">
        <f>IF(StuData!$C2553=9,'School Fees'!$K$6,IF(StuData!$C2553=10,'School Fees'!$K$7,IF(StuData!$C2553=11,'School Fees'!$K$8,IF(StuData!$C2553=12,'School Fees'!$K$9,""))))</f>
        <v/>
      </c>
      <c r="Q2553" s="89"/>
      <c r="R2553" s="89"/>
      <c r="S2553" s="89" t="str">
        <f>IF(SUM(StuData!$K2553:$R2553)=0,"",SUM(StuData!$K2553:$R2553))</f>
        <v/>
      </c>
      <c r="T2553" s="92"/>
      <c r="U2553" s="89"/>
      <c r="V2553" s="23"/>
      <c r="W2553" s="23"/>
    </row>
    <row r="2554" ht="15.75" customHeight="1">
      <c r="A2554" s="23"/>
      <c r="B2554" s="89" t="str">
        <f t="shared" si="1"/>
        <v/>
      </c>
      <c r="C2554" s="89" t="str">
        <f>IF('Student Record'!A2552="","",'Student Record'!A2552)</f>
        <v/>
      </c>
      <c r="D2554" s="89" t="str">
        <f>IF('Student Record'!B2552="","",'Student Record'!B2552)</f>
        <v/>
      </c>
      <c r="E2554" s="89" t="str">
        <f>IF('Student Record'!C2552="","",'Student Record'!C2552)</f>
        <v/>
      </c>
      <c r="F2554" s="90" t="str">
        <f>IF('Student Record'!E2552="","",'Student Record'!E2552)</f>
        <v/>
      </c>
      <c r="G2554" s="90" t="str">
        <f>IF('Student Record'!G2552="","",'Student Record'!G2552)</f>
        <v/>
      </c>
      <c r="H2554" s="89" t="str">
        <f>IF('Student Record'!I2552="","",'Student Record'!I2552)</f>
        <v/>
      </c>
      <c r="I2554" s="91" t="str">
        <f>IF('Student Record'!J2552="","",'Student Record'!J2552)</f>
        <v/>
      </c>
      <c r="J2554" s="89" t="str">
        <f>IF('Student Record'!O2552="","",'Student Record'!O2552)</f>
        <v/>
      </c>
      <c r="K2554" s="89" t="str">
        <f>IF(StuData!$F2554="","",IF(AND(StuData!$C2554&gt;8,StuData!$C2554&lt;11,StuData!$J2554="GEN"),200,IF(AND(StuData!$C2554&gt;=11,StuData!$J2554="GEN"),300,IF(AND(StuData!$C2554&gt;8,StuData!$C2554&lt;11,StuData!$J2554&lt;&gt;"GEN"),100,IF(AND(StuData!$C2554&gt;=11,StuData!$J2554&lt;&gt;"GEN"),150,"")))))</f>
        <v/>
      </c>
      <c r="L2554" s="89" t="str">
        <f>IF(StuData!$F2554="","",IF(AND(StuData!$C2554&gt;8,StuData!$C2554&lt;11),50,""))</f>
        <v/>
      </c>
      <c r="M2554" s="89" t="str">
        <f>IF(StuData!$F2554="","",IF(AND(StuData!$C2554&gt;=11,'School Fees'!$L$3="Yes"),100,""))</f>
        <v/>
      </c>
      <c r="N2554" s="89" t="str">
        <f>IF(StuData!$F2554="","",IF(AND(StuData!$C2554&gt;8,StuData!$H2554="F"),5,IF(StuData!$C2554&lt;9,"",10)))</f>
        <v/>
      </c>
      <c r="O2554" s="89" t="str">
        <f>IF(StuData!$F2554="","",IF(StuData!$C2554&gt;8,5,""))</f>
        <v/>
      </c>
      <c r="P2554" s="89" t="str">
        <f>IF(StuData!$C2554=9,'School Fees'!$K$6,IF(StuData!$C2554=10,'School Fees'!$K$7,IF(StuData!$C2554=11,'School Fees'!$K$8,IF(StuData!$C2554=12,'School Fees'!$K$9,""))))</f>
        <v/>
      </c>
      <c r="Q2554" s="89"/>
      <c r="R2554" s="89"/>
      <c r="S2554" s="89" t="str">
        <f>IF(SUM(StuData!$K2554:$R2554)=0,"",SUM(StuData!$K2554:$R2554))</f>
        <v/>
      </c>
      <c r="T2554" s="92"/>
      <c r="U2554" s="89"/>
      <c r="V2554" s="23"/>
      <c r="W2554" s="23"/>
    </row>
    <row r="2555" ht="15.75" customHeight="1">
      <c r="A2555" s="23"/>
      <c r="B2555" s="89" t="str">
        <f t="shared" si="1"/>
        <v/>
      </c>
      <c r="C2555" s="89" t="str">
        <f>IF('Student Record'!A2553="","",'Student Record'!A2553)</f>
        <v/>
      </c>
      <c r="D2555" s="89" t="str">
        <f>IF('Student Record'!B2553="","",'Student Record'!B2553)</f>
        <v/>
      </c>
      <c r="E2555" s="89" t="str">
        <f>IF('Student Record'!C2553="","",'Student Record'!C2553)</f>
        <v/>
      </c>
      <c r="F2555" s="90" t="str">
        <f>IF('Student Record'!E2553="","",'Student Record'!E2553)</f>
        <v/>
      </c>
      <c r="G2555" s="90" t="str">
        <f>IF('Student Record'!G2553="","",'Student Record'!G2553)</f>
        <v/>
      </c>
      <c r="H2555" s="89" t="str">
        <f>IF('Student Record'!I2553="","",'Student Record'!I2553)</f>
        <v/>
      </c>
      <c r="I2555" s="91" t="str">
        <f>IF('Student Record'!J2553="","",'Student Record'!J2553)</f>
        <v/>
      </c>
      <c r="J2555" s="89" t="str">
        <f>IF('Student Record'!O2553="","",'Student Record'!O2553)</f>
        <v/>
      </c>
      <c r="K2555" s="89" t="str">
        <f>IF(StuData!$F2555="","",IF(AND(StuData!$C2555&gt;8,StuData!$C2555&lt;11,StuData!$J2555="GEN"),200,IF(AND(StuData!$C2555&gt;=11,StuData!$J2555="GEN"),300,IF(AND(StuData!$C2555&gt;8,StuData!$C2555&lt;11,StuData!$J2555&lt;&gt;"GEN"),100,IF(AND(StuData!$C2555&gt;=11,StuData!$J2555&lt;&gt;"GEN"),150,"")))))</f>
        <v/>
      </c>
      <c r="L2555" s="89" t="str">
        <f>IF(StuData!$F2555="","",IF(AND(StuData!$C2555&gt;8,StuData!$C2555&lt;11),50,""))</f>
        <v/>
      </c>
      <c r="M2555" s="89" t="str">
        <f>IF(StuData!$F2555="","",IF(AND(StuData!$C2555&gt;=11,'School Fees'!$L$3="Yes"),100,""))</f>
        <v/>
      </c>
      <c r="N2555" s="89" t="str">
        <f>IF(StuData!$F2555="","",IF(AND(StuData!$C2555&gt;8,StuData!$H2555="F"),5,IF(StuData!$C2555&lt;9,"",10)))</f>
        <v/>
      </c>
      <c r="O2555" s="89" t="str">
        <f>IF(StuData!$F2555="","",IF(StuData!$C2555&gt;8,5,""))</f>
        <v/>
      </c>
      <c r="P2555" s="89" t="str">
        <f>IF(StuData!$C2555=9,'School Fees'!$K$6,IF(StuData!$C2555=10,'School Fees'!$K$7,IF(StuData!$C2555=11,'School Fees'!$K$8,IF(StuData!$C2555=12,'School Fees'!$K$9,""))))</f>
        <v/>
      </c>
      <c r="Q2555" s="89"/>
      <c r="R2555" s="89"/>
      <c r="S2555" s="89" t="str">
        <f>IF(SUM(StuData!$K2555:$R2555)=0,"",SUM(StuData!$K2555:$R2555))</f>
        <v/>
      </c>
      <c r="T2555" s="92"/>
      <c r="U2555" s="89"/>
      <c r="V2555" s="23"/>
      <c r="W2555" s="23"/>
    </row>
    <row r="2556" ht="15.75" customHeight="1">
      <c r="A2556" s="23"/>
      <c r="B2556" s="89" t="str">
        <f t="shared" si="1"/>
        <v/>
      </c>
      <c r="C2556" s="89" t="str">
        <f>IF('Student Record'!A2554="","",'Student Record'!A2554)</f>
        <v/>
      </c>
      <c r="D2556" s="89" t="str">
        <f>IF('Student Record'!B2554="","",'Student Record'!B2554)</f>
        <v/>
      </c>
      <c r="E2556" s="89" t="str">
        <f>IF('Student Record'!C2554="","",'Student Record'!C2554)</f>
        <v/>
      </c>
      <c r="F2556" s="90" t="str">
        <f>IF('Student Record'!E2554="","",'Student Record'!E2554)</f>
        <v/>
      </c>
      <c r="G2556" s="90" t="str">
        <f>IF('Student Record'!G2554="","",'Student Record'!G2554)</f>
        <v/>
      </c>
      <c r="H2556" s="89" t="str">
        <f>IF('Student Record'!I2554="","",'Student Record'!I2554)</f>
        <v/>
      </c>
      <c r="I2556" s="91" t="str">
        <f>IF('Student Record'!J2554="","",'Student Record'!J2554)</f>
        <v/>
      </c>
      <c r="J2556" s="89" t="str">
        <f>IF('Student Record'!O2554="","",'Student Record'!O2554)</f>
        <v/>
      </c>
      <c r="K2556" s="89" t="str">
        <f>IF(StuData!$F2556="","",IF(AND(StuData!$C2556&gt;8,StuData!$C2556&lt;11,StuData!$J2556="GEN"),200,IF(AND(StuData!$C2556&gt;=11,StuData!$J2556="GEN"),300,IF(AND(StuData!$C2556&gt;8,StuData!$C2556&lt;11,StuData!$J2556&lt;&gt;"GEN"),100,IF(AND(StuData!$C2556&gt;=11,StuData!$J2556&lt;&gt;"GEN"),150,"")))))</f>
        <v/>
      </c>
      <c r="L2556" s="89" t="str">
        <f>IF(StuData!$F2556="","",IF(AND(StuData!$C2556&gt;8,StuData!$C2556&lt;11),50,""))</f>
        <v/>
      </c>
      <c r="M2556" s="89" t="str">
        <f>IF(StuData!$F2556="","",IF(AND(StuData!$C2556&gt;=11,'School Fees'!$L$3="Yes"),100,""))</f>
        <v/>
      </c>
      <c r="N2556" s="89" t="str">
        <f>IF(StuData!$F2556="","",IF(AND(StuData!$C2556&gt;8,StuData!$H2556="F"),5,IF(StuData!$C2556&lt;9,"",10)))</f>
        <v/>
      </c>
      <c r="O2556" s="89" t="str">
        <f>IF(StuData!$F2556="","",IF(StuData!$C2556&gt;8,5,""))</f>
        <v/>
      </c>
      <c r="P2556" s="89" t="str">
        <f>IF(StuData!$C2556=9,'School Fees'!$K$6,IF(StuData!$C2556=10,'School Fees'!$K$7,IF(StuData!$C2556=11,'School Fees'!$K$8,IF(StuData!$C2556=12,'School Fees'!$K$9,""))))</f>
        <v/>
      </c>
      <c r="Q2556" s="89"/>
      <c r="R2556" s="89"/>
      <c r="S2556" s="89" t="str">
        <f>IF(SUM(StuData!$K2556:$R2556)=0,"",SUM(StuData!$K2556:$R2556))</f>
        <v/>
      </c>
      <c r="T2556" s="92"/>
      <c r="U2556" s="89"/>
      <c r="V2556" s="23"/>
      <c r="W2556" s="23"/>
    </row>
    <row r="2557" ht="15.75" customHeight="1">
      <c r="A2557" s="23"/>
      <c r="B2557" s="89" t="str">
        <f t="shared" si="1"/>
        <v/>
      </c>
      <c r="C2557" s="89" t="str">
        <f>IF('Student Record'!A2555="","",'Student Record'!A2555)</f>
        <v/>
      </c>
      <c r="D2557" s="89" t="str">
        <f>IF('Student Record'!B2555="","",'Student Record'!B2555)</f>
        <v/>
      </c>
      <c r="E2557" s="89" t="str">
        <f>IF('Student Record'!C2555="","",'Student Record'!C2555)</f>
        <v/>
      </c>
      <c r="F2557" s="90" t="str">
        <f>IF('Student Record'!E2555="","",'Student Record'!E2555)</f>
        <v/>
      </c>
      <c r="G2557" s="90" t="str">
        <f>IF('Student Record'!G2555="","",'Student Record'!G2555)</f>
        <v/>
      </c>
      <c r="H2557" s="89" t="str">
        <f>IF('Student Record'!I2555="","",'Student Record'!I2555)</f>
        <v/>
      </c>
      <c r="I2557" s="91" t="str">
        <f>IF('Student Record'!J2555="","",'Student Record'!J2555)</f>
        <v/>
      </c>
      <c r="J2557" s="89" t="str">
        <f>IF('Student Record'!O2555="","",'Student Record'!O2555)</f>
        <v/>
      </c>
      <c r="K2557" s="89" t="str">
        <f>IF(StuData!$F2557="","",IF(AND(StuData!$C2557&gt;8,StuData!$C2557&lt;11,StuData!$J2557="GEN"),200,IF(AND(StuData!$C2557&gt;=11,StuData!$J2557="GEN"),300,IF(AND(StuData!$C2557&gt;8,StuData!$C2557&lt;11,StuData!$J2557&lt;&gt;"GEN"),100,IF(AND(StuData!$C2557&gt;=11,StuData!$J2557&lt;&gt;"GEN"),150,"")))))</f>
        <v/>
      </c>
      <c r="L2557" s="89" t="str">
        <f>IF(StuData!$F2557="","",IF(AND(StuData!$C2557&gt;8,StuData!$C2557&lt;11),50,""))</f>
        <v/>
      </c>
      <c r="M2557" s="89" t="str">
        <f>IF(StuData!$F2557="","",IF(AND(StuData!$C2557&gt;=11,'School Fees'!$L$3="Yes"),100,""))</f>
        <v/>
      </c>
      <c r="N2557" s="89" t="str">
        <f>IF(StuData!$F2557="","",IF(AND(StuData!$C2557&gt;8,StuData!$H2557="F"),5,IF(StuData!$C2557&lt;9,"",10)))</f>
        <v/>
      </c>
      <c r="O2557" s="89" t="str">
        <f>IF(StuData!$F2557="","",IF(StuData!$C2557&gt;8,5,""))</f>
        <v/>
      </c>
      <c r="P2557" s="89" t="str">
        <f>IF(StuData!$C2557=9,'School Fees'!$K$6,IF(StuData!$C2557=10,'School Fees'!$K$7,IF(StuData!$C2557=11,'School Fees'!$K$8,IF(StuData!$C2557=12,'School Fees'!$K$9,""))))</f>
        <v/>
      </c>
      <c r="Q2557" s="89"/>
      <c r="R2557" s="89"/>
      <c r="S2557" s="89" t="str">
        <f>IF(SUM(StuData!$K2557:$R2557)=0,"",SUM(StuData!$K2557:$R2557))</f>
        <v/>
      </c>
      <c r="T2557" s="92"/>
      <c r="U2557" s="89"/>
      <c r="V2557" s="23"/>
      <c r="W2557" s="23"/>
    </row>
    <row r="2558" ht="15.75" customHeight="1">
      <c r="A2558" s="23"/>
      <c r="B2558" s="89" t="str">
        <f t="shared" si="1"/>
        <v/>
      </c>
      <c r="C2558" s="89" t="str">
        <f>IF('Student Record'!A2556="","",'Student Record'!A2556)</f>
        <v/>
      </c>
      <c r="D2558" s="89" t="str">
        <f>IF('Student Record'!B2556="","",'Student Record'!B2556)</f>
        <v/>
      </c>
      <c r="E2558" s="89" t="str">
        <f>IF('Student Record'!C2556="","",'Student Record'!C2556)</f>
        <v/>
      </c>
      <c r="F2558" s="90" t="str">
        <f>IF('Student Record'!E2556="","",'Student Record'!E2556)</f>
        <v/>
      </c>
      <c r="G2558" s="90" t="str">
        <f>IF('Student Record'!G2556="","",'Student Record'!G2556)</f>
        <v/>
      </c>
      <c r="H2558" s="89" t="str">
        <f>IF('Student Record'!I2556="","",'Student Record'!I2556)</f>
        <v/>
      </c>
      <c r="I2558" s="91" t="str">
        <f>IF('Student Record'!J2556="","",'Student Record'!J2556)</f>
        <v/>
      </c>
      <c r="J2558" s="89" t="str">
        <f>IF('Student Record'!O2556="","",'Student Record'!O2556)</f>
        <v/>
      </c>
      <c r="K2558" s="89" t="str">
        <f>IF(StuData!$F2558="","",IF(AND(StuData!$C2558&gt;8,StuData!$C2558&lt;11,StuData!$J2558="GEN"),200,IF(AND(StuData!$C2558&gt;=11,StuData!$J2558="GEN"),300,IF(AND(StuData!$C2558&gt;8,StuData!$C2558&lt;11,StuData!$J2558&lt;&gt;"GEN"),100,IF(AND(StuData!$C2558&gt;=11,StuData!$J2558&lt;&gt;"GEN"),150,"")))))</f>
        <v/>
      </c>
      <c r="L2558" s="89" t="str">
        <f>IF(StuData!$F2558="","",IF(AND(StuData!$C2558&gt;8,StuData!$C2558&lt;11),50,""))</f>
        <v/>
      </c>
      <c r="M2558" s="89" t="str">
        <f>IF(StuData!$F2558="","",IF(AND(StuData!$C2558&gt;=11,'School Fees'!$L$3="Yes"),100,""))</f>
        <v/>
      </c>
      <c r="N2558" s="89" t="str">
        <f>IF(StuData!$F2558="","",IF(AND(StuData!$C2558&gt;8,StuData!$H2558="F"),5,IF(StuData!$C2558&lt;9,"",10)))</f>
        <v/>
      </c>
      <c r="O2558" s="89" t="str">
        <f>IF(StuData!$F2558="","",IF(StuData!$C2558&gt;8,5,""))</f>
        <v/>
      </c>
      <c r="P2558" s="89" t="str">
        <f>IF(StuData!$C2558=9,'School Fees'!$K$6,IF(StuData!$C2558=10,'School Fees'!$K$7,IF(StuData!$C2558=11,'School Fees'!$K$8,IF(StuData!$C2558=12,'School Fees'!$K$9,""))))</f>
        <v/>
      </c>
      <c r="Q2558" s="89"/>
      <c r="R2558" s="89"/>
      <c r="S2558" s="89" t="str">
        <f>IF(SUM(StuData!$K2558:$R2558)=0,"",SUM(StuData!$K2558:$R2558))</f>
        <v/>
      </c>
      <c r="T2558" s="92"/>
      <c r="U2558" s="89"/>
      <c r="V2558" s="23"/>
      <c r="W2558" s="23"/>
    </row>
    <row r="2559" ht="15.75" customHeight="1">
      <c r="A2559" s="23"/>
      <c r="B2559" s="89" t="str">
        <f t="shared" si="1"/>
        <v/>
      </c>
      <c r="C2559" s="89" t="str">
        <f>IF('Student Record'!A2557="","",'Student Record'!A2557)</f>
        <v/>
      </c>
      <c r="D2559" s="89" t="str">
        <f>IF('Student Record'!B2557="","",'Student Record'!B2557)</f>
        <v/>
      </c>
      <c r="E2559" s="89" t="str">
        <f>IF('Student Record'!C2557="","",'Student Record'!C2557)</f>
        <v/>
      </c>
      <c r="F2559" s="90" t="str">
        <f>IF('Student Record'!E2557="","",'Student Record'!E2557)</f>
        <v/>
      </c>
      <c r="G2559" s="90" t="str">
        <f>IF('Student Record'!G2557="","",'Student Record'!G2557)</f>
        <v/>
      </c>
      <c r="H2559" s="89" t="str">
        <f>IF('Student Record'!I2557="","",'Student Record'!I2557)</f>
        <v/>
      </c>
      <c r="I2559" s="91" t="str">
        <f>IF('Student Record'!J2557="","",'Student Record'!J2557)</f>
        <v/>
      </c>
      <c r="J2559" s="89" t="str">
        <f>IF('Student Record'!O2557="","",'Student Record'!O2557)</f>
        <v/>
      </c>
      <c r="K2559" s="89" t="str">
        <f>IF(StuData!$F2559="","",IF(AND(StuData!$C2559&gt;8,StuData!$C2559&lt;11,StuData!$J2559="GEN"),200,IF(AND(StuData!$C2559&gt;=11,StuData!$J2559="GEN"),300,IF(AND(StuData!$C2559&gt;8,StuData!$C2559&lt;11,StuData!$J2559&lt;&gt;"GEN"),100,IF(AND(StuData!$C2559&gt;=11,StuData!$J2559&lt;&gt;"GEN"),150,"")))))</f>
        <v/>
      </c>
      <c r="L2559" s="89" t="str">
        <f>IF(StuData!$F2559="","",IF(AND(StuData!$C2559&gt;8,StuData!$C2559&lt;11),50,""))</f>
        <v/>
      </c>
      <c r="M2559" s="89" t="str">
        <f>IF(StuData!$F2559="","",IF(AND(StuData!$C2559&gt;=11,'School Fees'!$L$3="Yes"),100,""))</f>
        <v/>
      </c>
      <c r="N2559" s="89" t="str">
        <f>IF(StuData!$F2559="","",IF(AND(StuData!$C2559&gt;8,StuData!$H2559="F"),5,IF(StuData!$C2559&lt;9,"",10)))</f>
        <v/>
      </c>
      <c r="O2559" s="89" t="str">
        <f>IF(StuData!$F2559="","",IF(StuData!$C2559&gt;8,5,""))</f>
        <v/>
      </c>
      <c r="P2559" s="89" t="str">
        <f>IF(StuData!$C2559=9,'School Fees'!$K$6,IF(StuData!$C2559=10,'School Fees'!$K$7,IF(StuData!$C2559=11,'School Fees'!$K$8,IF(StuData!$C2559=12,'School Fees'!$K$9,""))))</f>
        <v/>
      </c>
      <c r="Q2559" s="89"/>
      <c r="R2559" s="89"/>
      <c r="S2559" s="89" t="str">
        <f>IF(SUM(StuData!$K2559:$R2559)=0,"",SUM(StuData!$K2559:$R2559))</f>
        <v/>
      </c>
      <c r="T2559" s="92"/>
      <c r="U2559" s="89"/>
      <c r="V2559" s="23"/>
      <c r="W2559" s="23"/>
    </row>
    <row r="2560" ht="15.75" customHeight="1">
      <c r="A2560" s="23"/>
      <c r="B2560" s="89" t="str">
        <f t="shared" si="1"/>
        <v/>
      </c>
      <c r="C2560" s="89" t="str">
        <f>IF('Student Record'!A2558="","",'Student Record'!A2558)</f>
        <v/>
      </c>
      <c r="D2560" s="89" t="str">
        <f>IF('Student Record'!B2558="","",'Student Record'!B2558)</f>
        <v/>
      </c>
      <c r="E2560" s="89" t="str">
        <f>IF('Student Record'!C2558="","",'Student Record'!C2558)</f>
        <v/>
      </c>
      <c r="F2560" s="90" t="str">
        <f>IF('Student Record'!E2558="","",'Student Record'!E2558)</f>
        <v/>
      </c>
      <c r="G2560" s="90" t="str">
        <f>IF('Student Record'!G2558="","",'Student Record'!G2558)</f>
        <v/>
      </c>
      <c r="H2560" s="89" t="str">
        <f>IF('Student Record'!I2558="","",'Student Record'!I2558)</f>
        <v/>
      </c>
      <c r="I2560" s="91" t="str">
        <f>IF('Student Record'!J2558="","",'Student Record'!J2558)</f>
        <v/>
      </c>
      <c r="J2560" s="89" t="str">
        <f>IF('Student Record'!O2558="","",'Student Record'!O2558)</f>
        <v/>
      </c>
      <c r="K2560" s="89" t="str">
        <f>IF(StuData!$F2560="","",IF(AND(StuData!$C2560&gt;8,StuData!$C2560&lt;11,StuData!$J2560="GEN"),200,IF(AND(StuData!$C2560&gt;=11,StuData!$J2560="GEN"),300,IF(AND(StuData!$C2560&gt;8,StuData!$C2560&lt;11,StuData!$J2560&lt;&gt;"GEN"),100,IF(AND(StuData!$C2560&gt;=11,StuData!$J2560&lt;&gt;"GEN"),150,"")))))</f>
        <v/>
      </c>
      <c r="L2560" s="89" t="str">
        <f>IF(StuData!$F2560="","",IF(AND(StuData!$C2560&gt;8,StuData!$C2560&lt;11),50,""))</f>
        <v/>
      </c>
      <c r="M2560" s="89" t="str">
        <f>IF(StuData!$F2560="","",IF(AND(StuData!$C2560&gt;=11,'School Fees'!$L$3="Yes"),100,""))</f>
        <v/>
      </c>
      <c r="N2560" s="89" t="str">
        <f>IF(StuData!$F2560="","",IF(AND(StuData!$C2560&gt;8,StuData!$H2560="F"),5,IF(StuData!$C2560&lt;9,"",10)))</f>
        <v/>
      </c>
      <c r="O2560" s="89" t="str">
        <f>IF(StuData!$F2560="","",IF(StuData!$C2560&gt;8,5,""))</f>
        <v/>
      </c>
      <c r="P2560" s="89" t="str">
        <f>IF(StuData!$C2560=9,'School Fees'!$K$6,IF(StuData!$C2560=10,'School Fees'!$K$7,IF(StuData!$C2560=11,'School Fees'!$K$8,IF(StuData!$C2560=12,'School Fees'!$K$9,""))))</f>
        <v/>
      </c>
      <c r="Q2560" s="89"/>
      <c r="R2560" s="89"/>
      <c r="S2560" s="89" t="str">
        <f>IF(SUM(StuData!$K2560:$R2560)=0,"",SUM(StuData!$K2560:$R2560))</f>
        <v/>
      </c>
      <c r="T2560" s="92"/>
      <c r="U2560" s="89"/>
      <c r="V2560" s="23"/>
      <c r="W2560" s="23"/>
    </row>
    <row r="2561" ht="15.75" customHeight="1">
      <c r="A2561" s="23"/>
      <c r="B2561" s="89" t="str">
        <f t="shared" si="1"/>
        <v/>
      </c>
      <c r="C2561" s="89" t="str">
        <f>IF('Student Record'!A2559="","",'Student Record'!A2559)</f>
        <v/>
      </c>
      <c r="D2561" s="89" t="str">
        <f>IF('Student Record'!B2559="","",'Student Record'!B2559)</f>
        <v/>
      </c>
      <c r="E2561" s="89" t="str">
        <f>IF('Student Record'!C2559="","",'Student Record'!C2559)</f>
        <v/>
      </c>
      <c r="F2561" s="90" t="str">
        <f>IF('Student Record'!E2559="","",'Student Record'!E2559)</f>
        <v/>
      </c>
      <c r="G2561" s="90" t="str">
        <f>IF('Student Record'!G2559="","",'Student Record'!G2559)</f>
        <v/>
      </c>
      <c r="H2561" s="89" t="str">
        <f>IF('Student Record'!I2559="","",'Student Record'!I2559)</f>
        <v/>
      </c>
      <c r="I2561" s="91" t="str">
        <f>IF('Student Record'!J2559="","",'Student Record'!J2559)</f>
        <v/>
      </c>
      <c r="J2561" s="89" t="str">
        <f>IF('Student Record'!O2559="","",'Student Record'!O2559)</f>
        <v/>
      </c>
      <c r="K2561" s="89" t="str">
        <f>IF(StuData!$F2561="","",IF(AND(StuData!$C2561&gt;8,StuData!$C2561&lt;11,StuData!$J2561="GEN"),200,IF(AND(StuData!$C2561&gt;=11,StuData!$J2561="GEN"),300,IF(AND(StuData!$C2561&gt;8,StuData!$C2561&lt;11,StuData!$J2561&lt;&gt;"GEN"),100,IF(AND(StuData!$C2561&gt;=11,StuData!$J2561&lt;&gt;"GEN"),150,"")))))</f>
        <v/>
      </c>
      <c r="L2561" s="89" t="str">
        <f>IF(StuData!$F2561="","",IF(AND(StuData!$C2561&gt;8,StuData!$C2561&lt;11),50,""))</f>
        <v/>
      </c>
      <c r="M2561" s="89" t="str">
        <f>IF(StuData!$F2561="","",IF(AND(StuData!$C2561&gt;=11,'School Fees'!$L$3="Yes"),100,""))</f>
        <v/>
      </c>
      <c r="N2561" s="89" t="str">
        <f>IF(StuData!$F2561="","",IF(AND(StuData!$C2561&gt;8,StuData!$H2561="F"),5,IF(StuData!$C2561&lt;9,"",10)))</f>
        <v/>
      </c>
      <c r="O2561" s="89" t="str">
        <f>IF(StuData!$F2561="","",IF(StuData!$C2561&gt;8,5,""))</f>
        <v/>
      </c>
      <c r="P2561" s="89" t="str">
        <f>IF(StuData!$C2561=9,'School Fees'!$K$6,IF(StuData!$C2561=10,'School Fees'!$K$7,IF(StuData!$C2561=11,'School Fees'!$K$8,IF(StuData!$C2561=12,'School Fees'!$K$9,""))))</f>
        <v/>
      </c>
      <c r="Q2561" s="89"/>
      <c r="R2561" s="89"/>
      <c r="S2561" s="89" t="str">
        <f>IF(SUM(StuData!$K2561:$R2561)=0,"",SUM(StuData!$K2561:$R2561))</f>
        <v/>
      </c>
      <c r="T2561" s="92"/>
      <c r="U2561" s="89"/>
      <c r="V2561" s="23"/>
      <c r="W2561" s="23"/>
    </row>
    <row r="2562" ht="15.75" customHeight="1">
      <c r="A2562" s="23"/>
      <c r="B2562" s="89" t="str">
        <f t="shared" si="1"/>
        <v/>
      </c>
      <c r="C2562" s="89" t="str">
        <f>IF('Student Record'!A2560="","",'Student Record'!A2560)</f>
        <v/>
      </c>
      <c r="D2562" s="89" t="str">
        <f>IF('Student Record'!B2560="","",'Student Record'!B2560)</f>
        <v/>
      </c>
      <c r="E2562" s="89" t="str">
        <f>IF('Student Record'!C2560="","",'Student Record'!C2560)</f>
        <v/>
      </c>
      <c r="F2562" s="90" t="str">
        <f>IF('Student Record'!E2560="","",'Student Record'!E2560)</f>
        <v/>
      </c>
      <c r="G2562" s="90" t="str">
        <f>IF('Student Record'!G2560="","",'Student Record'!G2560)</f>
        <v/>
      </c>
      <c r="H2562" s="89" t="str">
        <f>IF('Student Record'!I2560="","",'Student Record'!I2560)</f>
        <v/>
      </c>
      <c r="I2562" s="91" t="str">
        <f>IF('Student Record'!J2560="","",'Student Record'!J2560)</f>
        <v/>
      </c>
      <c r="J2562" s="89" t="str">
        <f>IF('Student Record'!O2560="","",'Student Record'!O2560)</f>
        <v/>
      </c>
      <c r="K2562" s="89" t="str">
        <f>IF(StuData!$F2562="","",IF(AND(StuData!$C2562&gt;8,StuData!$C2562&lt;11,StuData!$J2562="GEN"),200,IF(AND(StuData!$C2562&gt;=11,StuData!$J2562="GEN"),300,IF(AND(StuData!$C2562&gt;8,StuData!$C2562&lt;11,StuData!$J2562&lt;&gt;"GEN"),100,IF(AND(StuData!$C2562&gt;=11,StuData!$J2562&lt;&gt;"GEN"),150,"")))))</f>
        <v/>
      </c>
      <c r="L2562" s="89" t="str">
        <f>IF(StuData!$F2562="","",IF(AND(StuData!$C2562&gt;8,StuData!$C2562&lt;11),50,""))</f>
        <v/>
      </c>
      <c r="M2562" s="89" t="str">
        <f>IF(StuData!$F2562="","",IF(AND(StuData!$C2562&gt;=11,'School Fees'!$L$3="Yes"),100,""))</f>
        <v/>
      </c>
      <c r="N2562" s="89" t="str">
        <f>IF(StuData!$F2562="","",IF(AND(StuData!$C2562&gt;8,StuData!$H2562="F"),5,IF(StuData!$C2562&lt;9,"",10)))</f>
        <v/>
      </c>
      <c r="O2562" s="89" t="str">
        <f>IF(StuData!$F2562="","",IF(StuData!$C2562&gt;8,5,""))</f>
        <v/>
      </c>
      <c r="P2562" s="89" t="str">
        <f>IF(StuData!$C2562=9,'School Fees'!$K$6,IF(StuData!$C2562=10,'School Fees'!$K$7,IF(StuData!$C2562=11,'School Fees'!$K$8,IF(StuData!$C2562=12,'School Fees'!$K$9,""))))</f>
        <v/>
      </c>
      <c r="Q2562" s="89"/>
      <c r="R2562" s="89"/>
      <c r="S2562" s="89" t="str">
        <f>IF(SUM(StuData!$K2562:$R2562)=0,"",SUM(StuData!$K2562:$R2562))</f>
        <v/>
      </c>
      <c r="T2562" s="92"/>
      <c r="U2562" s="89"/>
      <c r="V2562" s="23"/>
      <c r="W2562" s="23"/>
    </row>
    <row r="2563" ht="15.75" customHeight="1">
      <c r="A2563" s="23"/>
      <c r="B2563" s="89" t="str">
        <f t="shared" si="1"/>
        <v/>
      </c>
      <c r="C2563" s="89" t="str">
        <f>IF('Student Record'!A2561="","",'Student Record'!A2561)</f>
        <v/>
      </c>
      <c r="D2563" s="89" t="str">
        <f>IF('Student Record'!B2561="","",'Student Record'!B2561)</f>
        <v/>
      </c>
      <c r="E2563" s="89" t="str">
        <f>IF('Student Record'!C2561="","",'Student Record'!C2561)</f>
        <v/>
      </c>
      <c r="F2563" s="90" t="str">
        <f>IF('Student Record'!E2561="","",'Student Record'!E2561)</f>
        <v/>
      </c>
      <c r="G2563" s="90" t="str">
        <f>IF('Student Record'!G2561="","",'Student Record'!G2561)</f>
        <v/>
      </c>
      <c r="H2563" s="89" t="str">
        <f>IF('Student Record'!I2561="","",'Student Record'!I2561)</f>
        <v/>
      </c>
      <c r="I2563" s="91" t="str">
        <f>IF('Student Record'!J2561="","",'Student Record'!J2561)</f>
        <v/>
      </c>
      <c r="J2563" s="89" t="str">
        <f>IF('Student Record'!O2561="","",'Student Record'!O2561)</f>
        <v/>
      </c>
      <c r="K2563" s="89" t="str">
        <f>IF(StuData!$F2563="","",IF(AND(StuData!$C2563&gt;8,StuData!$C2563&lt;11,StuData!$J2563="GEN"),200,IF(AND(StuData!$C2563&gt;=11,StuData!$J2563="GEN"),300,IF(AND(StuData!$C2563&gt;8,StuData!$C2563&lt;11,StuData!$J2563&lt;&gt;"GEN"),100,IF(AND(StuData!$C2563&gt;=11,StuData!$J2563&lt;&gt;"GEN"),150,"")))))</f>
        <v/>
      </c>
      <c r="L2563" s="89" t="str">
        <f>IF(StuData!$F2563="","",IF(AND(StuData!$C2563&gt;8,StuData!$C2563&lt;11),50,""))</f>
        <v/>
      </c>
      <c r="M2563" s="89" t="str">
        <f>IF(StuData!$F2563="","",IF(AND(StuData!$C2563&gt;=11,'School Fees'!$L$3="Yes"),100,""))</f>
        <v/>
      </c>
      <c r="N2563" s="89" t="str">
        <f>IF(StuData!$F2563="","",IF(AND(StuData!$C2563&gt;8,StuData!$H2563="F"),5,IF(StuData!$C2563&lt;9,"",10)))</f>
        <v/>
      </c>
      <c r="O2563" s="89" t="str">
        <f>IF(StuData!$F2563="","",IF(StuData!$C2563&gt;8,5,""))</f>
        <v/>
      </c>
      <c r="P2563" s="89" t="str">
        <f>IF(StuData!$C2563=9,'School Fees'!$K$6,IF(StuData!$C2563=10,'School Fees'!$K$7,IF(StuData!$C2563=11,'School Fees'!$K$8,IF(StuData!$C2563=12,'School Fees'!$K$9,""))))</f>
        <v/>
      </c>
      <c r="Q2563" s="89"/>
      <c r="R2563" s="89"/>
      <c r="S2563" s="89" t="str">
        <f>IF(SUM(StuData!$K2563:$R2563)=0,"",SUM(StuData!$K2563:$R2563))</f>
        <v/>
      </c>
      <c r="T2563" s="92"/>
      <c r="U2563" s="89"/>
      <c r="V2563" s="23"/>
      <c r="W2563" s="23"/>
    </row>
    <row r="2564" ht="15.75" customHeight="1">
      <c r="A2564" s="23"/>
      <c r="B2564" s="89" t="str">
        <f t="shared" si="1"/>
        <v/>
      </c>
      <c r="C2564" s="89" t="str">
        <f>IF('Student Record'!A2562="","",'Student Record'!A2562)</f>
        <v/>
      </c>
      <c r="D2564" s="89" t="str">
        <f>IF('Student Record'!B2562="","",'Student Record'!B2562)</f>
        <v/>
      </c>
      <c r="E2564" s="89" t="str">
        <f>IF('Student Record'!C2562="","",'Student Record'!C2562)</f>
        <v/>
      </c>
      <c r="F2564" s="90" t="str">
        <f>IF('Student Record'!E2562="","",'Student Record'!E2562)</f>
        <v/>
      </c>
      <c r="G2564" s="90" t="str">
        <f>IF('Student Record'!G2562="","",'Student Record'!G2562)</f>
        <v/>
      </c>
      <c r="H2564" s="89" t="str">
        <f>IF('Student Record'!I2562="","",'Student Record'!I2562)</f>
        <v/>
      </c>
      <c r="I2564" s="91" t="str">
        <f>IF('Student Record'!J2562="","",'Student Record'!J2562)</f>
        <v/>
      </c>
      <c r="J2564" s="89" t="str">
        <f>IF('Student Record'!O2562="","",'Student Record'!O2562)</f>
        <v/>
      </c>
      <c r="K2564" s="89" t="str">
        <f>IF(StuData!$F2564="","",IF(AND(StuData!$C2564&gt;8,StuData!$C2564&lt;11,StuData!$J2564="GEN"),200,IF(AND(StuData!$C2564&gt;=11,StuData!$J2564="GEN"),300,IF(AND(StuData!$C2564&gt;8,StuData!$C2564&lt;11,StuData!$J2564&lt;&gt;"GEN"),100,IF(AND(StuData!$C2564&gt;=11,StuData!$J2564&lt;&gt;"GEN"),150,"")))))</f>
        <v/>
      </c>
      <c r="L2564" s="89" t="str">
        <f>IF(StuData!$F2564="","",IF(AND(StuData!$C2564&gt;8,StuData!$C2564&lt;11),50,""))</f>
        <v/>
      </c>
      <c r="M2564" s="89" t="str">
        <f>IF(StuData!$F2564="","",IF(AND(StuData!$C2564&gt;=11,'School Fees'!$L$3="Yes"),100,""))</f>
        <v/>
      </c>
      <c r="N2564" s="89" t="str">
        <f>IF(StuData!$F2564="","",IF(AND(StuData!$C2564&gt;8,StuData!$H2564="F"),5,IF(StuData!$C2564&lt;9,"",10)))</f>
        <v/>
      </c>
      <c r="O2564" s="89" t="str">
        <f>IF(StuData!$F2564="","",IF(StuData!$C2564&gt;8,5,""))</f>
        <v/>
      </c>
      <c r="P2564" s="89" t="str">
        <f>IF(StuData!$C2564=9,'School Fees'!$K$6,IF(StuData!$C2564=10,'School Fees'!$K$7,IF(StuData!$C2564=11,'School Fees'!$K$8,IF(StuData!$C2564=12,'School Fees'!$K$9,""))))</f>
        <v/>
      </c>
      <c r="Q2564" s="89"/>
      <c r="R2564" s="89"/>
      <c r="S2564" s="89" t="str">
        <f>IF(SUM(StuData!$K2564:$R2564)=0,"",SUM(StuData!$K2564:$R2564))</f>
        <v/>
      </c>
      <c r="T2564" s="92"/>
      <c r="U2564" s="89"/>
      <c r="V2564" s="23"/>
      <c r="W2564" s="23"/>
    </row>
    <row r="2565" ht="15.75" customHeight="1">
      <c r="A2565" s="23"/>
      <c r="B2565" s="89" t="str">
        <f t="shared" si="1"/>
        <v/>
      </c>
      <c r="C2565" s="89" t="str">
        <f>IF('Student Record'!A2563="","",'Student Record'!A2563)</f>
        <v/>
      </c>
      <c r="D2565" s="89" t="str">
        <f>IF('Student Record'!B2563="","",'Student Record'!B2563)</f>
        <v/>
      </c>
      <c r="E2565" s="89" t="str">
        <f>IF('Student Record'!C2563="","",'Student Record'!C2563)</f>
        <v/>
      </c>
      <c r="F2565" s="90" t="str">
        <f>IF('Student Record'!E2563="","",'Student Record'!E2563)</f>
        <v/>
      </c>
      <c r="G2565" s="90" t="str">
        <f>IF('Student Record'!G2563="","",'Student Record'!G2563)</f>
        <v/>
      </c>
      <c r="H2565" s="89" t="str">
        <f>IF('Student Record'!I2563="","",'Student Record'!I2563)</f>
        <v/>
      </c>
      <c r="I2565" s="91" t="str">
        <f>IF('Student Record'!J2563="","",'Student Record'!J2563)</f>
        <v/>
      </c>
      <c r="J2565" s="89" t="str">
        <f>IF('Student Record'!O2563="","",'Student Record'!O2563)</f>
        <v/>
      </c>
      <c r="K2565" s="89" t="str">
        <f>IF(StuData!$F2565="","",IF(AND(StuData!$C2565&gt;8,StuData!$C2565&lt;11,StuData!$J2565="GEN"),200,IF(AND(StuData!$C2565&gt;=11,StuData!$J2565="GEN"),300,IF(AND(StuData!$C2565&gt;8,StuData!$C2565&lt;11,StuData!$J2565&lt;&gt;"GEN"),100,IF(AND(StuData!$C2565&gt;=11,StuData!$J2565&lt;&gt;"GEN"),150,"")))))</f>
        <v/>
      </c>
      <c r="L2565" s="89" t="str">
        <f>IF(StuData!$F2565="","",IF(AND(StuData!$C2565&gt;8,StuData!$C2565&lt;11),50,""))</f>
        <v/>
      </c>
      <c r="M2565" s="89" t="str">
        <f>IF(StuData!$F2565="","",IF(AND(StuData!$C2565&gt;=11,'School Fees'!$L$3="Yes"),100,""))</f>
        <v/>
      </c>
      <c r="N2565" s="89" t="str">
        <f>IF(StuData!$F2565="","",IF(AND(StuData!$C2565&gt;8,StuData!$H2565="F"),5,IF(StuData!$C2565&lt;9,"",10)))</f>
        <v/>
      </c>
      <c r="O2565" s="89" t="str">
        <f>IF(StuData!$F2565="","",IF(StuData!$C2565&gt;8,5,""))</f>
        <v/>
      </c>
      <c r="P2565" s="89" t="str">
        <f>IF(StuData!$C2565=9,'School Fees'!$K$6,IF(StuData!$C2565=10,'School Fees'!$K$7,IF(StuData!$C2565=11,'School Fees'!$K$8,IF(StuData!$C2565=12,'School Fees'!$K$9,""))))</f>
        <v/>
      </c>
      <c r="Q2565" s="89"/>
      <c r="R2565" s="89"/>
      <c r="S2565" s="89" t="str">
        <f>IF(SUM(StuData!$K2565:$R2565)=0,"",SUM(StuData!$K2565:$R2565))</f>
        <v/>
      </c>
      <c r="T2565" s="92"/>
      <c r="U2565" s="89"/>
      <c r="V2565" s="23"/>
      <c r="W2565" s="23"/>
    </row>
    <row r="2566" ht="15.75" customHeight="1">
      <c r="A2566" s="23"/>
      <c r="B2566" s="89" t="str">
        <f t="shared" si="1"/>
        <v/>
      </c>
      <c r="C2566" s="89" t="str">
        <f>IF('Student Record'!A2564="","",'Student Record'!A2564)</f>
        <v/>
      </c>
      <c r="D2566" s="89" t="str">
        <f>IF('Student Record'!B2564="","",'Student Record'!B2564)</f>
        <v/>
      </c>
      <c r="E2566" s="89" t="str">
        <f>IF('Student Record'!C2564="","",'Student Record'!C2564)</f>
        <v/>
      </c>
      <c r="F2566" s="90" t="str">
        <f>IF('Student Record'!E2564="","",'Student Record'!E2564)</f>
        <v/>
      </c>
      <c r="G2566" s="90" t="str">
        <f>IF('Student Record'!G2564="","",'Student Record'!G2564)</f>
        <v/>
      </c>
      <c r="H2566" s="89" t="str">
        <f>IF('Student Record'!I2564="","",'Student Record'!I2564)</f>
        <v/>
      </c>
      <c r="I2566" s="91" t="str">
        <f>IF('Student Record'!J2564="","",'Student Record'!J2564)</f>
        <v/>
      </c>
      <c r="J2566" s="89" t="str">
        <f>IF('Student Record'!O2564="","",'Student Record'!O2564)</f>
        <v/>
      </c>
      <c r="K2566" s="89" t="str">
        <f>IF(StuData!$F2566="","",IF(AND(StuData!$C2566&gt;8,StuData!$C2566&lt;11,StuData!$J2566="GEN"),200,IF(AND(StuData!$C2566&gt;=11,StuData!$J2566="GEN"),300,IF(AND(StuData!$C2566&gt;8,StuData!$C2566&lt;11,StuData!$J2566&lt;&gt;"GEN"),100,IF(AND(StuData!$C2566&gt;=11,StuData!$J2566&lt;&gt;"GEN"),150,"")))))</f>
        <v/>
      </c>
      <c r="L2566" s="89" t="str">
        <f>IF(StuData!$F2566="","",IF(AND(StuData!$C2566&gt;8,StuData!$C2566&lt;11),50,""))</f>
        <v/>
      </c>
      <c r="M2566" s="89" t="str">
        <f>IF(StuData!$F2566="","",IF(AND(StuData!$C2566&gt;=11,'School Fees'!$L$3="Yes"),100,""))</f>
        <v/>
      </c>
      <c r="N2566" s="89" t="str">
        <f>IF(StuData!$F2566="","",IF(AND(StuData!$C2566&gt;8,StuData!$H2566="F"),5,IF(StuData!$C2566&lt;9,"",10)))</f>
        <v/>
      </c>
      <c r="O2566" s="89" t="str">
        <f>IF(StuData!$F2566="","",IF(StuData!$C2566&gt;8,5,""))</f>
        <v/>
      </c>
      <c r="P2566" s="89" t="str">
        <f>IF(StuData!$C2566=9,'School Fees'!$K$6,IF(StuData!$C2566=10,'School Fees'!$K$7,IF(StuData!$C2566=11,'School Fees'!$K$8,IF(StuData!$C2566=12,'School Fees'!$K$9,""))))</f>
        <v/>
      </c>
      <c r="Q2566" s="89"/>
      <c r="R2566" s="89"/>
      <c r="S2566" s="89" t="str">
        <f>IF(SUM(StuData!$K2566:$R2566)=0,"",SUM(StuData!$K2566:$R2566))</f>
        <v/>
      </c>
      <c r="T2566" s="92"/>
      <c r="U2566" s="89"/>
      <c r="V2566" s="23"/>
      <c r="W2566" s="23"/>
    </row>
    <row r="2567" ht="15.75" customHeight="1">
      <c r="A2567" s="23"/>
      <c r="B2567" s="89" t="str">
        <f t="shared" si="1"/>
        <v/>
      </c>
      <c r="C2567" s="89" t="str">
        <f>IF('Student Record'!A2565="","",'Student Record'!A2565)</f>
        <v/>
      </c>
      <c r="D2567" s="89" t="str">
        <f>IF('Student Record'!B2565="","",'Student Record'!B2565)</f>
        <v/>
      </c>
      <c r="E2567" s="89" t="str">
        <f>IF('Student Record'!C2565="","",'Student Record'!C2565)</f>
        <v/>
      </c>
      <c r="F2567" s="90" t="str">
        <f>IF('Student Record'!E2565="","",'Student Record'!E2565)</f>
        <v/>
      </c>
      <c r="G2567" s="90" t="str">
        <f>IF('Student Record'!G2565="","",'Student Record'!G2565)</f>
        <v/>
      </c>
      <c r="H2567" s="89" t="str">
        <f>IF('Student Record'!I2565="","",'Student Record'!I2565)</f>
        <v/>
      </c>
      <c r="I2567" s="91" t="str">
        <f>IF('Student Record'!J2565="","",'Student Record'!J2565)</f>
        <v/>
      </c>
      <c r="J2567" s="89" t="str">
        <f>IF('Student Record'!O2565="","",'Student Record'!O2565)</f>
        <v/>
      </c>
      <c r="K2567" s="89" t="str">
        <f>IF(StuData!$F2567="","",IF(AND(StuData!$C2567&gt;8,StuData!$C2567&lt;11,StuData!$J2567="GEN"),200,IF(AND(StuData!$C2567&gt;=11,StuData!$J2567="GEN"),300,IF(AND(StuData!$C2567&gt;8,StuData!$C2567&lt;11,StuData!$J2567&lt;&gt;"GEN"),100,IF(AND(StuData!$C2567&gt;=11,StuData!$J2567&lt;&gt;"GEN"),150,"")))))</f>
        <v/>
      </c>
      <c r="L2567" s="89" t="str">
        <f>IF(StuData!$F2567="","",IF(AND(StuData!$C2567&gt;8,StuData!$C2567&lt;11),50,""))</f>
        <v/>
      </c>
      <c r="M2567" s="89" t="str">
        <f>IF(StuData!$F2567="","",IF(AND(StuData!$C2567&gt;=11,'School Fees'!$L$3="Yes"),100,""))</f>
        <v/>
      </c>
      <c r="N2567" s="89" t="str">
        <f>IF(StuData!$F2567="","",IF(AND(StuData!$C2567&gt;8,StuData!$H2567="F"),5,IF(StuData!$C2567&lt;9,"",10)))</f>
        <v/>
      </c>
      <c r="O2567" s="89" t="str">
        <f>IF(StuData!$F2567="","",IF(StuData!$C2567&gt;8,5,""))</f>
        <v/>
      </c>
      <c r="P2567" s="89" t="str">
        <f>IF(StuData!$C2567=9,'School Fees'!$K$6,IF(StuData!$C2567=10,'School Fees'!$K$7,IF(StuData!$C2567=11,'School Fees'!$K$8,IF(StuData!$C2567=12,'School Fees'!$K$9,""))))</f>
        <v/>
      </c>
      <c r="Q2567" s="89"/>
      <c r="R2567" s="89"/>
      <c r="S2567" s="89" t="str">
        <f>IF(SUM(StuData!$K2567:$R2567)=0,"",SUM(StuData!$K2567:$R2567))</f>
        <v/>
      </c>
      <c r="T2567" s="92"/>
      <c r="U2567" s="89"/>
      <c r="V2567" s="23"/>
      <c r="W2567" s="23"/>
    </row>
    <row r="2568" ht="15.75" customHeight="1">
      <c r="A2568" s="23"/>
      <c r="B2568" s="89" t="str">
        <f t="shared" si="1"/>
        <v/>
      </c>
      <c r="C2568" s="89" t="str">
        <f>IF('Student Record'!A2566="","",'Student Record'!A2566)</f>
        <v/>
      </c>
      <c r="D2568" s="89" t="str">
        <f>IF('Student Record'!B2566="","",'Student Record'!B2566)</f>
        <v/>
      </c>
      <c r="E2568" s="89" t="str">
        <f>IF('Student Record'!C2566="","",'Student Record'!C2566)</f>
        <v/>
      </c>
      <c r="F2568" s="90" t="str">
        <f>IF('Student Record'!E2566="","",'Student Record'!E2566)</f>
        <v/>
      </c>
      <c r="G2568" s="90" t="str">
        <f>IF('Student Record'!G2566="","",'Student Record'!G2566)</f>
        <v/>
      </c>
      <c r="H2568" s="89" t="str">
        <f>IF('Student Record'!I2566="","",'Student Record'!I2566)</f>
        <v/>
      </c>
      <c r="I2568" s="91" t="str">
        <f>IF('Student Record'!J2566="","",'Student Record'!J2566)</f>
        <v/>
      </c>
      <c r="J2568" s="89" t="str">
        <f>IF('Student Record'!O2566="","",'Student Record'!O2566)</f>
        <v/>
      </c>
      <c r="K2568" s="89" t="str">
        <f>IF(StuData!$F2568="","",IF(AND(StuData!$C2568&gt;8,StuData!$C2568&lt;11,StuData!$J2568="GEN"),200,IF(AND(StuData!$C2568&gt;=11,StuData!$J2568="GEN"),300,IF(AND(StuData!$C2568&gt;8,StuData!$C2568&lt;11,StuData!$J2568&lt;&gt;"GEN"),100,IF(AND(StuData!$C2568&gt;=11,StuData!$J2568&lt;&gt;"GEN"),150,"")))))</f>
        <v/>
      </c>
      <c r="L2568" s="89" t="str">
        <f>IF(StuData!$F2568="","",IF(AND(StuData!$C2568&gt;8,StuData!$C2568&lt;11),50,""))</f>
        <v/>
      </c>
      <c r="M2568" s="89" t="str">
        <f>IF(StuData!$F2568="","",IF(AND(StuData!$C2568&gt;=11,'School Fees'!$L$3="Yes"),100,""))</f>
        <v/>
      </c>
      <c r="N2568" s="89" t="str">
        <f>IF(StuData!$F2568="","",IF(AND(StuData!$C2568&gt;8,StuData!$H2568="F"),5,IF(StuData!$C2568&lt;9,"",10)))</f>
        <v/>
      </c>
      <c r="O2568" s="89" t="str">
        <f>IF(StuData!$F2568="","",IF(StuData!$C2568&gt;8,5,""))</f>
        <v/>
      </c>
      <c r="P2568" s="89" t="str">
        <f>IF(StuData!$C2568=9,'School Fees'!$K$6,IF(StuData!$C2568=10,'School Fees'!$K$7,IF(StuData!$C2568=11,'School Fees'!$K$8,IF(StuData!$C2568=12,'School Fees'!$K$9,""))))</f>
        <v/>
      </c>
      <c r="Q2568" s="89"/>
      <c r="R2568" s="89"/>
      <c r="S2568" s="89" t="str">
        <f>IF(SUM(StuData!$K2568:$R2568)=0,"",SUM(StuData!$K2568:$R2568))</f>
        <v/>
      </c>
      <c r="T2568" s="92"/>
      <c r="U2568" s="89"/>
      <c r="V2568" s="23"/>
      <c r="W2568" s="23"/>
    </row>
    <row r="2569" ht="15.75" customHeight="1">
      <c r="A2569" s="23"/>
      <c r="B2569" s="89" t="str">
        <f t="shared" si="1"/>
        <v/>
      </c>
      <c r="C2569" s="89" t="str">
        <f>IF('Student Record'!A2567="","",'Student Record'!A2567)</f>
        <v/>
      </c>
      <c r="D2569" s="89" t="str">
        <f>IF('Student Record'!B2567="","",'Student Record'!B2567)</f>
        <v/>
      </c>
      <c r="E2569" s="89" t="str">
        <f>IF('Student Record'!C2567="","",'Student Record'!C2567)</f>
        <v/>
      </c>
      <c r="F2569" s="90" t="str">
        <f>IF('Student Record'!E2567="","",'Student Record'!E2567)</f>
        <v/>
      </c>
      <c r="G2569" s="90" t="str">
        <f>IF('Student Record'!G2567="","",'Student Record'!G2567)</f>
        <v/>
      </c>
      <c r="H2569" s="89" t="str">
        <f>IF('Student Record'!I2567="","",'Student Record'!I2567)</f>
        <v/>
      </c>
      <c r="I2569" s="91" t="str">
        <f>IF('Student Record'!J2567="","",'Student Record'!J2567)</f>
        <v/>
      </c>
      <c r="J2569" s="89" t="str">
        <f>IF('Student Record'!O2567="","",'Student Record'!O2567)</f>
        <v/>
      </c>
      <c r="K2569" s="89" t="str">
        <f>IF(StuData!$F2569="","",IF(AND(StuData!$C2569&gt;8,StuData!$C2569&lt;11,StuData!$J2569="GEN"),200,IF(AND(StuData!$C2569&gt;=11,StuData!$J2569="GEN"),300,IF(AND(StuData!$C2569&gt;8,StuData!$C2569&lt;11,StuData!$J2569&lt;&gt;"GEN"),100,IF(AND(StuData!$C2569&gt;=11,StuData!$J2569&lt;&gt;"GEN"),150,"")))))</f>
        <v/>
      </c>
      <c r="L2569" s="89" t="str">
        <f>IF(StuData!$F2569="","",IF(AND(StuData!$C2569&gt;8,StuData!$C2569&lt;11),50,""))</f>
        <v/>
      </c>
      <c r="M2569" s="89" t="str">
        <f>IF(StuData!$F2569="","",IF(AND(StuData!$C2569&gt;=11,'School Fees'!$L$3="Yes"),100,""))</f>
        <v/>
      </c>
      <c r="N2569" s="89" t="str">
        <f>IF(StuData!$F2569="","",IF(AND(StuData!$C2569&gt;8,StuData!$H2569="F"),5,IF(StuData!$C2569&lt;9,"",10)))</f>
        <v/>
      </c>
      <c r="O2569" s="89" t="str">
        <f>IF(StuData!$F2569="","",IF(StuData!$C2569&gt;8,5,""))</f>
        <v/>
      </c>
      <c r="P2569" s="89" t="str">
        <f>IF(StuData!$C2569=9,'School Fees'!$K$6,IF(StuData!$C2569=10,'School Fees'!$K$7,IF(StuData!$C2569=11,'School Fees'!$K$8,IF(StuData!$C2569=12,'School Fees'!$K$9,""))))</f>
        <v/>
      </c>
      <c r="Q2569" s="89"/>
      <c r="R2569" s="89"/>
      <c r="S2569" s="89" t="str">
        <f>IF(SUM(StuData!$K2569:$R2569)=0,"",SUM(StuData!$K2569:$R2569))</f>
        <v/>
      </c>
      <c r="T2569" s="92"/>
      <c r="U2569" s="89"/>
      <c r="V2569" s="23"/>
      <c r="W2569" s="23"/>
    </row>
    <row r="2570" ht="15.75" customHeight="1">
      <c r="A2570" s="23"/>
      <c r="B2570" s="89" t="str">
        <f t="shared" si="1"/>
        <v/>
      </c>
      <c r="C2570" s="89" t="str">
        <f>IF('Student Record'!A2568="","",'Student Record'!A2568)</f>
        <v/>
      </c>
      <c r="D2570" s="89" t="str">
        <f>IF('Student Record'!B2568="","",'Student Record'!B2568)</f>
        <v/>
      </c>
      <c r="E2570" s="89" t="str">
        <f>IF('Student Record'!C2568="","",'Student Record'!C2568)</f>
        <v/>
      </c>
      <c r="F2570" s="90" t="str">
        <f>IF('Student Record'!E2568="","",'Student Record'!E2568)</f>
        <v/>
      </c>
      <c r="G2570" s="90" t="str">
        <f>IF('Student Record'!G2568="","",'Student Record'!G2568)</f>
        <v/>
      </c>
      <c r="H2570" s="89" t="str">
        <f>IF('Student Record'!I2568="","",'Student Record'!I2568)</f>
        <v/>
      </c>
      <c r="I2570" s="91" t="str">
        <f>IF('Student Record'!J2568="","",'Student Record'!J2568)</f>
        <v/>
      </c>
      <c r="J2570" s="89" t="str">
        <f>IF('Student Record'!O2568="","",'Student Record'!O2568)</f>
        <v/>
      </c>
      <c r="K2570" s="89" t="str">
        <f>IF(StuData!$F2570="","",IF(AND(StuData!$C2570&gt;8,StuData!$C2570&lt;11,StuData!$J2570="GEN"),200,IF(AND(StuData!$C2570&gt;=11,StuData!$J2570="GEN"),300,IF(AND(StuData!$C2570&gt;8,StuData!$C2570&lt;11,StuData!$J2570&lt;&gt;"GEN"),100,IF(AND(StuData!$C2570&gt;=11,StuData!$J2570&lt;&gt;"GEN"),150,"")))))</f>
        <v/>
      </c>
      <c r="L2570" s="89" t="str">
        <f>IF(StuData!$F2570="","",IF(AND(StuData!$C2570&gt;8,StuData!$C2570&lt;11),50,""))</f>
        <v/>
      </c>
      <c r="M2570" s="89" t="str">
        <f>IF(StuData!$F2570="","",IF(AND(StuData!$C2570&gt;=11,'School Fees'!$L$3="Yes"),100,""))</f>
        <v/>
      </c>
      <c r="N2570" s="89" t="str">
        <f>IF(StuData!$F2570="","",IF(AND(StuData!$C2570&gt;8,StuData!$H2570="F"),5,IF(StuData!$C2570&lt;9,"",10)))</f>
        <v/>
      </c>
      <c r="O2570" s="89" t="str">
        <f>IF(StuData!$F2570="","",IF(StuData!$C2570&gt;8,5,""))</f>
        <v/>
      </c>
      <c r="P2570" s="89" t="str">
        <f>IF(StuData!$C2570=9,'School Fees'!$K$6,IF(StuData!$C2570=10,'School Fees'!$K$7,IF(StuData!$C2570=11,'School Fees'!$K$8,IF(StuData!$C2570=12,'School Fees'!$K$9,""))))</f>
        <v/>
      </c>
      <c r="Q2570" s="89"/>
      <c r="R2570" s="89"/>
      <c r="S2570" s="89" t="str">
        <f>IF(SUM(StuData!$K2570:$R2570)=0,"",SUM(StuData!$K2570:$R2570))</f>
        <v/>
      </c>
      <c r="T2570" s="92"/>
      <c r="U2570" s="89"/>
      <c r="V2570" s="23"/>
      <c r="W2570" s="23"/>
    </row>
    <row r="2571" ht="15.75" customHeight="1">
      <c r="A2571" s="23"/>
      <c r="B2571" s="89" t="str">
        <f t="shared" si="1"/>
        <v/>
      </c>
      <c r="C2571" s="89" t="str">
        <f>IF('Student Record'!A2569="","",'Student Record'!A2569)</f>
        <v/>
      </c>
      <c r="D2571" s="89" t="str">
        <f>IF('Student Record'!B2569="","",'Student Record'!B2569)</f>
        <v/>
      </c>
      <c r="E2571" s="89" t="str">
        <f>IF('Student Record'!C2569="","",'Student Record'!C2569)</f>
        <v/>
      </c>
      <c r="F2571" s="90" t="str">
        <f>IF('Student Record'!E2569="","",'Student Record'!E2569)</f>
        <v/>
      </c>
      <c r="G2571" s="90" t="str">
        <f>IF('Student Record'!G2569="","",'Student Record'!G2569)</f>
        <v/>
      </c>
      <c r="H2571" s="89" t="str">
        <f>IF('Student Record'!I2569="","",'Student Record'!I2569)</f>
        <v/>
      </c>
      <c r="I2571" s="91" t="str">
        <f>IF('Student Record'!J2569="","",'Student Record'!J2569)</f>
        <v/>
      </c>
      <c r="J2571" s="89" t="str">
        <f>IF('Student Record'!O2569="","",'Student Record'!O2569)</f>
        <v/>
      </c>
      <c r="K2571" s="89" t="str">
        <f>IF(StuData!$F2571="","",IF(AND(StuData!$C2571&gt;8,StuData!$C2571&lt;11,StuData!$J2571="GEN"),200,IF(AND(StuData!$C2571&gt;=11,StuData!$J2571="GEN"),300,IF(AND(StuData!$C2571&gt;8,StuData!$C2571&lt;11,StuData!$J2571&lt;&gt;"GEN"),100,IF(AND(StuData!$C2571&gt;=11,StuData!$J2571&lt;&gt;"GEN"),150,"")))))</f>
        <v/>
      </c>
      <c r="L2571" s="89" t="str">
        <f>IF(StuData!$F2571="","",IF(AND(StuData!$C2571&gt;8,StuData!$C2571&lt;11),50,""))</f>
        <v/>
      </c>
      <c r="M2571" s="89" t="str">
        <f>IF(StuData!$F2571="","",IF(AND(StuData!$C2571&gt;=11,'School Fees'!$L$3="Yes"),100,""))</f>
        <v/>
      </c>
      <c r="N2571" s="89" t="str">
        <f>IF(StuData!$F2571="","",IF(AND(StuData!$C2571&gt;8,StuData!$H2571="F"),5,IF(StuData!$C2571&lt;9,"",10)))</f>
        <v/>
      </c>
      <c r="O2571" s="89" t="str">
        <f>IF(StuData!$F2571="","",IF(StuData!$C2571&gt;8,5,""))</f>
        <v/>
      </c>
      <c r="P2571" s="89" t="str">
        <f>IF(StuData!$C2571=9,'School Fees'!$K$6,IF(StuData!$C2571=10,'School Fees'!$K$7,IF(StuData!$C2571=11,'School Fees'!$K$8,IF(StuData!$C2571=12,'School Fees'!$K$9,""))))</f>
        <v/>
      </c>
      <c r="Q2571" s="89"/>
      <c r="R2571" s="89"/>
      <c r="S2571" s="89" t="str">
        <f>IF(SUM(StuData!$K2571:$R2571)=0,"",SUM(StuData!$K2571:$R2571))</f>
        <v/>
      </c>
      <c r="T2571" s="92"/>
      <c r="U2571" s="89"/>
      <c r="V2571" s="23"/>
      <c r="W2571" s="23"/>
    </row>
    <row r="2572" ht="15.75" customHeight="1">
      <c r="A2572" s="23"/>
      <c r="B2572" s="89" t="str">
        <f t="shared" si="1"/>
        <v/>
      </c>
      <c r="C2572" s="89" t="str">
        <f>IF('Student Record'!A2570="","",'Student Record'!A2570)</f>
        <v/>
      </c>
      <c r="D2572" s="89" t="str">
        <f>IF('Student Record'!B2570="","",'Student Record'!B2570)</f>
        <v/>
      </c>
      <c r="E2572" s="89" t="str">
        <f>IF('Student Record'!C2570="","",'Student Record'!C2570)</f>
        <v/>
      </c>
      <c r="F2572" s="90" t="str">
        <f>IF('Student Record'!E2570="","",'Student Record'!E2570)</f>
        <v/>
      </c>
      <c r="G2572" s="90" t="str">
        <f>IF('Student Record'!G2570="","",'Student Record'!G2570)</f>
        <v/>
      </c>
      <c r="H2572" s="89" t="str">
        <f>IF('Student Record'!I2570="","",'Student Record'!I2570)</f>
        <v/>
      </c>
      <c r="I2572" s="91" t="str">
        <f>IF('Student Record'!J2570="","",'Student Record'!J2570)</f>
        <v/>
      </c>
      <c r="J2572" s="89" t="str">
        <f>IF('Student Record'!O2570="","",'Student Record'!O2570)</f>
        <v/>
      </c>
      <c r="K2572" s="89" t="str">
        <f>IF(StuData!$F2572="","",IF(AND(StuData!$C2572&gt;8,StuData!$C2572&lt;11,StuData!$J2572="GEN"),200,IF(AND(StuData!$C2572&gt;=11,StuData!$J2572="GEN"),300,IF(AND(StuData!$C2572&gt;8,StuData!$C2572&lt;11,StuData!$J2572&lt;&gt;"GEN"),100,IF(AND(StuData!$C2572&gt;=11,StuData!$J2572&lt;&gt;"GEN"),150,"")))))</f>
        <v/>
      </c>
      <c r="L2572" s="89" t="str">
        <f>IF(StuData!$F2572="","",IF(AND(StuData!$C2572&gt;8,StuData!$C2572&lt;11),50,""))</f>
        <v/>
      </c>
      <c r="M2572" s="89" t="str">
        <f>IF(StuData!$F2572="","",IF(AND(StuData!$C2572&gt;=11,'School Fees'!$L$3="Yes"),100,""))</f>
        <v/>
      </c>
      <c r="N2572" s="89" t="str">
        <f>IF(StuData!$F2572="","",IF(AND(StuData!$C2572&gt;8,StuData!$H2572="F"),5,IF(StuData!$C2572&lt;9,"",10)))</f>
        <v/>
      </c>
      <c r="O2572" s="89" t="str">
        <f>IF(StuData!$F2572="","",IF(StuData!$C2572&gt;8,5,""))</f>
        <v/>
      </c>
      <c r="P2572" s="89" t="str">
        <f>IF(StuData!$C2572=9,'School Fees'!$K$6,IF(StuData!$C2572=10,'School Fees'!$K$7,IF(StuData!$C2572=11,'School Fees'!$K$8,IF(StuData!$C2572=12,'School Fees'!$K$9,""))))</f>
        <v/>
      </c>
      <c r="Q2572" s="89"/>
      <c r="R2572" s="89"/>
      <c r="S2572" s="89" t="str">
        <f>IF(SUM(StuData!$K2572:$R2572)=0,"",SUM(StuData!$K2572:$R2572))</f>
        <v/>
      </c>
      <c r="T2572" s="92"/>
      <c r="U2572" s="89"/>
      <c r="V2572" s="23"/>
      <c r="W2572" s="23"/>
    </row>
    <row r="2573" ht="15.75" customHeight="1">
      <c r="A2573" s="23"/>
      <c r="B2573" s="89" t="str">
        <f t="shared" si="1"/>
        <v/>
      </c>
      <c r="C2573" s="89" t="str">
        <f>IF('Student Record'!A2571="","",'Student Record'!A2571)</f>
        <v/>
      </c>
      <c r="D2573" s="89" t="str">
        <f>IF('Student Record'!B2571="","",'Student Record'!B2571)</f>
        <v/>
      </c>
      <c r="E2573" s="89" t="str">
        <f>IF('Student Record'!C2571="","",'Student Record'!C2571)</f>
        <v/>
      </c>
      <c r="F2573" s="90" t="str">
        <f>IF('Student Record'!E2571="","",'Student Record'!E2571)</f>
        <v/>
      </c>
      <c r="G2573" s="90" t="str">
        <f>IF('Student Record'!G2571="","",'Student Record'!G2571)</f>
        <v/>
      </c>
      <c r="H2573" s="89" t="str">
        <f>IF('Student Record'!I2571="","",'Student Record'!I2571)</f>
        <v/>
      </c>
      <c r="I2573" s="91" t="str">
        <f>IF('Student Record'!J2571="","",'Student Record'!J2571)</f>
        <v/>
      </c>
      <c r="J2573" s="89" t="str">
        <f>IF('Student Record'!O2571="","",'Student Record'!O2571)</f>
        <v/>
      </c>
      <c r="K2573" s="89" t="str">
        <f>IF(StuData!$F2573="","",IF(AND(StuData!$C2573&gt;8,StuData!$C2573&lt;11,StuData!$J2573="GEN"),200,IF(AND(StuData!$C2573&gt;=11,StuData!$J2573="GEN"),300,IF(AND(StuData!$C2573&gt;8,StuData!$C2573&lt;11,StuData!$J2573&lt;&gt;"GEN"),100,IF(AND(StuData!$C2573&gt;=11,StuData!$J2573&lt;&gt;"GEN"),150,"")))))</f>
        <v/>
      </c>
      <c r="L2573" s="89" t="str">
        <f>IF(StuData!$F2573="","",IF(AND(StuData!$C2573&gt;8,StuData!$C2573&lt;11),50,""))</f>
        <v/>
      </c>
      <c r="M2573" s="89" t="str">
        <f>IF(StuData!$F2573="","",IF(AND(StuData!$C2573&gt;=11,'School Fees'!$L$3="Yes"),100,""))</f>
        <v/>
      </c>
      <c r="N2573" s="89" t="str">
        <f>IF(StuData!$F2573="","",IF(AND(StuData!$C2573&gt;8,StuData!$H2573="F"),5,IF(StuData!$C2573&lt;9,"",10)))</f>
        <v/>
      </c>
      <c r="O2573" s="89" t="str">
        <f>IF(StuData!$F2573="","",IF(StuData!$C2573&gt;8,5,""))</f>
        <v/>
      </c>
      <c r="P2573" s="89" t="str">
        <f>IF(StuData!$C2573=9,'School Fees'!$K$6,IF(StuData!$C2573=10,'School Fees'!$K$7,IF(StuData!$C2573=11,'School Fees'!$K$8,IF(StuData!$C2573=12,'School Fees'!$K$9,""))))</f>
        <v/>
      </c>
      <c r="Q2573" s="89"/>
      <c r="R2573" s="89"/>
      <c r="S2573" s="89" t="str">
        <f>IF(SUM(StuData!$K2573:$R2573)=0,"",SUM(StuData!$K2573:$R2573))</f>
        <v/>
      </c>
      <c r="T2573" s="92"/>
      <c r="U2573" s="89"/>
      <c r="V2573" s="23"/>
      <c r="W2573" s="23"/>
    </row>
    <row r="2574" ht="15.75" customHeight="1">
      <c r="A2574" s="23"/>
      <c r="B2574" s="89" t="str">
        <f t="shared" si="1"/>
        <v/>
      </c>
      <c r="C2574" s="89" t="str">
        <f>IF('Student Record'!A2572="","",'Student Record'!A2572)</f>
        <v/>
      </c>
      <c r="D2574" s="89" t="str">
        <f>IF('Student Record'!B2572="","",'Student Record'!B2572)</f>
        <v/>
      </c>
      <c r="E2574" s="89" t="str">
        <f>IF('Student Record'!C2572="","",'Student Record'!C2572)</f>
        <v/>
      </c>
      <c r="F2574" s="90" t="str">
        <f>IF('Student Record'!E2572="","",'Student Record'!E2572)</f>
        <v/>
      </c>
      <c r="G2574" s="90" t="str">
        <f>IF('Student Record'!G2572="","",'Student Record'!G2572)</f>
        <v/>
      </c>
      <c r="H2574" s="89" t="str">
        <f>IF('Student Record'!I2572="","",'Student Record'!I2572)</f>
        <v/>
      </c>
      <c r="I2574" s="91" t="str">
        <f>IF('Student Record'!J2572="","",'Student Record'!J2572)</f>
        <v/>
      </c>
      <c r="J2574" s="89" t="str">
        <f>IF('Student Record'!O2572="","",'Student Record'!O2572)</f>
        <v/>
      </c>
      <c r="K2574" s="89" t="str">
        <f>IF(StuData!$F2574="","",IF(AND(StuData!$C2574&gt;8,StuData!$C2574&lt;11,StuData!$J2574="GEN"),200,IF(AND(StuData!$C2574&gt;=11,StuData!$J2574="GEN"),300,IF(AND(StuData!$C2574&gt;8,StuData!$C2574&lt;11,StuData!$J2574&lt;&gt;"GEN"),100,IF(AND(StuData!$C2574&gt;=11,StuData!$J2574&lt;&gt;"GEN"),150,"")))))</f>
        <v/>
      </c>
      <c r="L2574" s="89" t="str">
        <f>IF(StuData!$F2574="","",IF(AND(StuData!$C2574&gt;8,StuData!$C2574&lt;11),50,""))</f>
        <v/>
      </c>
      <c r="M2574" s="89" t="str">
        <f>IF(StuData!$F2574="","",IF(AND(StuData!$C2574&gt;=11,'School Fees'!$L$3="Yes"),100,""))</f>
        <v/>
      </c>
      <c r="N2574" s="89" t="str">
        <f>IF(StuData!$F2574="","",IF(AND(StuData!$C2574&gt;8,StuData!$H2574="F"),5,IF(StuData!$C2574&lt;9,"",10)))</f>
        <v/>
      </c>
      <c r="O2574" s="89" t="str">
        <f>IF(StuData!$F2574="","",IF(StuData!$C2574&gt;8,5,""))</f>
        <v/>
      </c>
      <c r="P2574" s="89" t="str">
        <f>IF(StuData!$C2574=9,'School Fees'!$K$6,IF(StuData!$C2574=10,'School Fees'!$K$7,IF(StuData!$C2574=11,'School Fees'!$K$8,IF(StuData!$C2574=12,'School Fees'!$K$9,""))))</f>
        <v/>
      </c>
      <c r="Q2574" s="89"/>
      <c r="R2574" s="89"/>
      <c r="S2574" s="89" t="str">
        <f>IF(SUM(StuData!$K2574:$R2574)=0,"",SUM(StuData!$K2574:$R2574))</f>
        <v/>
      </c>
      <c r="T2574" s="92"/>
      <c r="U2574" s="89"/>
      <c r="V2574" s="23"/>
      <c r="W2574" s="23"/>
    </row>
    <row r="2575" ht="15.75" customHeight="1">
      <c r="A2575" s="23"/>
      <c r="B2575" s="89" t="str">
        <f t="shared" si="1"/>
        <v/>
      </c>
      <c r="C2575" s="89" t="str">
        <f>IF('Student Record'!A2573="","",'Student Record'!A2573)</f>
        <v/>
      </c>
      <c r="D2575" s="89" t="str">
        <f>IF('Student Record'!B2573="","",'Student Record'!B2573)</f>
        <v/>
      </c>
      <c r="E2575" s="89" t="str">
        <f>IF('Student Record'!C2573="","",'Student Record'!C2573)</f>
        <v/>
      </c>
      <c r="F2575" s="90" t="str">
        <f>IF('Student Record'!E2573="","",'Student Record'!E2573)</f>
        <v/>
      </c>
      <c r="G2575" s="90" t="str">
        <f>IF('Student Record'!G2573="","",'Student Record'!G2573)</f>
        <v/>
      </c>
      <c r="H2575" s="89" t="str">
        <f>IF('Student Record'!I2573="","",'Student Record'!I2573)</f>
        <v/>
      </c>
      <c r="I2575" s="91" t="str">
        <f>IF('Student Record'!J2573="","",'Student Record'!J2573)</f>
        <v/>
      </c>
      <c r="J2575" s="89" t="str">
        <f>IF('Student Record'!O2573="","",'Student Record'!O2573)</f>
        <v/>
      </c>
      <c r="K2575" s="89" t="str">
        <f>IF(StuData!$F2575="","",IF(AND(StuData!$C2575&gt;8,StuData!$C2575&lt;11,StuData!$J2575="GEN"),200,IF(AND(StuData!$C2575&gt;=11,StuData!$J2575="GEN"),300,IF(AND(StuData!$C2575&gt;8,StuData!$C2575&lt;11,StuData!$J2575&lt;&gt;"GEN"),100,IF(AND(StuData!$C2575&gt;=11,StuData!$J2575&lt;&gt;"GEN"),150,"")))))</f>
        <v/>
      </c>
      <c r="L2575" s="89" t="str">
        <f>IF(StuData!$F2575="","",IF(AND(StuData!$C2575&gt;8,StuData!$C2575&lt;11),50,""))</f>
        <v/>
      </c>
      <c r="M2575" s="89" t="str">
        <f>IF(StuData!$F2575="","",IF(AND(StuData!$C2575&gt;=11,'School Fees'!$L$3="Yes"),100,""))</f>
        <v/>
      </c>
      <c r="N2575" s="89" t="str">
        <f>IF(StuData!$F2575="","",IF(AND(StuData!$C2575&gt;8,StuData!$H2575="F"),5,IF(StuData!$C2575&lt;9,"",10)))</f>
        <v/>
      </c>
      <c r="O2575" s="89" t="str">
        <f>IF(StuData!$F2575="","",IF(StuData!$C2575&gt;8,5,""))</f>
        <v/>
      </c>
      <c r="P2575" s="89" t="str">
        <f>IF(StuData!$C2575=9,'School Fees'!$K$6,IF(StuData!$C2575=10,'School Fees'!$K$7,IF(StuData!$C2575=11,'School Fees'!$K$8,IF(StuData!$C2575=12,'School Fees'!$K$9,""))))</f>
        <v/>
      </c>
      <c r="Q2575" s="89"/>
      <c r="R2575" s="89"/>
      <c r="S2575" s="89" t="str">
        <f>IF(SUM(StuData!$K2575:$R2575)=0,"",SUM(StuData!$K2575:$R2575))</f>
        <v/>
      </c>
      <c r="T2575" s="92"/>
      <c r="U2575" s="89"/>
      <c r="V2575" s="23"/>
      <c r="W2575" s="23"/>
    </row>
    <row r="2576" ht="15.75" customHeight="1">
      <c r="A2576" s="23"/>
      <c r="B2576" s="89" t="str">
        <f t="shared" si="1"/>
        <v/>
      </c>
      <c r="C2576" s="89" t="str">
        <f>IF('Student Record'!A2574="","",'Student Record'!A2574)</f>
        <v/>
      </c>
      <c r="D2576" s="89" t="str">
        <f>IF('Student Record'!B2574="","",'Student Record'!B2574)</f>
        <v/>
      </c>
      <c r="E2576" s="89" t="str">
        <f>IF('Student Record'!C2574="","",'Student Record'!C2574)</f>
        <v/>
      </c>
      <c r="F2576" s="90" t="str">
        <f>IF('Student Record'!E2574="","",'Student Record'!E2574)</f>
        <v/>
      </c>
      <c r="G2576" s="90" t="str">
        <f>IF('Student Record'!G2574="","",'Student Record'!G2574)</f>
        <v/>
      </c>
      <c r="H2576" s="89" t="str">
        <f>IF('Student Record'!I2574="","",'Student Record'!I2574)</f>
        <v/>
      </c>
      <c r="I2576" s="91" t="str">
        <f>IF('Student Record'!J2574="","",'Student Record'!J2574)</f>
        <v/>
      </c>
      <c r="J2576" s="89" t="str">
        <f>IF('Student Record'!O2574="","",'Student Record'!O2574)</f>
        <v/>
      </c>
      <c r="K2576" s="89" t="str">
        <f>IF(StuData!$F2576="","",IF(AND(StuData!$C2576&gt;8,StuData!$C2576&lt;11,StuData!$J2576="GEN"),200,IF(AND(StuData!$C2576&gt;=11,StuData!$J2576="GEN"),300,IF(AND(StuData!$C2576&gt;8,StuData!$C2576&lt;11,StuData!$J2576&lt;&gt;"GEN"),100,IF(AND(StuData!$C2576&gt;=11,StuData!$J2576&lt;&gt;"GEN"),150,"")))))</f>
        <v/>
      </c>
      <c r="L2576" s="89" t="str">
        <f>IF(StuData!$F2576="","",IF(AND(StuData!$C2576&gt;8,StuData!$C2576&lt;11),50,""))</f>
        <v/>
      </c>
      <c r="M2576" s="89" t="str">
        <f>IF(StuData!$F2576="","",IF(AND(StuData!$C2576&gt;=11,'School Fees'!$L$3="Yes"),100,""))</f>
        <v/>
      </c>
      <c r="N2576" s="89" t="str">
        <f>IF(StuData!$F2576="","",IF(AND(StuData!$C2576&gt;8,StuData!$H2576="F"),5,IF(StuData!$C2576&lt;9,"",10)))</f>
        <v/>
      </c>
      <c r="O2576" s="89" t="str">
        <f>IF(StuData!$F2576="","",IF(StuData!$C2576&gt;8,5,""))</f>
        <v/>
      </c>
      <c r="P2576" s="89" t="str">
        <f>IF(StuData!$C2576=9,'School Fees'!$K$6,IF(StuData!$C2576=10,'School Fees'!$K$7,IF(StuData!$C2576=11,'School Fees'!$K$8,IF(StuData!$C2576=12,'School Fees'!$K$9,""))))</f>
        <v/>
      </c>
      <c r="Q2576" s="89"/>
      <c r="R2576" s="89"/>
      <c r="S2576" s="89" t="str">
        <f>IF(SUM(StuData!$K2576:$R2576)=0,"",SUM(StuData!$K2576:$R2576))</f>
        <v/>
      </c>
      <c r="T2576" s="92"/>
      <c r="U2576" s="89"/>
      <c r="V2576" s="23"/>
      <c r="W2576" s="23"/>
    </row>
    <row r="2577" ht="15.75" customHeight="1">
      <c r="A2577" s="23"/>
      <c r="B2577" s="89" t="str">
        <f t="shared" si="1"/>
        <v/>
      </c>
      <c r="C2577" s="89" t="str">
        <f>IF('Student Record'!A2575="","",'Student Record'!A2575)</f>
        <v/>
      </c>
      <c r="D2577" s="89" t="str">
        <f>IF('Student Record'!B2575="","",'Student Record'!B2575)</f>
        <v/>
      </c>
      <c r="E2577" s="89" t="str">
        <f>IF('Student Record'!C2575="","",'Student Record'!C2575)</f>
        <v/>
      </c>
      <c r="F2577" s="90" t="str">
        <f>IF('Student Record'!E2575="","",'Student Record'!E2575)</f>
        <v/>
      </c>
      <c r="G2577" s="90" t="str">
        <f>IF('Student Record'!G2575="","",'Student Record'!G2575)</f>
        <v/>
      </c>
      <c r="H2577" s="89" t="str">
        <f>IF('Student Record'!I2575="","",'Student Record'!I2575)</f>
        <v/>
      </c>
      <c r="I2577" s="91" t="str">
        <f>IF('Student Record'!J2575="","",'Student Record'!J2575)</f>
        <v/>
      </c>
      <c r="J2577" s="89" t="str">
        <f>IF('Student Record'!O2575="","",'Student Record'!O2575)</f>
        <v/>
      </c>
      <c r="K2577" s="89" t="str">
        <f>IF(StuData!$F2577="","",IF(AND(StuData!$C2577&gt;8,StuData!$C2577&lt;11,StuData!$J2577="GEN"),200,IF(AND(StuData!$C2577&gt;=11,StuData!$J2577="GEN"),300,IF(AND(StuData!$C2577&gt;8,StuData!$C2577&lt;11,StuData!$J2577&lt;&gt;"GEN"),100,IF(AND(StuData!$C2577&gt;=11,StuData!$J2577&lt;&gt;"GEN"),150,"")))))</f>
        <v/>
      </c>
      <c r="L2577" s="89" t="str">
        <f>IF(StuData!$F2577="","",IF(AND(StuData!$C2577&gt;8,StuData!$C2577&lt;11),50,""))</f>
        <v/>
      </c>
      <c r="M2577" s="89" t="str">
        <f>IF(StuData!$F2577="","",IF(AND(StuData!$C2577&gt;=11,'School Fees'!$L$3="Yes"),100,""))</f>
        <v/>
      </c>
      <c r="N2577" s="89" t="str">
        <f>IF(StuData!$F2577="","",IF(AND(StuData!$C2577&gt;8,StuData!$H2577="F"),5,IF(StuData!$C2577&lt;9,"",10)))</f>
        <v/>
      </c>
      <c r="O2577" s="89" t="str">
        <f>IF(StuData!$F2577="","",IF(StuData!$C2577&gt;8,5,""))</f>
        <v/>
      </c>
      <c r="P2577" s="89" t="str">
        <f>IF(StuData!$C2577=9,'School Fees'!$K$6,IF(StuData!$C2577=10,'School Fees'!$K$7,IF(StuData!$C2577=11,'School Fees'!$K$8,IF(StuData!$C2577=12,'School Fees'!$K$9,""))))</f>
        <v/>
      </c>
      <c r="Q2577" s="89"/>
      <c r="R2577" s="89"/>
      <c r="S2577" s="89" t="str">
        <f>IF(SUM(StuData!$K2577:$R2577)=0,"",SUM(StuData!$K2577:$R2577))</f>
        <v/>
      </c>
      <c r="T2577" s="92"/>
      <c r="U2577" s="89"/>
      <c r="V2577" s="23"/>
      <c r="W2577" s="23"/>
    </row>
    <row r="2578" ht="15.75" customHeight="1">
      <c r="A2578" s="23"/>
      <c r="B2578" s="89" t="str">
        <f t="shared" si="1"/>
        <v/>
      </c>
      <c r="C2578" s="89" t="str">
        <f>IF('Student Record'!A2576="","",'Student Record'!A2576)</f>
        <v/>
      </c>
      <c r="D2578" s="89" t="str">
        <f>IF('Student Record'!B2576="","",'Student Record'!B2576)</f>
        <v/>
      </c>
      <c r="E2578" s="89" t="str">
        <f>IF('Student Record'!C2576="","",'Student Record'!C2576)</f>
        <v/>
      </c>
      <c r="F2578" s="90" t="str">
        <f>IF('Student Record'!E2576="","",'Student Record'!E2576)</f>
        <v/>
      </c>
      <c r="G2578" s="90" t="str">
        <f>IF('Student Record'!G2576="","",'Student Record'!G2576)</f>
        <v/>
      </c>
      <c r="H2578" s="89" t="str">
        <f>IF('Student Record'!I2576="","",'Student Record'!I2576)</f>
        <v/>
      </c>
      <c r="I2578" s="91" t="str">
        <f>IF('Student Record'!J2576="","",'Student Record'!J2576)</f>
        <v/>
      </c>
      <c r="J2578" s="89" t="str">
        <f>IF('Student Record'!O2576="","",'Student Record'!O2576)</f>
        <v/>
      </c>
      <c r="K2578" s="89" t="str">
        <f>IF(StuData!$F2578="","",IF(AND(StuData!$C2578&gt;8,StuData!$C2578&lt;11,StuData!$J2578="GEN"),200,IF(AND(StuData!$C2578&gt;=11,StuData!$J2578="GEN"),300,IF(AND(StuData!$C2578&gt;8,StuData!$C2578&lt;11,StuData!$J2578&lt;&gt;"GEN"),100,IF(AND(StuData!$C2578&gt;=11,StuData!$J2578&lt;&gt;"GEN"),150,"")))))</f>
        <v/>
      </c>
      <c r="L2578" s="89" t="str">
        <f>IF(StuData!$F2578="","",IF(AND(StuData!$C2578&gt;8,StuData!$C2578&lt;11),50,""))</f>
        <v/>
      </c>
      <c r="M2578" s="89" t="str">
        <f>IF(StuData!$F2578="","",IF(AND(StuData!$C2578&gt;=11,'School Fees'!$L$3="Yes"),100,""))</f>
        <v/>
      </c>
      <c r="N2578" s="89" t="str">
        <f>IF(StuData!$F2578="","",IF(AND(StuData!$C2578&gt;8,StuData!$H2578="F"),5,IF(StuData!$C2578&lt;9,"",10)))</f>
        <v/>
      </c>
      <c r="O2578" s="89" t="str">
        <f>IF(StuData!$F2578="","",IF(StuData!$C2578&gt;8,5,""))</f>
        <v/>
      </c>
      <c r="P2578" s="89" t="str">
        <f>IF(StuData!$C2578=9,'School Fees'!$K$6,IF(StuData!$C2578=10,'School Fees'!$K$7,IF(StuData!$C2578=11,'School Fees'!$K$8,IF(StuData!$C2578=12,'School Fees'!$K$9,""))))</f>
        <v/>
      </c>
      <c r="Q2578" s="89"/>
      <c r="R2578" s="89"/>
      <c r="S2578" s="89" t="str">
        <f>IF(SUM(StuData!$K2578:$R2578)=0,"",SUM(StuData!$K2578:$R2578))</f>
        <v/>
      </c>
      <c r="T2578" s="92"/>
      <c r="U2578" s="89"/>
      <c r="V2578" s="23"/>
      <c r="W2578" s="23"/>
    </row>
    <row r="2579" ht="15.75" customHeight="1">
      <c r="A2579" s="23"/>
      <c r="B2579" s="89" t="str">
        <f t="shared" si="1"/>
        <v/>
      </c>
      <c r="C2579" s="89" t="str">
        <f>IF('Student Record'!A2577="","",'Student Record'!A2577)</f>
        <v/>
      </c>
      <c r="D2579" s="89" t="str">
        <f>IF('Student Record'!B2577="","",'Student Record'!B2577)</f>
        <v/>
      </c>
      <c r="E2579" s="89" t="str">
        <f>IF('Student Record'!C2577="","",'Student Record'!C2577)</f>
        <v/>
      </c>
      <c r="F2579" s="90" t="str">
        <f>IF('Student Record'!E2577="","",'Student Record'!E2577)</f>
        <v/>
      </c>
      <c r="G2579" s="90" t="str">
        <f>IF('Student Record'!G2577="","",'Student Record'!G2577)</f>
        <v/>
      </c>
      <c r="H2579" s="89" t="str">
        <f>IF('Student Record'!I2577="","",'Student Record'!I2577)</f>
        <v/>
      </c>
      <c r="I2579" s="91" t="str">
        <f>IF('Student Record'!J2577="","",'Student Record'!J2577)</f>
        <v/>
      </c>
      <c r="J2579" s="89" t="str">
        <f>IF('Student Record'!O2577="","",'Student Record'!O2577)</f>
        <v/>
      </c>
      <c r="K2579" s="89" t="str">
        <f>IF(StuData!$F2579="","",IF(AND(StuData!$C2579&gt;8,StuData!$C2579&lt;11,StuData!$J2579="GEN"),200,IF(AND(StuData!$C2579&gt;=11,StuData!$J2579="GEN"),300,IF(AND(StuData!$C2579&gt;8,StuData!$C2579&lt;11,StuData!$J2579&lt;&gt;"GEN"),100,IF(AND(StuData!$C2579&gt;=11,StuData!$J2579&lt;&gt;"GEN"),150,"")))))</f>
        <v/>
      </c>
      <c r="L2579" s="89" t="str">
        <f>IF(StuData!$F2579="","",IF(AND(StuData!$C2579&gt;8,StuData!$C2579&lt;11),50,""))</f>
        <v/>
      </c>
      <c r="M2579" s="89" t="str">
        <f>IF(StuData!$F2579="","",IF(AND(StuData!$C2579&gt;=11,'School Fees'!$L$3="Yes"),100,""))</f>
        <v/>
      </c>
      <c r="N2579" s="89" t="str">
        <f>IF(StuData!$F2579="","",IF(AND(StuData!$C2579&gt;8,StuData!$H2579="F"),5,IF(StuData!$C2579&lt;9,"",10)))</f>
        <v/>
      </c>
      <c r="O2579" s="89" t="str">
        <f>IF(StuData!$F2579="","",IF(StuData!$C2579&gt;8,5,""))</f>
        <v/>
      </c>
      <c r="P2579" s="89" t="str">
        <f>IF(StuData!$C2579=9,'School Fees'!$K$6,IF(StuData!$C2579=10,'School Fees'!$K$7,IF(StuData!$C2579=11,'School Fees'!$K$8,IF(StuData!$C2579=12,'School Fees'!$K$9,""))))</f>
        <v/>
      </c>
      <c r="Q2579" s="89"/>
      <c r="R2579" s="89"/>
      <c r="S2579" s="89" t="str">
        <f>IF(SUM(StuData!$K2579:$R2579)=0,"",SUM(StuData!$K2579:$R2579))</f>
        <v/>
      </c>
      <c r="T2579" s="92"/>
      <c r="U2579" s="89"/>
      <c r="V2579" s="23"/>
      <c r="W2579" s="23"/>
    </row>
    <row r="2580" ht="15.75" customHeight="1">
      <c r="A2580" s="23"/>
      <c r="B2580" s="89" t="str">
        <f t="shared" si="1"/>
        <v/>
      </c>
      <c r="C2580" s="89" t="str">
        <f>IF('Student Record'!A2578="","",'Student Record'!A2578)</f>
        <v/>
      </c>
      <c r="D2580" s="89" t="str">
        <f>IF('Student Record'!B2578="","",'Student Record'!B2578)</f>
        <v/>
      </c>
      <c r="E2580" s="89" t="str">
        <f>IF('Student Record'!C2578="","",'Student Record'!C2578)</f>
        <v/>
      </c>
      <c r="F2580" s="90" t="str">
        <f>IF('Student Record'!E2578="","",'Student Record'!E2578)</f>
        <v/>
      </c>
      <c r="G2580" s="90" t="str">
        <f>IF('Student Record'!G2578="","",'Student Record'!G2578)</f>
        <v/>
      </c>
      <c r="H2580" s="89" t="str">
        <f>IF('Student Record'!I2578="","",'Student Record'!I2578)</f>
        <v/>
      </c>
      <c r="I2580" s="91" t="str">
        <f>IF('Student Record'!J2578="","",'Student Record'!J2578)</f>
        <v/>
      </c>
      <c r="J2580" s="89" t="str">
        <f>IF('Student Record'!O2578="","",'Student Record'!O2578)</f>
        <v/>
      </c>
      <c r="K2580" s="89" t="str">
        <f>IF(StuData!$F2580="","",IF(AND(StuData!$C2580&gt;8,StuData!$C2580&lt;11,StuData!$J2580="GEN"),200,IF(AND(StuData!$C2580&gt;=11,StuData!$J2580="GEN"),300,IF(AND(StuData!$C2580&gt;8,StuData!$C2580&lt;11,StuData!$J2580&lt;&gt;"GEN"),100,IF(AND(StuData!$C2580&gt;=11,StuData!$J2580&lt;&gt;"GEN"),150,"")))))</f>
        <v/>
      </c>
      <c r="L2580" s="89" t="str">
        <f>IF(StuData!$F2580="","",IF(AND(StuData!$C2580&gt;8,StuData!$C2580&lt;11),50,""))</f>
        <v/>
      </c>
      <c r="M2580" s="89" t="str">
        <f>IF(StuData!$F2580="","",IF(AND(StuData!$C2580&gt;=11,'School Fees'!$L$3="Yes"),100,""))</f>
        <v/>
      </c>
      <c r="N2580" s="89" t="str">
        <f>IF(StuData!$F2580="","",IF(AND(StuData!$C2580&gt;8,StuData!$H2580="F"),5,IF(StuData!$C2580&lt;9,"",10)))</f>
        <v/>
      </c>
      <c r="O2580" s="89" t="str">
        <f>IF(StuData!$F2580="","",IF(StuData!$C2580&gt;8,5,""))</f>
        <v/>
      </c>
      <c r="P2580" s="89" t="str">
        <f>IF(StuData!$C2580=9,'School Fees'!$K$6,IF(StuData!$C2580=10,'School Fees'!$K$7,IF(StuData!$C2580=11,'School Fees'!$K$8,IF(StuData!$C2580=12,'School Fees'!$K$9,""))))</f>
        <v/>
      </c>
      <c r="Q2580" s="89"/>
      <c r="R2580" s="89"/>
      <c r="S2580" s="89" t="str">
        <f>IF(SUM(StuData!$K2580:$R2580)=0,"",SUM(StuData!$K2580:$R2580))</f>
        <v/>
      </c>
      <c r="T2580" s="92"/>
      <c r="U2580" s="89"/>
      <c r="V2580" s="23"/>
      <c r="W2580" s="23"/>
    </row>
    <row r="2581" ht="15.75" customHeight="1">
      <c r="A2581" s="23"/>
      <c r="B2581" s="89" t="str">
        <f t="shared" si="1"/>
        <v/>
      </c>
      <c r="C2581" s="89" t="str">
        <f>IF('Student Record'!A2579="","",'Student Record'!A2579)</f>
        <v/>
      </c>
      <c r="D2581" s="89" t="str">
        <f>IF('Student Record'!B2579="","",'Student Record'!B2579)</f>
        <v/>
      </c>
      <c r="E2581" s="89" t="str">
        <f>IF('Student Record'!C2579="","",'Student Record'!C2579)</f>
        <v/>
      </c>
      <c r="F2581" s="90" t="str">
        <f>IF('Student Record'!E2579="","",'Student Record'!E2579)</f>
        <v/>
      </c>
      <c r="G2581" s="90" t="str">
        <f>IF('Student Record'!G2579="","",'Student Record'!G2579)</f>
        <v/>
      </c>
      <c r="H2581" s="89" t="str">
        <f>IF('Student Record'!I2579="","",'Student Record'!I2579)</f>
        <v/>
      </c>
      <c r="I2581" s="91" t="str">
        <f>IF('Student Record'!J2579="","",'Student Record'!J2579)</f>
        <v/>
      </c>
      <c r="J2581" s="89" t="str">
        <f>IF('Student Record'!O2579="","",'Student Record'!O2579)</f>
        <v/>
      </c>
      <c r="K2581" s="89" t="str">
        <f>IF(StuData!$F2581="","",IF(AND(StuData!$C2581&gt;8,StuData!$C2581&lt;11,StuData!$J2581="GEN"),200,IF(AND(StuData!$C2581&gt;=11,StuData!$J2581="GEN"),300,IF(AND(StuData!$C2581&gt;8,StuData!$C2581&lt;11,StuData!$J2581&lt;&gt;"GEN"),100,IF(AND(StuData!$C2581&gt;=11,StuData!$J2581&lt;&gt;"GEN"),150,"")))))</f>
        <v/>
      </c>
      <c r="L2581" s="89" t="str">
        <f>IF(StuData!$F2581="","",IF(AND(StuData!$C2581&gt;8,StuData!$C2581&lt;11),50,""))</f>
        <v/>
      </c>
      <c r="M2581" s="89" t="str">
        <f>IF(StuData!$F2581="","",IF(AND(StuData!$C2581&gt;=11,'School Fees'!$L$3="Yes"),100,""))</f>
        <v/>
      </c>
      <c r="N2581" s="89" t="str">
        <f>IF(StuData!$F2581="","",IF(AND(StuData!$C2581&gt;8,StuData!$H2581="F"),5,IF(StuData!$C2581&lt;9,"",10)))</f>
        <v/>
      </c>
      <c r="O2581" s="89" t="str">
        <f>IF(StuData!$F2581="","",IF(StuData!$C2581&gt;8,5,""))</f>
        <v/>
      </c>
      <c r="P2581" s="89" t="str">
        <f>IF(StuData!$C2581=9,'School Fees'!$K$6,IF(StuData!$C2581=10,'School Fees'!$K$7,IF(StuData!$C2581=11,'School Fees'!$K$8,IF(StuData!$C2581=12,'School Fees'!$K$9,""))))</f>
        <v/>
      </c>
      <c r="Q2581" s="89"/>
      <c r="R2581" s="89"/>
      <c r="S2581" s="89" t="str">
        <f>IF(SUM(StuData!$K2581:$R2581)=0,"",SUM(StuData!$K2581:$R2581))</f>
        <v/>
      </c>
      <c r="T2581" s="92"/>
      <c r="U2581" s="89"/>
      <c r="V2581" s="23"/>
      <c r="W2581" s="23"/>
    </row>
    <row r="2582" ht="15.75" customHeight="1">
      <c r="A2582" s="23"/>
      <c r="B2582" s="89" t="str">
        <f t="shared" si="1"/>
        <v/>
      </c>
      <c r="C2582" s="89" t="str">
        <f>IF('Student Record'!A2580="","",'Student Record'!A2580)</f>
        <v/>
      </c>
      <c r="D2582" s="89" t="str">
        <f>IF('Student Record'!B2580="","",'Student Record'!B2580)</f>
        <v/>
      </c>
      <c r="E2582" s="89" t="str">
        <f>IF('Student Record'!C2580="","",'Student Record'!C2580)</f>
        <v/>
      </c>
      <c r="F2582" s="90" t="str">
        <f>IF('Student Record'!E2580="","",'Student Record'!E2580)</f>
        <v/>
      </c>
      <c r="G2582" s="90" t="str">
        <f>IF('Student Record'!G2580="","",'Student Record'!G2580)</f>
        <v/>
      </c>
      <c r="H2582" s="89" t="str">
        <f>IF('Student Record'!I2580="","",'Student Record'!I2580)</f>
        <v/>
      </c>
      <c r="I2582" s="91" t="str">
        <f>IF('Student Record'!J2580="","",'Student Record'!J2580)</f>
        <v/>
      </c>
      <c r="J2582" s="89" t="str">
        <f>IF('Student Record'!O2580="","",'Student Record'!O2580)</f>
        <v/>
      </c>
      <c r="K2582" s="89" t="str">
        <f>IF(StuData!$F2582="","",IF(AND(StuData!$C2582&gt;8,StuData!$C2582&lt;11,StuData!$J2582="GEN"),200,IF(AND(StuData!$C2582&gt;=11,StuData!$J2582="GEN"),300,IF(AND(StuData!$C2582&gt;8,StuData!$C2582&lt;11,StuData!$J2582&lt;&gt;"GEN"),100,IF(AND(StuData!$C2582&gt;=11,StuData!$J2582&lt;&gt;"GEN"),150,"")))))</f>
        <v/>
      </c>
      <c r="L2582" s="89" t="str">
        <f>IF(StuData!$F2582="","",IF(AND(StuData!$C2582&gt;8,StuData!$C2582&lt;11),50,""))</f>
        <v/>
      </c>
      <c r="M2582" s="89" t="str">
        <f>IF(StuData!$F2582="","",IF(AND(StuData!$C2582&gt;=11,'School Fees'!$L$3="Yes"),100,""))</f>
        <v/>
      </c>
      <c r="N2582" s="89" t="str">
        <f>IF(StuData!$F2582="","",IF(AND(StuData!$C2582&gt;8,StuData!$H2582="F"),5,IF(StuData!$C2582&lt;9,"",10)))</f>
        <v/>
      </c>
      <c r="O2582" s="89" t="str">
        <f>IF(StuData!$F2582="","",IF(StuData!$C2582&gt;8,5,""))</f>
        <v/>
      </c>
      <c r="P2582" s="89" t="str">
        <f>IF(StuData!$C2582=9,'School Fees'!$K$6,IF(StuData!$C2582=10,'School Fees'!$K$7,IF(StuData!$C2582=11,'School Fees'!$K$8,IF(StuData!$C2582=12,'School Fees'!$K$9,""))))</f>
        <v/>
      </c>
      <c r="Q2582" s="89"/>
      <c r="R2582" s="89"/>
      <c r="S2582" s="89" t="str">
        <f>IF(SUM(StuData!$K2582:$R2582)=0,"",SUM(StuData!$K2582:$R2582))</f>
        <v/>
      </c>
      <c r="T2582" s="92"/>
      <c r="U2582" s="89"/>
      <c r="V2582" s="23"/>
      <c r="W2582" s="23"/>
    </row>
    <row r="2583" ht="15.75" customHeight="1">
      <c r="A2583" s="23"/>
      <c r="B2583" s="89" t="str">
        <f t="shared" si="1"/>
        <v/>
      </c>
      <c r="C2583" s="89" t="str">
        <f>IF('Student Record'!A2581="","",'Student Record'!A2581)</f>
        <v/>
      </c>
      <c r="D2583" s="89" t="str">
        <f>IF('Student Record'!B2581="","",'Student Record'!B2581)</f>
        <v/>
      </c>
      <c r="E2583" s="89" t="str">
        <f>IF('Student Record'!C2581="","",'Student Record'!C2581)</f>
        <v/>
      </c>
      <c r="F2583" s="90" t="str">
        <f>IF('Student Record'!E2581="","",'Student Record'!E2581)</f>
        <v/>
      </c>
      <c r="G2583" s="90" t="str">
        <f>IF('Student Record'!G2581="","",'Student Record'!G2581)</f>
        <v/>
      </c>
      <c r="H2583" s="89" t="str">
        <f>IF('Student Record'!I2581="","",'Student Record'!I2581)</f>
        <v/>
      </c>
      <c r="I2583" s="91" t="str">
        <f>IF('Student Record'!J2581="","",'Student Record'!J2581)</f>
        <v/>
      </c>
      <c r="J2583" s="89" t="str">
        <f>IF('Student Record'!O2581="","",'Student Record'!O2581)</f>
        <v/>
      </c>
      <c r="K2583" s="89" t="str">
        <f>IF(StuData!$F2583="","",IF(AND(StuData!$C2583&gt;8,StuData!$C2583&lt;11,StuData!$J2583="GEN"),200,IF(AND(StuData!$C2583&gt;=11,StuData!$J2583="GEN"),300,IF(AND(StuData!$C2583&gt;8,StuData!$C2583&lt;11,StuData!$J2583&lt;&gt;"GEN"),100,IF(AND(StuData!$C2583&gt;=11,StuData!$J2583&lt;&gt;"GEN"),150,"")))))</f>
        <v/>
      </c>
      <c r="L2583" s="89" t="str">
        <f>IF(StuData!$F2583="","",IF(AND(StuData!$C2583&gt;8,StuData!$C2583&lt;11),50,""))</f>
        <v/>
      </c>
      <c r="M2583" s="89" t="str">
        <f>IF(StuData!$F2583="","",IF(AND(StuData!$C2583&gt;=11,'School Fees'!$L$3="Yes"),100,""))</f>
        <v/>
      </c>
      <c r="N2583" s="89" t="str">
        <f>IF(StuData!$F2583="","",IF(AND(StuData!$C2583&gt;8,StuData!$H2583="F"),5,IF(StuData!$C2583&lt;9,"",10)))</f>
        <v/>
      </c>
      <c r="O2583" s="89" t="str">
        <f>IF(StuData!$F2583="","",IF(StuData!$C2583&gt;8,5,""))</f>
        <v/>
      </c>
      <c r="P2583" s="89" t="str">
        <f>IF(StuData!$C2583=9,'School Fees'!$K$6,IF(StuData!$C2583=10,'School Fees'!$K$7,IF(StuData!$C2583=11,'School Fees'!$K$8,IF(StuData!$C2583=12,'School Fees'!$K$9,""))))</f>
        <v/>
      </c>
      <c r="Q2583" s="89"/>
      <c r="R2583" s="89"/>
      <c r="S2583" s="89" t="str">
        <f>IF(SUM(StuData!$K2583:$R2583)=0,"",SUM(StuData!$K2583:$R2583))</f>
        <v/>
      </c>
      <c r="T2583" s="92"/>
      <c r="U2583" s="89"/>
      <c r="V2583" s="23"/>
      <c r="W2583" s="23"/>
    </row>
    <row r="2584" ht="15.75" customHeight="1">
      <c r="A2584" s="23"/>
      <c r="B2584" s="89" t="str">
        <f t="shared" si="1"/>
        <v/>
      </c>
      <c r="C2584" s="89" t="str">
        <f>IF('Student Record'!A2582="","",'Student Record'!A2582)</f>
        <v/>
      </c>
      <c r="D2584" s="89" t="str">
        <f>IF('Student Record'!B2582="","",'Student Record'!B2582)</f>
        <v/>
      </c>
      <c r="E2584" s="89" t="str">
        <f>IF('Student Record'!C2582="","",'Student Record'!C2582)</f>
        <v/>
      </c>
      <c r="F2584" s="90" t="str">
        <f>IF('Student Record'!E2582="","",'Student Record'!E2582)</f>
        <v/>
      </c>
      <c r="G2584" s="90" t="str">
        <f>IF('Student Record'!G2582="","",'Student Record'!G2582)</f>
        <v/>
      </c>
      <c r="H2584" s="89" t="str">
        <f>IF('Student Record'!I2582="","",'Student Record'!I2582)</f>
        <v/>
      </c>
      <c r="I2584" s="91" t="str">
        <f>IF('Student Record'!J2582="","",'Student Record'!J2582)</f>
        <v/>
      </c>
      <c r="J2584" s="89" t="str">
        <f>IF('Student Record'!O2582="","",'Student Record'!O2582)</f>
        <v/>
      </c>
      <c r="K2584" s="89" t="str">
        <f>IF(StuData!$F2584="","",IF(AND(StuData!$C2584&gt;8,StuData!$C2584&lt;11,StuData!$J2584="GEN"),200,IF(AND(StuData!$C2584&gt;=11,StuData!$J2584="GEN"),300,IF(AND(StuData!$C2584&gt;8,StuData!$C2584&lt;11,StuData!$J2584&lt;&gt;"GEN"),100,IF(AND(StuData!$C2584&gt;=11,StuData!$J2584&lt;&gt;"GEN"),150,"")))))</f>
        <v/>
      </c>
      <c r="L2584" s="89" t="str">
        <f>IF(StuData!$F2584="","",IF(AND(StuData!$C2584&gt;8,StuData!$C2584&lt;11),50,""))</f>
        <v/>
      </c>
      <c r="M2584" s="89" t="str">
        <f>IF(StuData!$F2584="","",IF(AND(StuData!$C2584&gt;=11,'School Fees'!$L$3="Yes"),100,""))</f>
        <v/>
      </c>
      <c r="N2584" s="89" t="str">
        <f>IF(StuData!$F2584="","",IF(AND(StuData!$C2584&gt;8,StuData!$H2584="F"),5,IF(StuData!$C2584&lt;9,"",10)))</f>
        <v/>
      </c>
      <c r="O2584" s="89" t="str">
        <f>IF(StuData!$F2584="","",IF(StuData!$C2584&gt;8,5,""))</f>
        <v/>
      </c>
      <c r="P2584" s="89" t="str">
        <f>IF(StuData!$C2584=9,'School Fees'!$K$6,IF(StuData!$C2584=10,'School Fees'!$K$7,IF(StuData!$C2584=11,'School Fees'!$K$8,IF(StuData!$C2584=12,'School Fees'!$K$9,""))))</f>
        <v/>
      </c>
      <c r="Q2584" s="89"/>
      <c r="R2584" s="89"/>
      <c r="S2584" s="89" t="str">
        <f>IF(SUM(StuData!$K2584:$R2584)=0,"",SUM(StuData!$K2584:$R2584))</f>
        <v/>
      </c>
      <c r="T2584" s="92"/>
      <c r="U2584" s="89"/>
      <c r="V2584" s="23"/>
      <c r="W2584" s="23"/>
    </row>
    <row r="2585" ht="15.75" customHeight="1">
      <c r="A2585" s="23"/>
      <c r="B2585" s="89" t="str">
        <f t="shared" si="1"/>
        <v/>
      </c>
      <c r="C2585" s="89" t="str">
        <f>IF('Student Record'!A2583="","",'Student Record'!A2583)</f>
        <v/>
      </c>
      <c r="D2585" s="89" t="str">
        <f>IF('Student Record'!B2583="","",'Student Record'!B2583)</f>
        <v/>
      </c>
      <c r="E2585" s="89" t="str">
        <f>IF('Student Record'!C2583="","",'Student Record'!C2583)</f>
        <v/>
      </c>
      <c r="F2585" s="90" t="str">
        <f>IF('Student Record'!E2583="","",'Student Record'!E2583)</f>
        <v/>
      </c>
      <c r="G2585" s="90" t="str">
        <f>IF('Student Record'!G2583="","",'Student Record'!G2583)</f>
        <v/>
      </c>
      <c r="H2585" s="89" t="str">
        <f>IF('Student Record'!I2583="","",'Student Record'!I2583)</f>
        <v/>
      </c>
      <c r="I2585" s="91" t="str">
        <f>IF('Student Record'!J2583="","",'Student Record'!J2583)</f>
        <v/>
      </c>
      <c r="J2585" s="89" t="str">
        <f>IF('Student Record'!O2583="","",'Student Record'!O2583)</f>
        <v/>
      </c>
      <c r="K2585" s="89" t="str">
        <f>IF(StuData!$F2585="","",IF(AND(StuData!$C2585&gt;8,StuData!$C2585&lt;11,StuData!$J2585="GEN"),200,IF(AND(StuData!$C2585&gt;=11,StuData!$J2585="GEN"),300,IF(AND(StuData!$C2585&gt;8,StuData!$C2585&lt;11,StuData!$J2585&lt;&gt;"GEN"),100,IF(AND(StuData!$C2585&gt;=11,StuData!$J2585&lt;&gt;"GEN"),150,"")))))</f>
        <v/>
      </c>
      <c r="L2585" s="89" t="str">
        <f>IF(StuData!$F2585="","",IF(AND(StuData!$C2585&gt;8,StuData!$C2585&lt;11),50,""))</f>
        <v/>
      </c>
      <c r="M2585" s="89" t="str">
        <f>IF(StuData!$F2585="","",IF(AND(StuData!$C2585&gt;=11,'School Fees'!$L$3="Yes"),100,""))</f>
        <v/>
      </c>
      <c r="N2585" s="89" t="str">
        <f>IF(StuData!$F2585="","",IF(AND(StuData!$C2585&gt;8,StuData!$H2585="F"),5,IF(StuData!$C2585&lt;9,"",10)))</f>
        <v/>
      </c>
      <c r="O2585" s="89" t="str">
        <f>IF(StuData!$F2585="","",IF(StuData!$C2585&gt;8,5,""))</f>
        <v/>
      </c>
      <c r="P2585" s="89" t="str">
        <f>IF(StuData!$C2585=9,'School Fees'!$K$6,IF(StuData!$C2585=10,'School Fees'!$K$7,IF(StuData!$C2585=11,'School Fees'!$K$8,IF(StuData!$C2585=12,'School Fees'!$K$9,""))))</f>
        <v/>
      </c>
      <c r="Q2585" s="89"/>
      <c r="R2585" s="89"/>
      <c r="S2585" s="89" t="str">
        <f>IF(SUM(StuData!$K2585:$R2585)=0,"",SUM(StuData!$K2585:$R2585))</f>
        <v/>
      </c>
      <c r="T2585" s="92"/>
      <c r="U2585" s="89"/>
      <c r="V2585" s="23"/>
      <c r="W2585" s="23"/>
    </row>
    <row r="2586" ht="15.75" customHeight="1">
      <c r="A2586" s="23"/>
      <c r="B2586" s="89" t="str">
        <f t="shared" si="1"/>
        <v/>
      </c>
      <c r="C2586" s="89" t="str">
        <f>IF('Student Record'!A2584="","",'Student Record'!A2584)</f>
        <v/>
      </c>
      <c r="D2586" s="89" t="str">
        <f>IF('Student Record'!B2584="","",'Student Record'!B2584)</f>
        <v/>
      </c>
      <c r="E2586" s="89" t="str">
        <f>IF('Student Record'!C2584="","",'Student Record'!C2584)</f>
        <v/>
      </c>
      <c r="F2586" s="90" t="str">
        <f>IF('Student Record'!E2584="","",'Student Record'!E2584)</f>
        <v/>
      </c>
      <c r="G2586" s="90" t="str">
        <f>IF('Student Record'!G2584="","",'Student Record'!G2584)</f>
        <v/>
      </c>
      <c r="H2586" s="89" t="str">
        <f>IF('Student Record'!I2584="","",'Student Record'!I2584)</f>
        <v/>
      </c>
      <c r="I2586" s="91" t="str">
        <f>IF('Student Record'!J2584="","",'Student Record'!J2584)</f>
        <v/>
      </c>
      <c r="J2586" s="89" t="str">
        <f>IF('Student Record'!O2584="","",'Student Record'!O2584)</f>
        <v/>
      </c>
      <c r="K2586" s="89" t="str">
        <f>IF(StuData!$F2586="","",IF(AND(StuData!$C2586&gt;8,StuData!$C2586&lt;11,StuData!$J2586="GEN"),200,IF(AND(StuData!$C2586&gt;=11,StuData!$J2586="GEN"),300,IF(AND(StuData!$C2586&gt;8,StuData!$C2586&lt;11,StuData!$J2586&lt;&gt;"GEN"),100,IF(AND(StuData!$C2586&gt;=11,StuData!$J2586&lt;&gt;"GEN"),150,"")))))</f>
        <v/>
      </c>
      <c r="L2586" s="89" t="str">
        <f>IF(StuData!$F2586="","",IF(AND(StuData!$C2586&gt;8,StuData!$C2586&lt;11),50,""))</f>
        <v/>
      </c>
      <c r="M2586" s="89" t="str">
        <f>IF(StuData!$F2586="","",IF(AND(StuData!$C2586&gt;=11,'School Fees'!$L$3="Yes"),100,""))</f>
        <v/>
      </c>
      <c r="N2586" s="89" t="str">
        <f>IF(StuData!$F2586="","",IF(AND(StuData!$C2586&gt;8,StuData!$H2586="F"),5,IF(StuData!$C2586&lt;9,"",10)))</f>
        <v/>
      </c>
      <c r="O2586" s="89" t="str">
        <f>IF(StuData!$F2586="","",IF(StuData!$C2586&gt;8,5,""))</f>
        <v/>
      </c>
      <c r="P2586" s="89" t="str">
        <f>IF(StuData!$C2586=9,'School Fees'!$K$6,IF(StuData!$C2586=10,'School Fees'!$K$7,IF(StuData!$C2586=11,'School Fees'!$K$8,IF(StuData!$C2586=12,'School Fees'!$K$9,""))))</f>
        <v/>
      </c>
      <c r="Q2586" s="89"/>
      <c r="R2586" s="89"/>
      <c r="S2586" s="89" t="str">
        <f>IF(SUM(StuData!$K2586:$R2586)=0,"",SUM(StuData!$K2586:$R2586))</f>
        <v/>
      </c>
      <c r="T2586" s="92"/>
      <c r="U2586" s="89"/>
      <c r="V2586" s="23"/>
      <c r="W2586" s="23"/>
    </row>
    <row r="2587" ht="15.75" customHeight="1">
      <c r="A2587" s="23"/>
      <c r="B2587" s="89" t="str">
        <f t="shared" si="1"/>
        <v/>
      </c>
      <c r="C2587" s="89" t="str">
        <f>IF('Student Record'!A2585="","",'Student Record'!A2585)</f>
        <v/>
      </c>
      <c r="D2587" s="89" t="str">
        <f>IF('Student Record'!B2585="","",'Student Record'!B2585)</f>
        <v/>
      </c>
      <c r="E2587" s="89" t="str">
        <f>IF('Student Record'!C2585="","",'Student Record'!C2585)</f>
        <v/>
      </c>
      <c r="F2587" s="90" t="str">
        <f>IF('Student Record'!E2585="","",'Student Record'!E2585)</f>
        <v/>
      </c>
      <c r="G2587" s="90" t="str">
        <f>IF('Student Record'!G2585="","",'Student Record'!G2585)</f>
        <v/>
      </c>
      <c r="H2587" s="89" t="str">
        <f>IF('Student Record'!I2585="","",'Student Record'!I2585)</f>
        <v/>
      </c>
      <c r="I2587" s="91" t="str">
        <f>IF('Student Record'!J2585="","",'Student Record'!J2585)</f>
        <v/>
      </c>
      <c r="J2587" s="89" t="str">
        <f>IF('Student Record'!O2585="","",'Student Record'!O2585)</f>
        <v/>
      </c>
      <c r="K2587" s="89" t="str">
        <f>IF(StuData!$F2587="","",IF(AND(StuData!$C2587&gt;8,StuData!$C2587&lt;11,StuData!$J2587="GEN"),200,IF(AND(StuData!$C2587&gt;=11,StuData!$J2587="GEN"),300,IF(AND(StuData!$C2587&gt;8,StuData!$C2587&lt;11,StuData!$J2587&lt;&gt;"GEN"),100,IF(AND(StuData!$C2587&gt;=11,StuData!$J2587&lt;&gt;"GEN"),150,"")))))</f>
        <v/>
      </c>
      <c r="L2587" s="89" t="str">
        <f>IF(StuData!$F2587="","",IF(AND(StuData!$C2587&gt;8,StuData!$C2587&lt;11),50,""))</f>
        <v/>
      </c>
      <c r="M2587" s="89" t="str">
        <f>IF(StuData!$F2587="","",IF(AND(StuData!$C2587&gt;=11,'School Fees'!$L$3="Yes"),100,""))</f>
        <v/>
      </c>
      <c r="N2587" s="89" t="str">
        <f>IF(StuData!$F2587="","",IF(AND(StuData!$C2587&gt;8,StuData!$H2587="F"),5,IF(StuData!$C2587&lt;9,"",10)))</f>
        <v/>
      </c>
      <c r="O2587" s="89" t="str">
        <f>IF(StuData!$F2587="","",IF(StuData!$C2587&gt;8,5,""))</f>
        <v/>
      </c>
      <c r="P2587" s="89" t="str">
        <f>IF(StuData!$C2587=9,'School Fees'!$K$6,IF(StuData!$C2587=10,'School Fees'!$K$7,IF(StuData!$C2587=11,'School Fees'!$K$8,IF(StuData!$C2587=12,'School Fees'!$K$9,""))))</f>
        <v/>
      </c>
      <c r="Q2587" s="89"/>
      <c r="R2587" s="89"/>
      <c r="S2587" s="89" t="str">
        <f>IF(SUM(StuData!$K2587:$R2587)=0,"",SUM(StuData!$K2587:$R2587))</f>
        <v/>
      </c>
      <c r="T2587" s="92"/>
      <c r="U2587" s="89"/>
      <c r="V2587" s="23"/>
      <c r="W2587" s="23"/>
    </row>
    <row r="2588" ht="15.75" customHeight="1">
      <c r="A2588" s="23"/>
      <c r="B2588" s="89" t="str">
        <f t="shared" si="1"/>
        <v/>
      </c>
      <c r="C2588" s="89" t="str">
        <f>IF('Student Record'!A2586="","",'Student Record'!A2586)</f>
        <v/>
      </c>
      <c r="D2588" s="89" t="str">
        <f>IF('Student Record'!B2586="","",'Student Record'!B2586)</f>
        <v/>
      </c>
      <c r="E2588" s="89" t="str">
        <f>IF('Student Record'!C2586="","",'Student Record'!C2586)</f>
        <v/>
      </c>
      <c r="F2588" s="90" t="str">
        <f>IF('Student Record'!E2586="","",'Student Record'!E2586)</f>
        <v/>
      </c>
      <c r="G2588" s="90" t="str">
        <f>IF('Student Record'!G2586="","",'Student Record'!G2586)</f>
        <v/>
      </c>
      <c r="H2588" s="89" t="str">
        <f>IF('Student Record'!I2586="","",'Student Record'!I2586)</f>
        <v/>
      </c>
      <c r="I2588" s="91" t="str">
        <f>IF('Student Record'!J2586="","",'Student Record'!J2586)</f>
        <v/>
      </c>
      <c r="J2588" s="89" t="str">
        <f>IF('Student Record'!O2586="","",'Student Record'!O2586)</f>
        <v/>
      </c>
      <c r="K2588" s="89" t="str">
        <f>IF(StuData!$F2588="","",IF(AND(StuData!$C2588&gt;8,StuData!$C2588&lt;11,StuData!$J2588="GEN"),200,IF(AND(StuData!$C2588&gt;=11,StuData!$J2588="GEN"),300,IF(AND(StuData!$C2588&gt;8,StuData!$C2588&lt;11,StuData!$J2588&lt;&gt;"GEN"),100,IF(AND(StuData!$C2588&gt;=11,StuData!$J2588&lt;&gt;"GEN"),150,"")))))</f>
        <v/>
      </c>
      <c r="L2588" s="89" t="str">
        <f>IF(StuData!$F2588="","",IF(AND(StuData!$C2588&gt;8,StuData!$C2588&lt;11),50,""))</f>
        <v/>
      </c>
      <c r="M2588" s="89" t="str">
        <f>IF(StuData!$F2588="","",IF(AND(StuData!$C2588&gt;=11,'School Fees'!$L$3="Yes"),100,""))</f>
        <v/>
      </c>
      <c r="N2588" s="89" t="str">
        <f>IF(StuData!$F2588="","",IF(AND(StuData!$C2588&gt;8,StuData!$H2588="F"),5,IF(StuData!$C2588&lt;9,"",10)))</f>
        <v/>
      </c>
      <c r="O2588" s="89" t="str">
        <f>IF(StuData!$F2588="","",IF(StuData!$C2588&gt;8,5,""))</f>
        <v/>
      </c>
      <c r="P2588" s="89" t="str">
        <f>IF(StuData!$C2588=9,'School Fees'!$K$6,IF(StuData!$C2588=10,'School Fees'!$K$7,IF(StuData!$C2588=11,'School Fees'!$K$8,IF(StuData!$C2588=12,'School Fees'!$K$9,""))))</f>
        <v/>
      </c>
      <c r="Q2588" s="89"/>
      <c r="R2588" s="89"/>
      <c r="S2588" s="89" t="str">
        <f>IF(SUM(StuData!$K2588:$R2588)=0,"",SUM(StuData!$K2588:$R2588))</f>
        <v/>
      </c>
      <c r="T2588" s="92"/>
      <c r="U2588" s="89"/>
      <c r="V2588" s="23"/>
      <c r="W2588" s="23"/>
    </row>
    <row r="2589" ht="15.75" customHeight="1">
      <c r="A2589" s="23"/>
      <c r="B2589" s="89" t="str">
        <f t="shared" si="1"/>
        <v/>
      </c>
      <c r="C2589" s="89" t="str">
        <f>IF('Student Record'!A2587="","",'Student Record'!A2587)</f>
        <v/>
      </c>
      <c r="D2589" s="89" t="str">
        <f>IF('Student Record'!B2587="","",'Student Record'!B2587)</f>
        <v/>
      </c>
      <c r="E2589" s="89" t="str">
        <f>IF('Student Record'!C2587="","",'Student Record'!C2587)</f>
        <v/>
      </c>
      <c r="F2589" s="90" t="str">
        <f>IF('Student Record'!E2587="","",'Student Record'!E2587)</f>
        <v/>
      </c>
      <c r="G2589" s="90" t="str">
        <f>IF('Student Record'!G2587="","",'Student Record'!G2587)</f>
        <v/>
      </c>
      <c r="H2589" s="89" t="str">
        <f>IF('Student Record'!I2587="","",'Student Record'!I2587)</f>
        <v/>
      </c>
      <c r="I2589" s="91" t="str">
        <f>IF('Student Record'!J2587="","",'Student Record'!J2587)</f>
        <v/>
      </c>
      <c r="J2589" s="89" t="str">
        <f>IF('Student Record'!O2587="","",'Student Record'!O2587)</f>
        <v/>
      </c>
      <c r="K2589" s="89" t="str">
        <f>IF(StuData!$F2589="","",IF(AND(StuData!$C2589&gt;8,StuData!$C2589&lt;11,StuData!$J2589="GEN"),200,IF(AND(StuData!$C2589&gt;=11,StuData!$J2589="GEN"),300,IF(AND(StuData!$C2589&gt;8,StuData!$C2589&lt;11,StuData!$J2589&lt;&gt;"GEN"),100,IF(AND(StuData!$C2589&gt;=11,StuData!$J2589&lt;&gt;"GEN"),150,"")))))</f>
        <v/>
      </c>
      <c r="L2589" s="89" t="str">
        <f>IF(StuData!$F2589="","",IF(AND(StuData!$C2589&gt;8,StuData!$C2589&lt;11),50,""))</f>
        <v/>
      </c>
      <c r="M2589" s="89" t="str">
        <f>IF(StuData!$F2589="","",IF(AND(StuData!$C2589&gt;=11,'School Fees'!$L$3="Yes"),100,""))</f>
        <v/>
      </c>
      <c r="N2589" s="89" t="str">
        <f>IF(StuData!$F2589="","",IF(AND(StuData!$C2589&gt;8,StuData!$H2589="F"),5,IF(StuData!$C2589&lt;9,"",10)))</f>
        <v/>
      </c>
      <c r="O2589" s="89" t="str">
        <f>IF(StuData!$F2589="","",IF(StuData!$C2589&gt;8,5,""))</f>
        <v/>
      </c>
      <c r="P2589" s="89" t="str">
        <f>IF(StuData!$C2589=9,'School Fees'!$K$6,IF(StuData!$C2589=10,'School Fees'!$K$7,IF(StuData!$C2589=11,'School Fees'!$K$8,IF(StuData!$C2589=12,'School Fees'!$K$9,""))))</f>
        <v/>
      </c>
      <c r="Q2589" s="89"/>
      <c r="R2589" s="89"/>
      <c r="S2589" s="89" t="str">
        <f>IF(SUM(StuData!$K2589:$R2589)=0,"",SUM(StuData!$K2589:$R2589))</f>
        <v/>
      </c>
      <c r="T2589" s="92"/>
      <c r="U2589" s="89"/>
      <c r="V2589" s="23"/>
      <c r="W2589" s="23"/>
    </row>
    <row r="2590" ht="15.75" customHeight="1">
      <c r="A2590" s="23"/>
      <c r="B2590" s="89" t="str">
        <f t="shared" si="1"/>
        <v/>
      </c>
      <c r="C2590" s="89" t="str">
        <f>IF('Student Record'!A2588="","",'Student Record'!A2588)</f>
        <v/>
      </c>
      <c r="D2590" s="89" t="str">
        <f>IF('Student Record'!B2588="","",'Student Record'!B2588)</f>
        <v/>
      </c>
      <c r="E2590" s="89" t="str">
        <f>IF('Student Record'!C2588="","",'Student Record'!C2588)</f>
        <v/>
      </c>
      <c r="F2590" s="90" t="str">
        <f>IF('Student Record'!E2588="","",'Student Record'!E2588)</f>
        <v/>
      </c>
      <c r="G2590" s="90" t="str">
        <f>IF('Student Record'!G2588="","",'Student Record'!G2588)</f>
        <v/>
      </c>
      <c r="H2590" s="89" t="str">
        <f>IF('Student Record'!I2588="","",'Student Record'!I2588)</f>
        <v/>
      </c>
      <c r="I2590" s="91" t="str">
        <f>IF('Student Record'!J2588="","",'Student Record'!J2588)</f>
        <v/>
      </c>
      <c r="J2590" s="89" t="str">
        <f>IF('Student Record'!O2588="","",'Student Record'!O2588)</f>
        <v/>
      </c>
      <c r="K2590" s="89" t="str">
        <f>IF(StuData!$F2590="","",IF(AND(StuData!$C2590&gt;8,StuData!$C2590&lt;11,StuData!$J2590="GEN"),200,IF(AND(StuData!$C2590&gt;=11,StuData!$J2590="GEN"),300,IF(AND(StuData!$C2590&gt;8,StuData!$C2590&lt;11,StuData!$J2590&lt;&gt;"GEN"),100,IF(AND(StuData!$C2590&gt;=11,StuData!$J2590&lt;&gt;"GEN"),150,"")))))</f>
        <v/>
      </c>
      <c r="L2590" s="89" t="str">
        <f>IF(StuData!$F2590="","",IF(AND(StuData!$C2590&gt;8,StuData!$C2590&lt;11),50,""))</f>
        <v/>
      </c>
      <c r="M2590" s="89" t="str">
        <f>IF(StuData!$F2590="","",IF(AND(StuData!$C2590&gt;=11,'School Fees'!$L$3="Yes"),100,""))</f>
        <v/>
      </c>
      <c r="N2590" s="89" t="str">
        <f>IF(StuData!$F2590="","",IF(AND(StuData!$C2590&gt;8,StuData!$H2590="F"),5,IF(StuData!$C2590&lt;9,"",10)))</f>
        <v/>
      </c>
      <c r="O2590" s="89" t="str">
        <f>IF(StuData!$F2590="","",IF(StuData!$C2590&gt;8,5,""))</f>
        <v/>
      </c>
      <c r="P2590" s="89" t="str">
        <f>IF(StuData!$C2590=9,'School Fees'!$K$6,IF(StuData!$C2590=10,'School Fees'!$K$7,IF(StuData!$C2590=11,'School Fees'!$K$8,IF(StuData!$C2590=12,'School Fees'!$K$9,""))))</f>
        <v/>
      </c>
      <c r="Q2590" s="89"/>
      <c r="R2590" s="89"/>
      <c r="S2590" s="89" t="str">
        <f>IF(SUM(StuData!$K2590:$R2590)=0,"",SUM(StuData!$K2590:$R2590))</f>
        <v/>
      </c>
      <c r="T2590" s="92"/>
      <c r="U2590" s="89"/>
      <c r="V2590" s="23"/>
      <c r="W2590" s="23"/>
    </row>
    <row r="2591" ht="15.75" customHeight="1">
      <c r="A2591" s="23"/>
      <c r="B2591" s="89" t="str">
        <f t="shared" si="1"/>
        <v/>
      </c>
      <c r="C2591" s="89" t="str">
        <f>IF('Student Record'!A2589="","",'Student Record'!A2589)</f>
        <v/>
      </c>
      <c r="D2591" s="89" t="str">
        <f>IF('Student Record'!B2589="","",'Student Record'!B2589)</f>
        <v/>
      </c>
      <c r="E2591" s="89" t="str">
        <f>IF('Student Record'!C2589="","",'Student Record'!C2589)</f>
        <v/>
      </c>
      <c r="F2591" s="90" t="str">
        <f>IF('Student Record'!E2589="","",'Student Record'!E2589)</f>
        <v/>
      </c>
      <c r="G2591" s="90" t="str">
        <f>IF('Student Record'!G2589="","",'Student Record'!G2589)</f>
        <v/>
      </c>
      <c r="H2591" s="89" t="str">
        <f>IF('Student Record'!I2589="","",'Student Record'!I2589)</f>
        <v/>
      </c>
      <c r="I2591" s="91" t="str">
        <f>IF('Student Record'!J2589="","",'Student Record'!J2589)</f>
        <v/>
      </c>
      <c r="J2591" s="89" t="str">
        <f>IF('Student Record'!O2589="","",'Student Record'!O2589)</f>
        <v/>
      </c>
      <c r="K2591" s="89" t="str">
        <f>IF(StuData!$F2591="","",IF(AND(StuData!$C2591&gt;8,StuData!$C2591&lt;11,StuData!$J2591="GEN"),200,IF(AND(StuData!$C2591&gt;=11,StuData!$J2591="GEN"),300,IF(AND(StuData!$C2591&gt;8,StuData!$C2591&lt;11,StuData!$J2591&lt;&gt;"GEN"),100,IF(AND(StuData!$C2591&gt;=11,StuData!$J2591&lt;&gt;"GEN"),150,"")))))</f>
        <v/>
      </c>
      <c r="L2591" s="89" t="str">
        <f>IF(StuData!$F2591="","",IF(AND(StuData!$C2591&gt;8,StuData!$C2591&lt;11),50,""))</f>
        <v/>
      </c>
      <c r="M2591" s="89" t="str">
        <f>IF(StuData!$F2591="","",IF(AND(StuData!$C2591&gt;=11,'School Fees'!$L$3="Yes"),100,""))</f>
        <v/>
      </c>
      <c r="N2591" s="89" t="str">
        <f>IF(StuData!$F2591="","",IF(AND(StuData!$C2591&gt;8,StuData!$H2591="F"),5,IF(StuData!$C2591&lt;9,"",10)))</f>
        <v/>
      </c>
      <c r="O2591" s="89" t="str">
        <f>IF(StuData!$F2591="","",IF(StuData!$C2591&gt;8,5,""))</f>
        <v/>
      </c>
      <c r="P2591" s="89" t="str">
        <f>IF(StuData!$C2591=9,'School Fees'!$K$6,IF(StuData!$C2591=10,'School Fees'!$K$7,IF(StuData!$C2591=11,'School Fees'!$K$8,IF(StuData!$C2591=12,'School Fees'!$K$9,""))))</f>
        <v/>
      </c>
      <c r="Q2591" s="89"/>
      <c r="R2591" s="89"/>
      <c r="S2591" s="89" t="str">
        <f>IF(SUM(StuData!$K2591:$R2591)=0,"",SUM(StuData!$K2591:$R2591))</f>
        <v/>
      </c>
      <c r="T2591" s="92"/>
      <c r="U2591" s="89"/>
      <c r="V2591" s="23"/>
      <c r="W2591" s="23"/>
    </row>
    <row r="2592" ht="15.75" customHeight="1">
      <c r="A2592" s="23"/>
      <c r="B2592" s="89" t="str">
        <f t="shared" si="1"/>
        <v/>
      </c>
      <c r="C2592" s="89" t="str">
        <f>IF('Student Record'!A2590="","",'Student Record'!A2590)</f>
        <v/>
      </c>
      <c r="D2592" s="89" t="str">
        <f>IF('Student Record'!B2590="","",'Student Record'!B2590)</f>
        <v/>
      </c>
      <c r="E2592" s="89" t="str">
        <f>IF('Student Record'!C2590="","",'Student Record'!C2590)</f>
        <v/>
      </c>
      <c r="F2592" s="90" t="str">
        <f>IF('Student Record'!E2590="","",'Student Record'!E2590)</f>
        <v/>
      </c>
      <c r="G2592" s="90" t="str">
        <f>IF('Student Record'!G2590="","",'Student Record'!G2590)</f>
        <v/>
      </c>
      <c r="H2592" s="89" t="str">
        <f>IF('Student Record'!I2590="","",'Student Record'!I2590)</f>
        <v/>
      </c>
      <c r="I2592" s="91" t="str">
        <f>IF('Student Record'!J2590="","",'Student Record'!J2590)</f>
        <v/>
      </c>
      <c r="J2592" s="89" t="str">
        <f>IF('Student Record'!O2590="","",'Student Record'!O2590)</f>
        <v/>
      </c>
      <c r="K2592" s="89" t="str">
        <f>IF(StuData!$F2592="","",IF(AND(StuData!$C2592&gt;8,StuData!$C2592&lt;11,StuData!$J2592="GEN"),200,IF(AND(StuData!$C2592&gt;=11,StuData!$J2592="GEN"),300,IF(AND(StuData!$C2592&gt;8,StuData!$C2592&lt;11,StuData!$J2592&lt;&gt;"GEN"),100,IF(AND(StuData!$C2592&gt;=11,StuData!$J2592&lt;&gt;"GEN"),150,"")))))</f>
        <v/>
      </c>
      <c r="L2592" s="89" t="str">
        <f>IF(StuData!$F2592="","",IF(AND(StuData!$C2592&gt;8,StuData!$C2592&lt;11),50,""))</f>
        <v/>
      </c>
      <c r="M2592" s="89" t="str">
        <f>IF(StuData!$F2592="","",IF(AND(StuData!$C2592&gt;=11,'School Fees'!$L$3="Yes"),100,""))</f>
        <v/>
      </c>
      <c r="N2592" s="89" t="str">
        <f>IF(StuData!$F2592="","",IF(AND(StuData!$C2592&gt;8,StuData!$H2592="F"),5,IF(StuData!$C2592&lt;9,"",10)))</f>
        <v/>
      </c>
      <c r="O2592" s="89" t="str">
        <f>IF(StuData!$F2592="","",IF(StuData!$C2592&gt;8,5,""))</f>
        <v/>
      </c>
      <c r="P2592" s="89" t="str">
        <f>IF(StuData!$C2592=9,'School Fees'!$K$6,IF(StuData!$C2592=10,'School Fees'!$K$7,IF(StuData!$C2592=11,'School Fees'!$K$8,IF(StuData!$C2592=12,'School Fees'!$K$9,""))))</f>
        <v/>
      </c>
      <c r="Q2592" s="89"/>
      <c r="R2592" s="89"/>
      <c r="S2592" s="89" t="str">
        <f>IF(SUM(StuData!$K2592:$R2592)=0,"",SUM(StuData!$K2592:$R2592))</f>
        <v/>
      </c>
      <c r="T2592" s="92"/>
      <c r="U2592" s="89"/>
      <c r="V2592" s="23"/>
      <c r="W2592" s="23"/>
    </row>
    <row r="2593" ht="15.75" customHeight="1">
      <c r="A2593" s="23"/>
      <c r="B2593" s="89" t="str">
        <f t="shared" si="1"/>
        <v/>
      </c>
      <c r="C2593" s="89" t="str">
        <f>IF('Student Record'!A2591="","",'Student Record'!A2591)</f>
        <v/>
      </c>
      <c r="D2593" s="89" t="str">
        <f>IF('Student Record'!B2591="","",'Student Record'!B2591)</f>
        <v/>
      </c>
      <c r="E2593" s="89" t="str">
        <f>IF('Student Record'!C2591="","",'Student Record'!C2591)</f>
        <v/>
      </c>
      <c r="F2593" s="90" t="str">
        <f>IF('Student Record'!E2591="","",'Student Record'!E2591)</f>
        <v/>
      </c>
      <c r="G2593" s="90" t="str">
        <f>IF('Student Record'!G2591="","",'Student Record'!G2591)</f>
        <v/>
      </c>
      <c r="H2593" s="89" t="str">
        <f>IF('Student Record'!I2591="","",'Student Record'!I2591)</f>
        <v/>
      </c>
      <c r="I2593" s="91" t="str">
        <f>IF('Student Record'!J2591="","",'Student Record'!J2591)</f>
        <v/>
      </c>
      <c r="J2593" s="89" t="str">
        <f>IF('Student Record'!O2591="","",'Student Record'!O2591)</f>
        <v/>
      </c>
      <c r="K2593" s="89" t="str">
        <f>IF(StuData!$F2593="","",IF(AND(StuData!$C2593&gt;8,StuData!$C2593&lt;11,StuData!$J2593="GEN"),200,IF(AND(StuData!$C2593&gt;=11,StuData!$J2593="GEN"),300,IF(AND(StuData!$C2593&gt;8,StuData!$C2593&lt;11,StuData!$J2593&lt;&gt;"GEN"),100,IF(AND(StuData!$C2593&gt;=11,StuData!$J2593&lt;&gt;"GEN"),150,"")))))</f>
        <v/>
      </c>
      <c r="L2593" s="89" t="str">
        <f>IF(StuData!$F2593="","",IF(AND(StuData!$C2593&gt;8,StuData!$C2593&lt;11),50,""))</f>
        <v/>
      </c>
      <c r="M2593" s="89" t="str">
        <f>IF(StuData!$F2593="","",IF(AND(StuData!$C2593&gt;=11,'School Fees'!$L$3="Yes"),100,""))</f>
        <v/>
      </c>
      <c r="N2593" s="89" t="str">
        <f>IF(StuData!$F2593="","",IF(AND(StuData!$C2593&gt;8,StuData!$H2593="F"),5,IF(StuData!$C2593&lt;9,"",10)))</f>
        <v/>
      </c>
      <c r="O2593" s="89" t="str">
        <f>IF(StuData!$F2593="","",IF(StuData!$C2593&gt;8,5,""))</f>
        <v/>
      </c>
      <c r="P2593" s="89" t="str">
        <f>IF(StuData!$C2593=9,'School Fees'!$K$6,IF(StuData!$C2593=10,'School Fees'!$K$7,IF(StuData!$C2593=11,'School Fees'!$K$8,IF(StuData!$C2593=12,'School Fees'!$K$9,""))))</f>
        <v/>
      </c>
      <c r="Q2593" s="89"/>
      <c r="R2593" s="89"/>
      <c r="S2593" s="89" t="str">
        <f>IF(SUM(StuData!$K2593:$R2593)=0,"",SUM(StuData!$K2593:$R2593))</f>
        <v/>
      </c>
      <c r="T2593" s="92"/>
      <c r="U2593" s="89"/>
      <c r="V2593" s="23"/>
      <c r="W2593" s="23"/>
    </row>
    <row r="2594" ht="15.75" customHeight="1">
      <c r="A2594" s="23"/>
      <c r="B2594" s="89" t="str">
        <f t="shared" si="1"/>
        <v/>
      </c>
      <c r="C2594" s="89" t="str">
        <f>IF('Student Record'!A2592="","",'Student Record'!A2592)</f>
        <v/>
      </c>
      <c r="D2594" s="89" t="str">
        <f>IF('Student Record'!B2592="","",'Student Record'!B2592)</f>
        <v/>
      </c>
      <c r="E2594" s="89" t="str">
        <f>IF('Student Record'!C2592="","",'Student Record'!C2592)</f>
        <v/>
      </c>
      <c r="F2594" s="90" t="str">
        <f>IF('Student Record'!E2592="","",'Student Record'!E2592)</f>
        <v/>
      </c>
      <c r="G2594" s="90" t="str">
        <f>IF('Student Record'!G2592="","",'Student Record'!G2592)</f>
        <v/>
      </c>
      <c r="H2594" s="89" t="str">
        <f>IF('Student Record'!I2592="","",'Student Record'!I2592)</f>
        <v/>
      </c>
      <c r="I2594" s="91" t="str">
        <f>IF('Student Record'!J2592="","",'Student Record'!J2592)</f>
        <v/>
      </c>
      <c r="J2594" s="89" t="str">
        <f>IF('Student Record'!O2592="","",'Student Record'!O2592)</f>
        <v/>
      </c>
      <c r="K2594" s="89" t="str">
        <f>IF(StuData!$F2594="","",IF(AND(StuData!$C2594&gt;8,StuData!$C2594&lt;11,StuData!$J2594="GEN"),200,IF(AND(StuData!$C2594&gt;=11,StuData!$J2594="GEN"),300,IF(AND(StuData!$C2594&gt;8,StuData!$C2594&lt;11,StuData!$J2594&lt;&gt;"GEN"),100,IF(AND(StuData!$C2594&gt;=11,StuData!$J2594&lt;&gt;"GEN"),150,"")))))</f>
        <v/>
      </c>
      <c r="L2594" s="89" t="str">
        <f>IF(StuData!$F2594="","",IF(AND(StuData!$C2594&gt;8,StuData!$C2594&lt;11),50,""))</f>
        <v/>
      </c>
      <c r="M2594" s="89" t="str">
        <f>IF(StuData!$F2594="","",IF(AND(StuData!$C2594&gt;=11,'School Fees'!$L$3="Yes"),100,""))</f>
        <v/>
      </c>
      <c r="N2594" s="89" t="str">
        <f>IF(StuData!$F2594="","",IF(AND(StuData!$C2594&gt;8,StuData!$H2594="F"),5,IF(StuData!$C2594&lt;9,"",10)))</f>
        <v/>
      </c>
      <c r="O2594" s="89" t="str">
        <f>IF(StuData!$F2594="","",IF(StuData!$C2594&gt;8,5,""))</f>
        <v/>
      </c>
      <c r="P2594" s="89" t="str">
        <f>IF(StuData!$C2594=9,'School Fees'!$K$6,IF(StuData!$C2594=10,'School Fees'!$K$7,IF(StuData!$C2594=11,'School Fees'!$K$8,IF(StuData!$C2594=12,'School Fees'!$K$9,""))))</f>
        <v/>
      </c>
      <c r="Q2594" s="89"/>
      <c r="R2594" s="89"/>
      <c r="S2594" s="89" t="str">
        <f>IF(SUM(StuData!$K2594:$R2594)=0,"",SUM(StuData!$K2594:$R2594))</f>
        <v/>
      </c>
      <c r="T2594" s="92"/>
      <c r="U2594" s="89"/>
      <c r="V2594" s="23"/>
      <c r="W2594" s="23"/>
    </row>
    <row r="2595" ht="15.75" customHeight="1">
      <c r="A2595" s="23"/>
      <c r="B2595" s="89" t="str">
        <f t="shared" si="1"/>
        <v/>
      </c>
      <c r="C2595" s="89" t="str">
        <f>IF('Student Record'!A2593="","",'Student Record'!A2593)</f>
        <v/>
      </c>
      <c r="D2595" s="89" t="str">
        <f>IF('Student Record'!B2593="","",'Student Record'!B2593)</f>
        <v/>
      </c>
      <c r="E2595" s="89" t="str">
        <f>IF('Student Record'!C2593="","",'Student Record'!C2593)</f>
        <v/>
      </c>
      <c r="F2595" s="90" t="str">
        <f>IF('Student Record'!E2593="","",'Student Record'!E2593)</f>
        <v/>
      </c>
      <c r="G2595" s="90" t="str">
        <f>IF('Student Record'!G2593="","",'Student Record'!G2593)</f>
        <v/>
      </c>
      <c r="H2595" s="89" t="str">
        <f>IF('Student Record'!I2593="","",'Student Record'!I2593)</f>
        <v/>
      </c>
      <c r="I2595" s="91" t="str">
        <f>IF('Student Record'!J2593="","",'Student Record'!J2593)</f>
        <v/>
      </c>
      <c r="J2595" s="89" t="str">
        <f>IF('Student Record'!O2593="","",'Student Record'!O2593)</f>
        <v/>
      </c>
      <c r="K2595" s="89" t="str">
        <f>IF(StuData!$F2595="","",IF(AND(StuData!$C2595&gt;8,StuData!$C2595&lt;11,StuData!$J2595="GEN"),200,IF(AND(StuData!$C2595&gt;=11,StuData!$J2595="GEN"),300,IF(AND(StuData!$C2595&gt;8,StuData!$C2595&lt;11,StuData!$J2595&lt;&gt;"GEN"),100,IF(AND(StuData!$C2595&gt;=11,StuData!$J2595&lt;&gt;"GEN"),150,"")))))</f>
        <v/>
      </c>
      <c r="L2595" s="89" t="str">
        <f>IF(StuData!$F2595="","",IF(AND(StuData!$C2595&gt;8,StuData!$C2595&lt;11),50,""))</f>
        <v/>
      </c>
      <c r="M2595" s="89" t="str">
        <f>IF(StuData!$F2595="","",IF(AND(StuData!$C2595&gt;=11,'School Fees'!$L$3="Yes"),100,""))</f>
        <v/>
      </c>
      <c r="N2595" s="89" t="str">
        <f>IF(StuData!$F2595="","",IF(AND(StuData!$C2595&gt;8,StuData!$H2595="F"),5,IF(StuData!$C2595&lt;9,"",10)))</f>
        <v/>
      </c>
      <c r="O2595" s="89" t="str">
        <f>IF(StuData!$F2595="","",IF(StuData!$C2595&gt;8,5,""))</f>
        <v/>
      </c>
      <c r="P2595" s="89" t="str">
        <f>IF(StuData!$C2595=9,'School Fees'!$K$6,IF(StuData!$C2595=10,'School Fees'!$K$7,IF(StuData!$C2595=11,'School Fees'!$K$8,IF(StuData!$C2595=12,'School Fees'!$K$9,""))))</f>
        <v/>
      </c>
      <c r="Q2595" s="89"/>
      <c r="R2595" s="89"/>
      <c r="S2595" s="89" t="str">
        <f>IF(SUM(StuData!$K2595:$R2595)=0,"",SUM(StuData!$K2595:$R2595))</f>
        <v/>
      </c>
      <c r="T2595" s="92"/>
      <c r="U2595" s="89"/>
      <c r="V2595" s="23"/>
      <c r="W2595" s="23"/>
    </row>
    <row r="2596" ht="15.75" customHeight="1">
      <c r="A2596" s="23"/>
      <c r="B2596" s="89" t="str">
        <f t="shared" si="1"/>
        <v/>
      </c>
      <c r="C2596" s="89" t="str">
        <f>IF('Student Record'!A2594="","",'Student Record'!A2594)</f>
        <v/>
      </c>
      <c r="D2596" s="89" t="str">
        <f>IF('Student Record'!B2594="","",'Student Record'!B2594)</f>
        <v/>
      </c>
      <c r="E2596" s="89" t="str">
        <f>IF('Student Record'!C2594="","",'Student Record'!C2594)</f>
        <v/>
      </c>
      <c r="F2596" s="90" t="str">
        <f>IF('Student Record'!E2594="","",'Student Record'!E2594)</f>
        <v/>
      </c>
      <c r="G2596" s="90" t="str">
        <f>IF('Student Record'!G2594="","",'Student Record'!G2594)</f>
        <v/>
      </c>
      <c r="H2596" s="89" t="str">
        <f>IF('Student Record'!I2594="","",'Student Record'!I2594)</f>
        <v/>
      </c>
      <c r="I2596" s="91" t="str">
        <f>IF('Student Record'!J2594="","",'Student Record'!J2594)</f>
        <v/>
      </c>
      <c r="J2596" s="89" t="str">
        <f>IF('Student Record'!O2594="","",'Student Record'!O2594)</f>
        <v/>
      </c>
      <c r="K2596" s="89" t="str">
        <f>IF(StuData!$F2596="","",IF(AND(StuData!$C2596&gt;8,StuData!$C2596&lt;11,StuData!$J2596="GEN"),200,IF(AND(StuData!$C2596&gt;=11,StuData!$J2596="GEN"),300,IF(AND(StuData!$C2596&gt;8,StuData!$C2596&lt;11,StuData!$J2596&lt;&gt;"GEN"),100,IF(AND(StuData!$C2596&gt;=11,StuData!$J2596&lt;&gt;"GEN"),150,"")))))</f>
        <v/>
      </c>
      <c r="L2596" s="89" t="str">
        <f>IF(StuData!$F2596="","",IF(AND(StuData!$C2596&gt;8,StuData!$C2596&lt;11),50,""))</f>
        <v/>
      </c>
      <c r="M2596" s="89" t="str">
        <f>IF(StuData!$F2596="","",IF(AND(StuData!$C2596&gt;=11,'School Fees'!$L$3="Yes"),100,""))</f>
        <v/>
      </c>
      <c r="N2596" s="89" t="str">
        <f>IF(StuData!$F2596="","",IF(AND(StuData!$C2596&gt;8,StuData!$H2596="F"),5,IF(StuData!$C2596&lt;9,"",10)))</f>
        <v/>
      </c>
      <c r="O2596" s="89" t="str">
        <f>IF(StuData!$F2596="","",IF(StuData!$C2596&gt;8,5,""))</f>
        <v/>
      </c>
      <c r="P2596" s="89" t="str">
        <f>IF(StuData!$C2596=9,'School Fees'!$K$6,IF(StuData!$C2596=10,'School Fees'!$K$7,IF(StuData!$C2596=11,'School Fees'!$K$8,IF(StuData!$C2596=12,'School Fees'!$K$9,""))))</f>
        <v/>
      </c>
      <c r="Q2596" s="89"/>
      <c r="R2596" s="89"/>
      <c r="S2596" s="89" t="str">
        <f>IF(SUM(StuData!$K2596:$R2596)=0,"",SUM(StuData!$K2596:$R2596))</f>
        <v/>
      </c>
      <c r="T2596" s="92"/>
      <c r="U2596" s="89"/>
      <c r="V2596" s="23"/>
      <c r="W2596" s="23"/>
    </row>
    <row r="2597" ht="15.75" customHeight="1">
      <c r="A2597" s="23"/>
      <c r="B2597" s="89" t="str">
        <f t="shared" si="1"/>
        <v/>
      </c>
      <c r="C2597" s="89" t="str">
        <f>IF('Student Record'!A2595="","",'Student Record'!A2595)</f>
        <v/>
      </c>
      <c r="D2597" s="89" t="str">
        <f>IF('Student Record'!B2595="","",'Student Record'!B2595)</f>
        <v/>
      </c>
      <c r="E2597" s="89" t="str">
        <f>IF('Student Record'!C2595="","",'Student Record'!C2595)</f>
        <v/>
      </c>
      <c r="F2597" s="90" t="str">
        <f>IF('Student Record'!E2595="","",'Student Record'!E2595)</f>
        <v/>
      </c>
      <c r="G2597" s="90" t="str">
        <f>IF('Student Record'!G2595="","",'Student Record'!G2595)</f>
        <v/>
      </c>
      <c r="H2597" s="89" t="str">
        <f>IF('Student Record'!I2595="","",'Student Record'!I2595)</f>
        <v/>
      </c>
      <c r="I2597" s="91" t="str">
        <f>IF('Student Record'!J2595="","",'Student Record'!J2595)</f>
        <v/>
      </c>
      <c r="J2597" s="89" t="str">
        <f>IF('Student Record'!O2595="","",'Student Record'!O2595)</f>
        <v/>
      </c>
      <c r="K2597" s="89" t="str">
        <f>IF(StuData!$F2597="","",IF(AND(StuData!$C2597&gt;8,StuData!$C2597&lt;11,StuData!$J2597="GEN"),200,IF(AND(StuData!$C2597&gt;=11,StuData!$J2597="GEN"),300,IF(AND(StuData!$C2597&gt;8,StuData!$C2597&lt;11,StuData!$J2597&lt;&gt;"GEN"),100,IF(AND(StuData!$C2597&gt;=11,StuData!$J2597&lt;&gt;"GEN"),150,"")))))</f>
        <v/>
      </c>
      <c r="L2597" s="89" t="str">
        <f>IF(StuData!$F2597="","",IF(AND(StuData!$C2597&gt;8,StuData!$C2597&lt;11),50,""))</f>
        <v/>
      </c>
      <c r="M2597" s="89" t="str">
        <f>IF(StuData!$F2597="","",IF(AND(StuData!$C2597&gt;=11,'School Fees'!$L$3="Yes"),100,""))</f>
        <v/>
      </c>
      <c r="N2597" s="89" t="str">
        <f>IF(StuData!$F2597="","",IF(AND(StuData!$C2597&gt;8,StuData!$H2597="F"),5,IF(StuData!$C2597&lt;9,"",10)))</f>
        <v/>
      </c>
      <c r="O2597" s="89" t="str">
        <f>IF(StuData!$F2597="","",IF(StuData!$C2597&gt;8,5,""))</f>
        <v/>
      </c>
      <c r="P2597" s="89" t="str">
        <f>IF(StuData!$C2597=9,'School Fees'!$K$6,IF(StuData!$C2597=10,'School Fees'!$K$7,IF(StuData!$C2597=11,'School Fees'!$K$8,IF(StuData!$C2597=12,'School Fees'!$K$9,""))))</f>
        <v/>
      </c>
      <c r="Q2597" s="89"/>
      <c r="R2597" s="89"/>
      <c r="S2597" s="89" t="str">
        <f>IF(SUM(StuData!$K2597:$R2597)=0,"",SUM(StuData!$K2597:$R2597))</f>
        <v/>
      </c>
      <c r="T2597" s="92"/>
      <c r="U2597" s="89"/>
      <c r="V2597" s="23"/>
      <c r="W2597" s="23"/>
    </row>
    <row r="2598" ht="15.75" customHeight="1">
      <c r="A2598" s="23"/>
      <c r="B2598" s="89" t="str">
        <f t="shared" si="1"/>
        <v/>
      </c>
      <c r="C2598" s="89" t="str">
        <f>IF('Student Record'!A2596="","",'Student Record'!A2596)</f>
        <v/>
      </c>
      <c r="D2598" s="89" t="str">
        <f>IF('Student Record'!B2596="","",'Student Record'!B2596)</f>
        <v/>
      </c>
      <c r="E2598" s="89" t="str">
        <f>IF('Student Record'!C2596="","",'Student Record'!C2596)</f>
        <v/>
      </c>
      <c r="F2598" s="90" t="str">
        <f>IF('Student Record'!E2596="","",'Student Record'!E2596)</f>
        <v/>
      </c>
      <c r="G2598" s="90" t="str">
        <f>IF('Student Record'!G2596="","",'Student Record'!G2596)</f>
        <v/>
      </c>
      <c r="H2598" s="89" t="str">
        <f>IF('Student Record'!I2596="","",'Student Record'!I2596)</f>
        <v/>
      </c>
      <c r="I2598" s="91" t="str">
        <f>IF('Student Record'!J2596="","",'Student Record'!J2596)</f>
        <v/>
      </c>
      <c r="J2598" s="89" t="str">
        <f>IF('Student Record'!O2596="","",'Student Record'!O2596)</f>
        <v/>
      </c>
      <c r="K2598" s="89" t="str">
        <f>IF(StuData!$F2598="","",IF(AND(StuData!$C2598&gt;8,StuData!$C2598&lt;11,StuData!$J2598="GEN"),200,IF(AND(StuData!$C2598&gt;=11,StuData!$J2598="GEN"),300,IF(AND(StuData!$C2598&gt;8,StuData!$C2598&lt;11,StuData!$J2598&lt;&gt;"GEN"),100,IF(AND(StuData!$C2598&gt;=11,StuData!$J2598&lt;&gt;"GEN"),150,"")))))</f>
        <v/>
      </c>
      <c r="L2598" s="89" t="str">
        <f>IF(StuData!$F2598="","",IF(AND(StuData!$C2598&gt;8,StuData!$C2598&lt;11),50,""))</f>
        <v/>
      </c>
      <c r="M2598" s="89" t="str">
        <f>IF(StuData!$F2598="","",IF(AND(StuData!$C2598&gt;=11,'School Fees'!$L$3="Yes"),100,""))</f>
        <v/>
      </c>
      <c r="N2598" s="89" t="str">
        <f>IF(StuData!$F2598="","",IF(AND(StuData!$C2598&gt;8,StuData!$H2598="F"),5,IF(StuData!$C2598&lt;9,"",10)))</f>
        <v/>
      </c>
      <c r="O2598" s="89" t="str">
        <f>IF(StuData!$F2598="","",IF(StuData!$C2598&gt;8,5,""))</f>
        <v/>
      </c>
      <c r="P2598" s="89" t="str">
        <f>IF(StuData!$C2598=9,'School Fees'!$K$6,IF(StuData!$C2598=10,'School Fees'!$K$7,IF(StuData!$C2598=11,'School Fees'!$K$8,IF(StuData!$C2598=12,'School Fees'!$K$9,""))))</f>
        <v/>
      </c>
      <c r="Q2598" s="89"/>
      <c r="R2598" s="89"/>
      <c r="S2598" s="89" t="str">
        <f>IF(SUM(StuData!$K2598:$R2598)=0,"",SUM(StuData!$K2598:$R2598))</f>
        <v/>
      </c>
      <c r="T2598" s="92"/>
      <c r="U2598" s="89"/>
      <c r="V2598" s="23"/>
      <c r="W2598" s="23"/>
    </row>
    <row r="2599" ht="15.75" customHeight="1">
      <c r="A2599" s="23"/>
      <c r="B2599" s="89" t="str">
        <f t="shared" si="1"/>
        <v/>
      </c>
      <c r="C2599" s="89" t="str">
        <f>IF('Student Record'!A2597="","",'Student Record'!A2597)</f>
        <v/>
      </c>
      <c r="D2599" s="89" t="str">
        <f>IF('Student Record'!B2597="","",'Student Record'!B2597)</f>
        <v/>
      </c>
      <c r="E2599" s="89" t="str">
        <f>IF('Student Record'!C2597="","",'Student Record'!C2597)</f>
        <v/>
      </c>
      <c r="F2599" s="90" t="str">
        <f>IF('Student Record'!E2597="","",'Student Record'!E2597)</f>
        <v/>
      </c>
      <c r="G2599" s="90" t="str">
        <f>IF('Student Record'!G2597="","",'Student Record'!G2597)</f>
        <v/>
      </c>
      <c r="H2599" s="89" t="str">
        <f>IF('Student Record'!I2597="","",'Student Record'!I2597)</f>
        <v/>
      </c>
      <c r="I2599" s="91" t="str">
        <f>IF('Student Record'!J2597="","",'Student Record'!J2597)</f>
        <v/>
      </c>
      <c r="J2599" s="89" t="str">
        <f>IF('Student Record'!O2597="","",'Student Record'!O2597)</f>
        <v/>
      </c>
      <c r="K2599" s="89" t="str">
        <f>IF(StuData!$F2599="","",IF(AND(StuData!$C2599&gt;8,StuData!$C2599&lt;11,StuData!$J2599="GEN"),200,IF(AND(StuData!$C2599&gt;=11,StuData!$J2599="GEN"),300,IF(AND(StuData!$C2599&gt;8,StuData!$C2599&lt;11,StuData!$J2599&lt;&gt;"GEN"),100,IF(AND(StuData!$C2599&gt;=11,StuData!$J2599&lt;&gt;"GEN"),150,"")))))</f>
        <v/>
      </c>
      <c r="L2599" s="89" t="str">
        <f>IF(StuData!$F2599="","",IF(AND(StuData!$C2599&gt;8,StuData!$C2599&lt;11),50,""))</f>
        <v/>
      </c>
      <c r="M2599" s="89" t="str">
        <f>IF(StuData!$F2599="","",IF(AND(StuData!$C2599&gt;=11,'School Fees'!$L$3="Yes"),100,""))</f>
        <v/>
      </c>
      <c r="N2599" s="89" t="str">
        <f>IF(StuData!$F2599="","",IF(AND(StuData!$C2599&gt;8,StuData!$H2599="F"),5,IF(StuData!$C2599&lt;9,"",10)))</f>
        <v/>
      </c>
      <c r="O2599" s="89" t="str">
        <f>IF(StuData!$F2599="","",IF(StuData!$C2599&gt;8,5,""))</f>
        <v/>
      </c>
      <c r="P2599" s="89" t="str">
        <f>IF(StuData!$C2599=9,'School Fees'!$K$6,IF(StuData!$C2599=10,'School Fees'!$K$7,IF(StuData!$C2599=11,'School Fees'!$K$8,IF(StuData!$C2599=12,'School Fees'!$K$9,""))))</f>
        <v/>
      </c>
      <c r="Q2599" s="89"/>
      <c r="R2599" s="89"/>
      <c r="S2599" s="89" t="str">
        <f>IF(SUM(StuData!$K2599:$R2599)=0,"",SUM(StuData!$K2599:$R2599))</f>
        <v/>
      </c>
      <c r="T2599" s="92"/>
      <c r="U2599" s="89"/>
      <c r="V2599" s="23"/>
      <c r="W2599" s="23"/>
    </row>
    <row r="2600" ht="15.75" customHeight="1">
      <c r="A2600" s="23"/>
      <c r="B2600" s="89" t="str">
        <f t="shared" si="1"/>
        <v/>
      </c>
      <c r="C2600" s="89" t="str">
        <f>IF('Student Record'!A2598="","",'Student Record'!A2598)</f>
        <v/>
      </c>
      <c r="D2600" s="89" t="str">
        <f>IF('Student Record'!B2598="","",'Student Record'!B2598)</f>
        <v/>
      </c>
      <c r="E2600" s="89" t="str">
        <f>IF('Student Record'!C2598="","",'Student Record'!C2598)</f>
        <v/>
      </c>
      <c r="F2600" s="90" t="str">
        <f>IF('Student Record'!E2598="","",'Student Record'!E2598)</f>
        <v/>
      </c>
      <c r="G2600" s="90" t="str">
        <f>IF('Student Record'!G2598="","",'Student Record'!G2598)</f>
        <v/>
      </c>
      <c r="H2600" s="89" t="str">
        <f>IF('Student Record'!I2598="","",'Student Record'!I2598)</f>
        <v/>
      </c>
      <c r="I2600" s="91" t="str">
        <f>IF('Student Record'!J2598="","",'Student Record'!J2598)</f>
        <v/>
      </c>
      <c r="J2600" s="89" t="str">
        <f>IF('Student Record'!O2598="","",'Student Record'!O2598)</f>
        <v/>
      </c>
      <c r="K2600" s="89" t="str">
        <f>IF(StuData!$F2600="","",IF(AND(StuData!$C2600&gt;8,StuData!$C2600&lt;11,StuData!$J2600="GEN"),200,IF(AND(StuData!$C2600&gt;=11,StuData!$J2600="GEN"),300,IF(AND(StuData!$C2600&gt;8,StuData!$C2600&lt;11,StuData!$J2600&lt;&gt;"GEN"),100,IF(AND(StuData!$C2600&gt;=11,StuData!$J2600&lt;&gt;"GEN"),150,"")))))</f>
        <v/>
      </c>
      <c r="L2600" s="89" t="str">
        <f>IF(StuData!$F2600="","",IF(AND(StuData!$C2600&gt;8,StuData!$C2600&lt;11),50,""))</f>
        <v/>
      </c>
      <c r="M2600" s="89" t="str">
        <f>IF(StuData!$F2600="","",IF(AND(StuData!$C2600&gt;=11,'School Fees'!$L$3="Yes"),100,""))</f>
        <v/>
      </c>
      <c r="N2600" s="89" t="str">
        <f>IF(StuData!$F2600="","",IF(AND(StuData!$C2600&gt;8,StuData!$H2600="F"),5,IF(StuData!$C2600&lt;9,"",10)))</f>
        <v/>
      </c>
      <c r="O2600" s="89" t="str">
        <f>IF(StuData!$F2600="","",IF(StuData!$C2600&gt;8,5,""))</f>
        <v/>
      </c>
      <c r="P2600" s="89" t="str">
        <f>IF(StuData!$C2600=9,'School Fees'!$K$6,IF(StuData!$C2600=10,'School Fees'!$K$7,IF(StuData!$C2600=11,'School Fees'!$K$8,IF(StuData!$C2600=12,'School Fees'!$K$9,""))))</f>
        <v/>
      </c>
      <c r="Q2600" s="89"/>
      <c r="R2600" s="89"/>
      <c r="S2600" s="89" t="str">
        <f>IF(SUM(StuData!$K2600:$R2600)=0,"",SUM(StuData!$K2600:$R2600))</f>
        <v/>
      </c>
      <c r="T2600" s="92"/>
      <c r="U2600" s="89"/>
      <c r="V2600" s="23"/>
      <c r="W2600" s="23"/>
    </row>
    <row r="2601" ht="15.75" customHeight="1">
      <c r="A2601" s="23"/>
      <c r="B2601" s="89" t="str">
        <f t="shared" si="1"/>
        <v/>
      </c>
      <c r="C2601" s="89" t="str">
        <f>IF('Student Record'!A2599="","",'Student Record'!A2599)</f>
        <v/>
      </c>
      <c r="D2601" s="89" t="str">
        <f>IF('Student Record'!B2599="","",'Student Record'!B2599)</f>
        <v/>
      </c>
      <c r="E2601" s="89" t="str">
        <f>IF('Student Record'!C2599="","",'Student Record'!C2599)</f>
        <v/>
      </c>
      <c r="F2601" s="90" t="str">
        <f>IF('Student Record'!E2599="","",'Student Record'!E2599)</f>
        <v/>
      </c>
      <c r="G2601" s="90" t="str">
        <f>IF('Student Record'!G2599="","",'Student Record'!G2599)</f>
        <v/>
      </c>
      <c r="H2601" s="89" t="str">
        <f>IF('Student Record'!I2599="","",'Student Record'!I2599)</f>
        <v/>
      </c>
      <c r="I2601" s="91" t="str">
        <f>IF('Student Record'!J2599="","",'Student Record'!J2599)</f>
        <v/>
      </c>
      <c r="J2601" s="89" t="str">
        <f>IF('Student Record'!O2599="","",'Student Record'!O2599)</f>
        <v/>
      </c>
      <c r="K2601" s="89" t="str">
        <f>IF(StuData!$F2601="","",IF(AND(StuData!$C2601&gt;8,StuData!$C2601&lt;11,StuData!$J2601="GEN"),200,IF(AND(StuData!$C2601&gt;=11,StuData!$J2601="GEN"),300,IF(AND(StuData!$C2601&gt;8,StuData!$C2601&lt;11,StuData!$J2601&lt;&gt;"GEN"),100,IF(AND(StuData!$C2601&gt;=11,StuData!$J2601&lt;&gt;"GEN"),150,"")))))</f>
        <v/>
      </c>
      <c r="L2601" s="89" t="str">
        <f>IF(StuData!$F2601="","",IF(AND(StuData!$C2601&gt;8,StuData!$C2601&lt;11),50,""))</f>
        <v/>
      </c>
      <c r="M2601" s="89" t="str">
        <f>IF(StuData!$F2601="","",IF(AND(StuData!$C2601&gt;=11,'School Fees'!$L$3="Yes"),100,""))</f>
        <v/>
      </c>
      <c r="N2601" s="89" t="str">
        <f>IF(StuData!$F2601="","",IF(AND(StuData!$C2601&gt;8,StuData!$H2601="F"),5,IF(StuData!$C2601&lt;9,"",10)))</f>
        <v/>
      </c>
      <c r="O2601" s="89" t="str">
        <f>IF(StuData!$F2601="","",IF(StuData!$C2601&gt;8,5,""))</f>
        <v/>
      </c>
      <c r="P2601" s="89" t="str">
        <f>IF(StuData!$C2601=9,'School Fees'!$K$6,IF(StuData!$C2601=10,'School Fees'!$K$7,IF(StuData!$C2601=11,'School Fees'!$K$8,IF(StuData!$C2601=12,'School Fees'!$K$9,""))))</f>
        <v/>
      </c>
      <c r="Q2601" s="89"/>
      <c r="R2601" s="89"/>
      <c r="S2601" s="89" t="str">
        <f>IF(SUM(StuData!$K2601:$R2601)=0,"",SUM(StuData!$K2601:$R2601))</f>
        <v/>
      </c>
      <c r="T2601" s="92"/>
      <c r="U2601" s="89"/>
      <c r="V2601" s="23"/>
      <c r="W2601" s="23"/>
    </row>
    <row r="2602" ht="15.75" customHeight="1">
      <c r="A2602" s="23"/>
      <c r="B2602" s="89" t="str">
        <f t="shared" si="1"/>
        <v/>
      </c>
      <c r="C2602" s="89" t="str">
        <f>IF('Student Record'!A2600="","",'Student Record'!A2600)</f>
        <v/>
      </c>
      <c r="D2602" s="89" t="str">
        <f>IF('Student Record'!B2600="","",'Student Record'!B2600)</f>
        <v/>
      </c>
      <c r="E2602" s="89" t="str">
        <f>IF('Student Record'!C2600="","",'Student Record'!C2600)</f>
        <v/>
      </c>
      <c r="F2602" s="90" t="str">
        <f>IF('Student Record'!E2600="","",'Student Record'!E2600)</f>
        <v/>
      </c>
      <c r="G2602" s="90" t="str">
        <f>IF('Student Record'!G2600="","",'Student Record'!G2600)</f>
        <v/>
      </c>
      <c r="H2602" s="89" t="str">
        <f>IF('Student Record'!I2600="","",'Student Record'!I2600)</f>
        <v/>
      </c>
      <c r="I2602" s="91" t="str">
        <f>IF('Student Record'!J2600="","",'Student Record'!J2600)</f>
        <v/>
      </c>
      <c r="J2602" s="89" t="str">
        <f>IF('Student Record'!O2600="","",'Student Record'!O2600)</f>
        <v/>
      </c>
      <c r="K2602" s="89" t="str">
        <f>IF(StuData!$F2602="","",IF(AND(StuData!$C2602&gt;8,StuData!$C2602&lt;11,StuData!$J2602="GEN"),200,IF(AND(StuData!$C2602&gt;=11,StuData!$J2602="GEN"),300,IF(AND(StuData!$C2602&gt;8,StuData!$C2602&lt;11,StuData!$J2602&lt;&gt;"GEN"),100,IF(AND(StuData!$C2602&gt;=11,StuData!$J2602&lt;&gt;"GEN"),150,"")))))</f>
        <v/>
      </c>
      <c r="L2602" s="89" t="str">
        <f>IF(StuData!$F2602="","",IF(AND(StuData!$C2602&gt;8,StuData!$C2602&lt;11),50,""))</f>
        <v/>
      </c>
      <c r="M2602" s="89" t="str">
        <f>IF(StuData!$F2602="","",IF(AND(StuData!$C2602&gt;=11,'School Fees'!$L$3="Yes"),100,""))</f>
        <v/>
      </c>
      <c r="N2602" s="89" t="str">
        <f>IF(StuData!$F2602="","",IF(AND(StuData!$C2602&gt;8,StuData!$H2602="F"),5,IF(StuData!$C2602&lt;9,"",10)))</f>
        <v/>
      </c>
      <c r="O2602" s="89" t="str">
        <f>IF(StuData!$F2602="","",IF(StuData!$C2602&gt;8,5,""))</f>
        <v/>
      </c>
      <c r="P2602" s="89" t="str">
        <f>IF(StuData!$C2602=9,'School Fees'!$K$6,IF(StuData!$C2602=10,'School Fees'!$K$7,IF(StuData!$C2602=11,'School Fees'!$K$8,IF(StuData!$C2602=12,'School Fees'!$K$9,""))))</f>
        <v/>
      </c>
      <c r="Q2602" s="89"/>
      <c r="R2602" s="89"/>
      <c r="S2602" s="89" t="str">
        <f>IF(SUM(StuData!$K2602:$R2602)=0,"",SUM(StuData!$K2602:$R2602))</f>
        <v/>
      </c>
      <c r="T2602" s="92"/>
      <c r="U2602" s="89"/>
      <c r="V2602" s="23"/>
      <c r="W2602" s="23"/>
    </row>
    <row r="2603" ht="15.75" customHeight="1">
      <c r="A2603" s="23"/>
      <c r="B2603" s="89" t="str">
        <f t="shared" si="1"/>
        <v/>
      </c>
      <c r="C2603" s="89" t="str">
        <f>IF('Student Record'!A2601="","",'Student Record'!A2601)</f>
        <v/>
      </c>
      <c r="D2603" s="89" t="str">
        <f>IF('Student Record'!B2601="","",'Student Record'!B2601)</f>
        <v/>
      </c>
      <c r="E2603" s="89" t="str">
        <f>IF('Student Record'!C2601="","",'Student Record'!C2601)</f>
        <v/>
      </c>
      <c r="F2603" s="90" t="str">
        <f>IF('Student Record'!E2601="","",'Student Record'!E2601)</f>
        <v/>
      </c>
      <c r="G2603" s="90" t="str">
        <f>IF('Student Record'!G2601="","",'Student Record'!G2601)</f>
        <v/>
      </c>
      <c r="H2603" s="89" t="str">
        <f>IF('Student Record'!I2601="","",'Student Record'!I2601)</f>
        <v/>
      </c>
      <c r="I2603" s="91" t="str">
        <f>IF('Student Record'!J2601="","",'Student Record'!J2601)</f>
        <v/>
      </c>
      <c r="J2603" s="89" t="str">
        <f>IF('Student Record'!O2601="","",'Student Record'!O2601)</f>
        <v/>
      </c>
      <c r="K2603" s="89" t="str">
        <f>IF(StuData!$F2603="","",IF(AND(StuData!$C2603&gt;8,StuData!$C2603&lt;11,StuData!$J2603="GEN"),200,IF(AND(StuData!$C2603&gt;=11,StuData!$J2603="GEN"),300,IF(AND(StuData!$C2603&gt;8,StuData!$C2603&lt;11,StuData!$J2603&lt;&gt;"GEN"),100,IF(AND(StuData!$C2603&gt;=11,StuData!$J2603&lt;&gt;"GEN"),150,"")))))</f>
        <v/>
      </c>
      <c r="L2603" s="89" t="str">
        <f>IF(StuData!$F2603="","",IF(AND(StuData!$C2603&gt;8,StuData!$C2603&lt;11),50,""))</f>
        <v/>
      </c>
      <c r="M2603" s="89" t="str">
        <f>IF(StuData!$F2603="","",IF(AND(StuData!$C2603&gt;=11,'School Fees'!$L$3="Yes"),100,""))</f>
        <v/>
      </c>
      <c r="N2603" s="89" t="str">
        <f>IF(StuData!$F2603="","",IF(AND(StuData!$C2603&gt;8,StuData!$H2603="F"),5,IF(StuData!$C2603&lt;9,"",10)))</f>
        <v/>
      </c>
      <c r="O2603" s="89" t="str">
        <f>IF(StuData!$F2603="","",IF(StuData!$C2603&gt;8,5,""))</f>
        <v/>
      </c>
      <c r="P2603" s="89" t="str">
        <f>IF(StuData!$C2603=9,'School Fees'!$K$6,IF(StuData!$C2603=10,'School Fees'!$K$7,IF(StuData!$C2603=11,'School Fees'!$K$8,IF(StuData!$C2603=12,'School Fees'!$K$9,""))))</f>
        <v/>
      </c>
      <c r="Q2603" s="89"/>
      <c r="R2603" s="89"/>
      <c r="S2603" s="89" t="str">
        <f>IF(SUM(StuData!$K2603:$R2603)=0,"",SUM(StuData!$K2603:$R2603))</f>
        <v/>
      </c>
      <c r="T2603" s="92"/>
      <c r="U2603" s="89"/>
      <c r="V2603" s="23"/>
      <c r="W2603" s="23"/>
    </row>
    <row r="2604" ht="15.75" customHeight="1">
      <c r="A2604" s="23"/>
      <c r="B2604" s="89" t="str">
        <f t="shared" si="1"/>
        <v/>
      </c>
      <c r="C2604" s="89" t="str">
        <f>IF('Student Record'!A2602="","",'Student Record'!A2602)</f>
        <v/>
      </c>
      <c r="D2604" s="89" t="str">
        <f>IF('Student Record'!B2602="","",'Student Record'!B2602)</f>
        <v/>
      </c>
      <c r="E2604" s="89" t="str">
        <f>IF('Student Record'!C2602="","",'Student Record'!C2602)</f>
        <v/>
      </c>
      <c r="F2604" s="90" t="str">
        <f>IF('Student Record'!E2602="","",'Student Record'!E2602)</f>
        <v/>
      </c>
      <c r="G2604" s="90" t="str">
        <f>IF('Student Record'!G2602="","",'Student Record'!G2602)</f>
        <v/>
      </c>
      <c r="H2604" s="89" t="str">
        <f>IF('Student Record'!I2602="","",'Student Record'!I2602)</f>
        <v/>
      </c>
      <c r="I2604" s="91" t="str">
        <f>IF('Student Record'!J2602="","",'Student Record'!J2602)</f>
        <v/>
      </c>
      <c r="J2604" s="89" t="str">
        <f>IF('Student Record'!O2602="","",'Student Record'!O2602)</f>
        <v/>
      </c>
      <c r="K2604" s="89" t="str">
        <f>IF(StuData!$F2604="","",IF(AND(StuData!$C2604&gt;8,StuData!$C2604&lt;11,StuData!$J2604="GEN"),200,IF(AND(StuData!$C2604&gt;=11,StuData!$J2604="GEN"),300,IF(AND(StuData!$C2604&gt;8,StuData!$C2604&lt;11,StuData!$J2604&lt;&gt;"GEN"),100,IF(AND(StuData!$C2604&gt;=11,StuData!$J2604&lt;&gt;"GEN"),150,"")))))</f>
        <v/>
      </c>
      <c r="L2604" s="89" t="str">
        <f>IF(StuData!$F2604="","",IF(AND(StuData!$C2604&gt;8,StuData!$C2604&lt;11),50,""))</f>
        <v/>
      </c>
      <c r="M2604" s="89" t="str">
        <f>IF(StuData!$F2604="","",IF(AND(StuData!$C2604&gt;=11,'School Fees'!$L$3="Yes"),100,""))</f>
        <v/>
      </c>
      <c r="N2604" s="89" t="str">
        <f>IF(StuData!$F2604="","",IF(AND(StuData!$C2604&gt;8,StuData!$H2604="F"),5,IF(StuData!$C2604&lt;9,"",10)))</f>
        <v/>
      </c>
      <c r="O2604" s="89" t="str">
        <f>IF(StuData!$F2604="","",IF(StuData!$C2604&gt;8,5,""))</f>
        <v/>
      </c>
      <c r="P2604" s="89" t="str">
        <f>IF(StuData!$C2604=9,'School Fees'!$K$6,IF(StuData!$C2604=10,'School Fees'!$K$7,IF(StuData!$C2604=11,'School Fees'!$K$8,IF(StuData!$C2604=12,'School Fees'!$K$9,""))))</f>
        <v/>
      </c>
      <c r="Q2604" s="89"/>
      <c r="R2604" s="89"/>
      <c r="S2604" s="89" t="str">
        <f>IF(SUM(StuData!$K2604:$R2604)=0,"",SUM(StuData!$K2604:$R2604))</f>
        <v/>
      </c>
      <c r="T2604" s="92"/>
      <c r="U2604" s="89"/>
      <c r="V2604" s="23"/>
      <c r="W2604" s="23"/>
    </row>
    <row r="2605" ht="15.75" customHeight="1">
      <c r="A2605" s="23"/>
      <c r="B2605" s="89" t="str">
        <f t="shared" si="1"/>
        <v/>
      </c>
      <c r="C2605" s="89" t="str">
        <f>IF('Student Record'!A2603="","",'Student Record'!A2603)</f>
        <v/>
      </c>
      <c r="D2605" s="89" t="str">
        <f>IF('Student Record'!B2603="","",'Student Record'!B2603)</f>
        <v/>
      </c>
      <c r="E2605" s="89" t="str">
        <f>IF('Student Record'!C2603="","",'Student Record'!C2603)</f>
        <v/>
      </c>
      <c r="F2605" s="90" t="str">
        <f>IF('Student Record'!E2603="","",'Student Record'!E2603)</f>
        <v/>
      </c>
      <c r="G2605" s="90" t="str">
        <f>IF('Student Record'!G2603="","",'Student Record'!G2603)</f>
        <v/>
      </c>
      <c r="H2605" s="89" t="str">
        <f>IF('Student Record'!I2603="","",'Student Record'!I2603)</f>
        <v/>
      </c>
      <c r="I2605" s="91" t="str">
        <f>IF('Student Record'!J2603="","",'Student Record'!J2603)</f>
        <v/>
      </c>
      <c r="J2605" s="89" t="str">
        <f>IF('Student Record'!O2603="","",'Student Record'!O2603)</f>
        <v/>
      </c>
      <c r="K2605" s="89" t="str">
        <f>IF(StuData!$F2605="","",IF(AND(StuData!$C2605&gt;8,StuData!$C2605&lt;11,StuData!$J2605="GEN"),200,IF(AND(StuData!$C2605&gt;=11,StuData!$J2605="GEN"),300,IF(AND(StuData!$C2605&gt;8,StuData!$C2605&lt;11,StuData!$J2605&lt;&gt;"GEN"),100,IF(AND(StuData!$C2605&gt;=11,StuData!$J2605&lt;&gt;"GEN"),150,"")))))</f>
        <v/>
      </c>
      <c r="L2605" s="89" t="str">
        <f>IF(StuData!$F2605="","",IF(AND(StuData!$C2605&gt;8,StuData!$C2605&lt;11),50,""))</f>
        <v/>
      </c>
      <c r="M2605" s="89" t="str">
        <f>IF(StuData!$F2605="","",IF(AND(StuData!$C2605&gt;=11,'School Fees'!$L$3="Yes"),100,""))</f>
        <v/>
      </c>
      <c r="N2605" s="89" t="str">
        <f>IF(StuData!$F2605="","",IF(AND(StuData!$C2605&gt;8,StuData!$H2605="F"),5,IF(StuData!$C2605&lt;9,"",10)))</f>
        <v/>
      </c>
      <c r="O2605" s="89" t="str">
        <f>IF(StuData!$F2605="","",IF(StuData!$C2605&gt;8,5,""))</f>
        <v/>
      </c>
      <c r="P2605" s="89" t="str">
        <f>IF(StuData!$C2605=9,'School Fees'!$K$6,IF(StuData!$C2605=10,'School Fees'!$K$7,IF(StuData!$C2605=11,'School Fees'!$K$8,IF(StuData!$C2605=12,'School Fees'!$K$9,""))))</f>
        <v/>
      </c>
      <c r="Q2605" s="89"/>
      <c r="R2605" s="89"/>
      <c r="S2605" s="89" t="str">
        <f>IF(SUM(StuData!$K2605:$R2605)=0,"",SUM(StuData!$K2605:$R2605))</f>
        <v/>
      </c>
      <c r="T2605" s="92"/>
      <c r="U2605" s="89"/>
      <c r="V2605" s="23"/>
      <c r="W2605" s="23"/>
    </row>
    <row r="2606" ht="15.75" customHeight="1">
      <c r="A2606" s="23"/>
      <c r="B2606" s="89" t="str">
        <f t="shared" si="1"/>
        <v/>
      </c>
      <c r="C2606" s="89" t="str">
        <f>IF('Student Record'!A2604="","",'Student Record'!A2604)</f>
        <v/>
      </c>
      <c r="D2606" s="89" t="str">
        <f>IF('Student Record'!B2604="","",'Student Record'!B2604)</f>
        <v/>
      </c>
      <c r="E2606" s="89" t="str">
        <f>IF('Student Record'!C2604="","",'Student Record'!C2604)</f>
        <v/>
      </c>
      <c r="F2606" s="90" t="str">
        <f>IF('Student Record'!E2604="","",'Student Record'!E2604)</f>
        <v/>
      </c>
      <c r="G2606" s="90" t="str">
        <f>IF('Student Record'!G2604="","",'Student Record'!G2604)</f>
        <v/>
      </c>
      <c r="H2606" s="89" t="str">
        <f>IF('Student Record'!I2604="","",'Student Record'!I2604)</f>
        <v/>
      </c>
      <c r="I2606" s="91" t="str">
        <f>IF('Student Record'!J2604="","",'Student Record'!J2604)</f>
        <v/>
      </c>
      <c r="J2606" s="89" t="str">
        <f>IF('Student Record'!O2604="","",'Student Record'!O2604)</f>
        <v/>
      </c>
      <c r="K2606" s="89" t="str">
        <f>IF(StuData!$F2606="","",IF(AND(StuData!$C2606&gt;8,StuData!$C2606&lt;11,StuData!$J2606="GEN"),200,IF(AND(StuData!$C2606&gt;=11,StuData!$J2606="GEN"),300,IF(AND(StuData!$C2606&gt;8,StuData!$C2606&lt;11,StuData!$J2606&lt;&gt;"GEN"),100,IF(AND(StuData!$C2606&gt;=11,StuData!$J2606&lt;&gt;"GEN"),150,"")))))</f>
        <v/>
      </c>
      <c r="L2606" s="89" t="str">
        <f>IF(StuData!$F2606="","",IF(AND(StuData!$C2606&gt;8,StuData!$C2606&lt;11),50,""))</f>
        <v/>
      </c>
      <c r="M2606" s="89" t="str">
        <f>IF(StuData!$F2606="","",IF(AND(StuData!$C2606&gt;=11,'School Fees'!$L$3="Yes"),100,""))</f>
        <v/>
      </c>
      <c r="N2606" s="89" t="str">
        <f>IF(StuData!$F2606="","",IF(AND(StuData!$C2606&gt;8,StuData!$H2606="F"),5,IF(StuData!$C2606&lt;9,"",10)))</f>
        <v/>
      </c>
      <c r="O2606" s="89" t="str">
        <f>IF(StuData!$F2606="","",IF(StuData!$C2606&gt;8,5,""))</f>
        <v/>
      </c>
      <c r="P2606" s="89" t="str">
        <f>IF(StuData!$C2606=9,'School Fees'!$K$6,IF(StuData!$C2606=10,'School Fees'!$K$7,IF(StuData!$C2606=11,'School Fees'!$K$8,IF(StuData!$C2606=12,'School Fees'!$K$9,""))))</f>
        <v/>
      </c>
      <c r="Q2606" s="89"/>
      <c r="R2606" s="89"/>
      <c r="S2606" s="89" t="str">
        <f>IF(SUM(StuData!$K2606:$R2606)=0,"",SUM(StuData!$K2606:$R2606))</f>
        <v/>
      </c>
      <c r="T2606" s="92"/>
      <c r="U2606" s="89"/>
      <c r="V2606" s="23"/>
      <c r="W2606" s="23"/>
    </row>
    <row r="2607" ht="15.75" customHeight="1">
      <c r="A2607" s="23"/>
      <c r="B2607" s="89" t="str">
        <f t="shared" si="1"/>
        <v/>
      </c>
      <c r="C2607" s="89" t="str">
        <f>IF('Student Record'!A2605="","",'Student Record'!A2605)</f>
        <v/>
      </c>
      <c r="D2607" s="89" t="str">
        <f>IF('Student Record'!B2605="","",'Student Record'!B2605)</f>
        <v/>
      </c>
      <c r="E2607" s="89" t="str">
        <f>IF('Student Record'!C2605="","",'Student Record'!C2605)</f>
        <v/>
      </c>
      <c r="F2607" s="90" t="str">
        <f>IF('Student Record'!E2605="","",'Student Record'!E2605)</f>
        <v/>
      </c>
      <c r="G2607" s="90" t="str">
        <f>IF('Student Record'!G2605="","",'Student Record'!G2605)</f>
        <v/>
      </c>
      <c r="H2607" s="89" t="str">
        <f>IF('Student Record'!I2605="","",'Student Record'!I2605)</f>
        <v/>
      </c>
      <c r="I2607" s="91" t="str">
        <f>IF('Student Record'!J2605="","",'Student Record'!J2605)</f>
        <v/>
      </c>
      <c r="J2607" s="89" t="str">
        <f>IF('Student Record'!O2605="","",'Student Record'!O2605)</f>
        <v/>
      </c>
      <c r="K2607" s="89" t="str">
        <f>IF(StuData!$F2607="","",IF(AND(StuData!$C2607&gt;8,StuData!$C2607&lt;11,StuData!$J2607="GEN"),200,IF(AND(StuData!$C2607&gt;=11,StuData!$J2607="GEN"),300,IF(AND(StuData!$C2607&gt;8,StuData!$C2607&lt;11,StuData!$J2607&lt;&gt;"GEN"),100,IF(AND(StuData!$C2607&gt;=11,StuData!$J2607&lt;&gt;"GEN"),150,"")))))</f>
        <v/>
      </c>
      <c r="L2607" s="89" t="str">
        <f>IF(StuData!$F2607="","",IF(AND(StuData!$C2607&gt;8,StuData!$C2607&lt;11),50,""))</f>
        <v/>
      </c>
      <c r="M2607" s="89" t="str">
        <f>IF(StuData!$F2607="","",IF(AND(StuData!$C2607&gt;=11,'School Fees'!$L$3="Yes"),100,""))</f>
        <v/>
      </c>
      <c r="N2607" s="89" t="str">
        <f>IF(StuData!$F2607="","",IF(AND(StuData!$C2607&gt;8,StuData!$H2607="F"),5,IF(StuData!$C2607&lt;9,"",10)))</f>
        <v/>
      </c>
      <c r="O2607" s="89" t="str">
        <f>IF(StuData!$F2607="","",IF(StuData!$C2607&gt;8,5,""))</f>
        <v/>
      </c>
      <c r="P2607" s="89" t="str">
        <f>IF(StuData!$C2607=9,'School Fees'!$K$6,IF(StuData!$C2607=10,'School Fees'!$K$7,IF(StuData!$C2607=11,'School Fees'!$K$8,IF(StuData!$C2607=12,'School Fees'!$K$9,""))))</f>
        <v/>
      </c>
      <c r="Q2607" s="89"/>
      <c r="R2607" s="89"/>
      <c r="S2607" s="89" t="str">
        <f>IF(SUM(StuData!$K2607:$R2607)=0,"",SUM(StuData!$K2607:$R2607))</f>
        <v/>
      </c>
      <c r="T2607" s="92"/>
      <c r="U2607" s="89"/>
      <c r="V2607" s="23"/>
      <c r="W2607" s="23"/>
    </row>
    <row r="2608" ht="15.75" customHeight="1">
      <c r="A2608" s="23"/>
      <c r="B2608" s="89" t="str">
        <f t="shared" si="1"/>
        <v/>
      </c>
      <c r="C2608" s="89" t="str">
        <f>IF('Student Record'!A2606="","",'Student Record'!A2606)</f>
        <v/>
      </c>
      <c r="D2608" s="89" t="str">
        <f>IF('Student Record'!B2606="","",'Student Record'!B2606)</f>
        <v/>
      </c>
      <c r="E2608" s="89" t="str">
        <f>IF('Student Record'!C2606="","",'Student Record'!C2606)</f>
        <v/>
      </c>
      <c r="F2608" s="90" t="str">
        <f>IF('Student Record'!E2606="","",'Student Record'!E2606)</f>
        <v/>
      </c>
      <c r="G2608" s="90" t="str">
        <f>IF('Student Record'!G2606="","",'Student Record'!G2606)</f>
        <v/>
      </c>
      <c r="H2608" s="89" t="str">
        <f>IF('Student Record'!I2606="","",'Student Record'!I2606)</f>
        <v/>
      </c>
      <c r="I2608" s="91" t="str">
        <f>IF('Student Record'!J2606="","",'Student Record'!J2606)</f>
        <v/>
      </c>
      <c r="J2608" s="89" t="str">
        <f>IF('Student Record'!O2606="","",'Student Record'!O2606)</f>
        <v/>
      </c>
      <c r="K2608" s="89" t="str">
        <f>IF(StuData!$F2608="","",IF(AND(StuData!$C2608&gt;8,StuData!$C2608&lt;11,StuData!$J2608="GEN"),200,IF(AND(StuData!$C2608&gt;=11,StuData!$J2608="GEN"),300,IF(AND(StuData!$C2608&gt;8,StuData!$C2608&lt;11,StuData!$J2608&lt;&gt;"GEN"),100,IF(AND(StuData!$C2608&gt;=11,StuData!$J2608&lt;&gt;"GEN"),150,"")))))</f>
        <v/>
      </c>
      <c r="L2608" s="89" t="str">
        <f>IF(StuData!$F2608="","",IF(AND(StuData!$C2608&gt;8,StuData!$C2608&lt;11),50,""))</f>
        <v/>
      </c>
      <c r="M2608" s="89" t="str">
        <f>IF(StuData!$F2608="","",IF(AND(StuData!$C2608&gt;=11,'School Fees'!$L$3="Yes"),100,""))</f>
        <v/>
      </c>
      <c r="N2608" s="89" t="str">
        <f>IF(StuData!$F2608="","",IF(AND(StuData!$C2608&gt;8,StuData!$H2608="F"),5,IF(StuData!$C2608&lt;9,"",10)))</f>
        <v/>
      </c>
      <c r="O2608" s="89" t="str">
        <f>IF(StuData!$F2608="","",IF(StuData!$C2608&gt;8,5,""))</f>
        <v/>
      </c>
      <c r="P2608" s="89" t="str">
        <f>IF(StuData!$C2608=9,'School Fees'!$K$6,IF(StuData!$C2608=10,'School Fees'!$K$7,IF(StuData!$C2608=11,'School Fees'!$K$8,IF(StuData!$C2608=12,'School Fees'!$K$9,""))))</f>
        <v/>
      </c>
      <c r="Q2608" s="89"/>
      <c r="R2608" s="89"/>
      <c r="S2608" s="89" t="str">
        <f>IF(SUM(StuData!$K2608:$R2608)=0,"",SUM(StuData!$K2608:$R2608))</f>
        <v/>
      </c>
      <c r="T2608" s="92"/>
      <c r="U2608" s="89"/>
      <c r="V2608" s="23"/>
      <c r="W2608" s="23"/>
    </row>
    <row r="2609" ht="15.75" customHeight="1">
      <c r="A2609" s="23"/>
      <c r="B2609" s="89" t="str">
        <f t="shared" si="1"/>
        <v/>
      </c>
      <c r="C2609" s="89" t="str">
        <f>IF('Student Record'!A2607="","",'Student Record'!A2607)</f>
        <v/>
      </c>
      <c r="D2609" s="89" t="str">
        <f>IF('Student Record'!B2607="","",'Student Record'!B2607)</f>
        <v/>
      </c>
      <c r="E2609" s="89" t="str">
        <f>IF('Student Record'!C2607="","",'Student Record'!C2607)</f>
        <v/>
      </c>
      <c r="F2609" s="90" t="str">
        <f>IF('Student Record'!E2607="","",'Student Record'!E2607)</f>
        <v/>
      </c>
      <c r="G2609" s="90" t="str">
        <f>IF('Student Record'!G2607="","",'Student Record'!G2607)</f>
        <v/>
      </c>
      <c r="H2609" s="89" t="str">
        <f>IF('Student Record'!I2607="","",'Student Record'!I2607)</f>
        <v/>
      </c>
      <c r="I2609" s="91" t="str">
        <f>IF('Student Record'!J2607="","",'Student Record'!J2607)</f>
        <v/>
      </c>
      <c r="J2609" s="89" t="str">
        <f>IF('Student Record'!O2607="","",'Student Record'!O2607)</f>
        <v/>
      </c>
      <c r="K2609" s="89" t="str">
        <f>IF(StuData!$F2609="","",IF(AND(StuData!$C2609&gt;8,StuData!$C2609&lt;11,StuData!$J2609="GEN"),200,IF(AND(StuData!$C2609&gt;=11,StuData!$J2609="GEN"),300,IF(AND(StuData!$C2609&gt;8,StuData!$C2609&lt;11,StuData!$J2609&lt;&gt;"GEN"),100,IF(AND(StuData!$C2609&gt;=11,StuData!$J2609&lt;&gt;"GEN"),150,"")))))</f>
        <v/>
      </c>
      <c r="L2609" s="89" t="str">
        <f>IF(StuData!$F2609="","",IF(AND(StuData!$C2609&gt;8,StuData!$C2609&lt;11),50,""))</f>
        <v/>
      </c>
      <c r="M2609" s="89" t="str">
        <f>IF(StuData!$F2609="","",IF(AND(StuData!$C2609&gt;=11,'School Fees'!$L$3="Yes"),100,""))</f>
        <v/>
      </c>
      <c r="N2609" s="89" t="str">
        <f>IF(StuData!$F2609="","",IF(AND(StuData!$C2609&gt;8,StuData!$H2609="F"),5,IF(StuData!$C2609&lt;9,"",10)))</f>
        <v/>
      </c>
      <c r="O2609" s="89" t="str">
        <f>IF(StuData!$F2609="","",IF(StuData!$C2609&gt;8,5,""))</f>
        <v/>
      </c>
      <c r="P2609" s="89" t="str">
        <f>IF(StuData!$C2609=9,'School Fees'!$K$6,IF(StuData!$C2609=10,'School Fees'!$K$7,IF(StuData!$C2609=11,'School Fees'!$K$8,IF(StuData!$C2609=12,'School Fees'!$K$9,""))))</f>
        <v/>
      </c>
      <c r="Q2609" s="89"/>
      <c r="R2609" s="89"/>
      <c r="S2609" s="89" t="str">
        <f>IF(SUM(StuData!$K2609:$R2609)=0,"",SUM(StuData!$K2609:$R2609))</f>
        <v/>
      </c>
      <c r="T2609" s="92"/>
      <c r="U2609" s="89"/>
      <c r="V2609" s="23"/>
      <c r="W2609" s="23"/>
    </row>
    <row r="2610" ht="15.75" customHeight="1">
      <c r="A2610" s="23"/>
      <c r="B2610" s="89" t="str">
        <f t="shared" si="1"/>
        <v/>
      </c>
      <c r="C2610" s="89" t="str">
        <f>IF('Student Record'!A2608="","",'Student Record'!A2608)</f>
        <v/>
      </c>
      <c r="D2610" s="89" t="str">
        <f>IF('Student Record'!B2608="","",'Student Record'!B2608)</f>
        <v/>
      </c>
      <c r="E2610" s="89" t="str">
        <f>IF('Student Record'!C2608="","",'Student Record'!C2608)</f>
        <v/>
      </c>
      <c r="F2610" s="90" t="str">
        <f>IF('Student Record'!E2608="","",'Student Record'!E2608)</f>
        <v/>
      </c>
      <c r="G2610" s="90" t="str">
        <f>IF('Student Record'!G2608="","",'Student Record'!G2608)</f>
        <v/>
      </c>
      <c r="H2610" s="89" t="str">
        <f>IF('Student Record'!I2608="","",'Student Record'!I2608)</f>
        <v/>
      </c>
      <c r="I2610" s="91" t="str">
        <f>IF('Student Record'!J2608="","",'Student Record'!J2608)</f>
        <v/>
      </c>
      <c r="J2610" s="89" t="str">
        <f>IF('Student Record'!O2608="","",'Student Record'!O2608)</f>
        <v/>
      </c>
      <c r="K2610" s="89" t="str">
        <f>IF(StuData!$F2610="","",IF(AND(StuData!$C2610&gt;8,StuData!$C2610&lt;11,StuData!$J2610="GEN"),200,IF(AND(StuData!$C2610&gt;=11,StuData!$J2610="GEN"),300,IF(AND(StuData!$C2610&gt;8,StuData!$C2610&lt;11,StuData!$J2610&lt;&gt;"GEN"),100,IF(AND(StuData!$C2610&gt;=11,StuData!$J2610&lt;&gt;"GEN"),150,"")))))</f>
        <v/>
      </c>
      <c r="L2610" s="89" t="str">
        <f>IF(StuData!$F2610="","",IF(AND(StuData!$C2610&gt;8,StuData!$C2610&lt;11),50,""))</f>
        <v/>
      </c>
      <c r="M2610" s="89" t="str">
        <f>IF(StuData!$F2610="","",IF(AND(StuData!$C2610&gt;=11,'School Fees'!$L$3="Yes"),100,""))</f>
        <v/>
      </c>
      <c r="N2610" s="89" t="str">
        <f>IF(StuData!$F2610="","",IF(AND(StuData!$C2610&gt;8,StuData!$H2610="F"),5,IF(StuData!$C2610&lt;9,"",10)))</f>
        <v/>
      </c>
      <c r="O2610" s="89" t="str">
        <f>IF(StuData!$F2610="","",IF(StuData!$C2610&gt;8,5,""))</f>
        <v/>
      </c>
      <c r="P2610" s="89" t="str">
        <f>IF(StuData!$C2610=9,'School Fees'!$K$6,IF(StuData!$C2610=10,'School Fees'!$K$7,IF(StuData!$C2610=11,'School Fees'!$K$8,IF(StuData!$C2610=12,'School Fees'!$K$9,""))))</f>
        <v/>
      </c>
      <c r="Q2610" s="89"/>
      <c r="R2610" s="89"/>
      <c r="S2610" s="89" t="str">
        <f>IF(SUM(StuData!$K2610:$R2610)=0,"",SUM(StuData!$K2610:$R2610))</f>
        <v/>
      </c>
      <c r="T2610" s="92"/>
      <c r="U2610" s="89"/>
      <c r="V2610" s="23"/>
      <c r="W2610" s="23"/>
    </row>
    <row r="2611" ht="15.75" customHeight="1">
      <c r="A2611" s="23"/>
      <c r="B2611" s="89" t="str">
        <f t="shared" si="1"/>
        <v/>
      </c>
      <c r="C2611" s="89" t="str">
        <f>IF('Student Record'!A2609="","",'Student Record'!A2609)</f>
        <v/>
      </c>
      <c r="D2611" s="89" t="str">
        <f>IF('Student Record'!B2609="","",'Student Record'!B2609)</f>
        <v/>
      </c>
      <c r="E2611" s="89" t="str">
        <f>IF('Student Record'!C2609="","",'Student Record'!C2609)</f>
        <v/>
      </c>
      <c r="F2611" s="90" t="str">
        <f>IF('Student Record'!E2609="","",'Student Record'!E2609)</f>
        <v/>
      </c>
      <c r="G2611" s="90" t="str">
        <f>IF('Student Record'!G2609="","",'Student Record'!G2609)</f>
        <v/>
      </c>
      <c r="H2611" s="89" t="str">
        <f>IF('Student Record'!I2609="","",'Student Record'!I2609)</f>
        <v/>
      </c>
      <c r="I2611" s="91" t="str">
        <f>IF('Student Record'!J2609="","",'Student Record'!J2609)</f>
        <v/>
      </c>
      <c r="J2611" s="89" t="str">
        <f>IF('Student Record'!O2609="","",'Student Record'!O2609)</f>
        <v/>
      </c>
      <c r="K2611" s="89" t="str">
        <f>IF(StuData!$F2611="","",IF(AND(StuData!$C2611&gt;8,StuData!$C2611&lt;11,StuData!$J2611="GEN"),200,IF(AND(StuData!$C2611&gt;=11,StuData!$J2611="GEN"),300,IF(AND(StuData!$C2611&gt;8,StuData!$C2611&lt;11,StuData!$J2611&lt;&gt;"GEN"),100,IF(AND(StuData!$C2611&gt;=11,StuData!$J2611&lt;&gt;"GEN"),150,"")))))</f>
        <v/>
      </c>
      <c r="L2611" s="89" t="str">
        <f>IF(StuData!$F2611="","",IF(AND(StuData!$C2611&gt;8,StuData!$C2611&lt;11),50,""))</f>
        <v/>
      </c>
      <c r="M2611" s="89" t="str">
        <f>IF(StuData!$F2611="","",IF(AND(StuData!$C2611&gt;=11,'School Fees'!$L$3="Yes"),100,""))</f>
        <v/>
      </c>
      <c r="N2611" s="89" t="str">
        <f>IF(StuData!$F2611="","",IF(AND(StuData!$C2611&gt;8,StuData!$H2611="F"),5,IF(StuData!$C2611&lt;9,"",10)))</f>
        <v/>
      </c>
      <c r="O2611" s="89" t="str">
        <f>IF(StuData!$F2611="","",IF(StuData!$C2611&gt;8,5,""))</f>
        <v/>
      </c>
      <c r="P2611" s="89" t="str">
        <f>IF(StuData!$C2611=9,'School Fees'!$K$6,IF(StuData!$C2611=10,'School Fees'!$K$7,IF(StuData!$C2611=11,'School Fees'!$K$8,IF(StuData!$C2611=12,'School Fees'!$K$9,""))))</f>
        <v/>
      </c>
      <c r="Q2611" s="89"/>
      <c r="R2611" s="89"/>
      <c r="S2611" s="89" t="str">
        <f>IF(SUM(StuData!$K2611:$R2611)=0,"",SUM(StuData!$K2611:$R2611))</f>
        <v/>
      </c>
      <c r="T2611" s="92"/>
      <c r="U2611" s="89"/>
      <c r="V2611" s="23"/>
      <c r="W2611" s="23"/>
    </row>
    <row r="2612" ht="15.75" customHeight="1">
      <c r="A2612" s="23"/>
      <c r="B2612" s="89" t="str">
        <f t="shared" si="1"/>
        <v/>
      </c>
      <c r="C2612" s="89" t="str">
        <f>IF('Student Record'!A2610="","",'Student Record'!A2610)</f>
        <v/>
      </c>
      <c r="D2612" s="89" t="str">
        <f>IF('Student Record'!B2610="","",'Student Record'!B2610)</f>
        <v/>
      </c>
      <c r="E2612" s="89" t="str">
        <f>IF('Student Record'!C2610="","",'Student Record'!C2610)</f>
        <v/>
      </c>
      <c r="F2612" s="90" t="str">
        <f>IF('Student Record'!E2610="","",'Student Record'!E2610)</f>
        <v/>
      </c>
      <c r="G2612" s="90" t="str">
        <f>IF('Student Record'!G2610="","",'Student Record'!G2610)</f>
        <v/>
      </c>
      <c r="H2612" s="89" t="str">
        <f>IF('Student Record'!I2610="","",'Student Record'!I2610)</f>
        <v/>
      </c>
      <c r="I2612" s="91" t="str">
        <f>IF('Student Record'!J2610="","",'Student Record'!J2610)</f>
        <v/>
      </c>
      <c r="J2612" s="89" t="str">
        <f>IF('Student Record'!O2610="","",'Student Record'!O2610)</f>
        <v/>
      </c>
      <c r="K2612" s="89" t="str">
        <f>IF(StuData!$F2612="","",IF(AND(StuData!$C2612&gt;8,StuData!$C2612&lt;11,StuData!$J2612="GEN"),200,IF(AND(StuData!$C2612&gt;=11,StuData!$J2612="GEN"),300,IF(AND(StuData!$C2612&gt;8,StuData!$C2612&lt;11,StuData!$J2612&lt;&gt;"GEN"),100,IF(AND(StuData!$C2612&gt;=11,StuData!$J2612&lt;&gt;"GEN"),150,"")))))</f>
        <v/>
      </c>
      <c r="L2612" s="89" t="str">
        <f>IF(StuData!$F2612="","",IF(AND(StuData!$C2612&gt;8,StuData!$C2612&lt;11),50,""))</f>
        <v/>
      </c>
      <c r="M2612" s="89" t="str">
        <f>IF(StuData!$F2612="","",IF(AND(StuData!$C2612&gt;=11,'School Fees'!$L$3="Yes"),100,""))</f>
        <v/>
      </c>
      <c r="N2612" s="89" t="str">
        <f>IF(StuData!$F2612="","",IF(AND(StuData!$C2612&gt;8,StuData!$H2612="F"),5,IF(StuData!$C2612&lt;9,"",10)))</f>
        <v/>
      </c>
      <c r="O2612" s="89" t="str">
        <f>IF(StuData!$F2612="","",IF(StuData!$C2612&gt;8,5,""))</f>
        <v/>
      </c>
      <c r="P2612" s="89" t="str">
        <f>IF(StuData!$C2612=9,'School Fees'!$K$6,IF(StuData!$C2612=10,'School Fees'!$K$7,IF(StuData!$C2612=11,'School Fees'!$K$8,IF(StuData!$C2612=12,'School Fees'!$K$9,""))))</f>
        <v/>
      </c>
      <c r="Q2612" s="89"/>
      <c r="R2612" s="89"/>
      <c r="S2612" s="89" t="str">
        <f>IF(SUM(StuData!$K2612:$R2612)=0,"",SUM(StuData!$K2612:$R2612))</f>
        <v/>
      </c>
      <c r="T2612" s="92"/>
      <c r="U2612" s="89"/>
      <c r="V2612" s="23"/>
      <c r="W2612" s="23"/>
    </row>
    <row r="2613" ht="15.75" customHeight="1">
      <c r="A2613" s="23"/>
      <c r="B2613" s="89" t="str">
        <f t="shared" si="1"/>
        <v/>
      </c>
      <c r="C2613" s="89" t="str">
        <f>IF('Student Record'!A2611="","",'Student Record'!A2611)</f>
        <v/>
      </c>
      <c r="D2613" s="89" t="str">
        <f>IF('Student Record'!B2611="","",'Student Record'!B2611)</f>
        <v/>
      </c>
      <c r="E2613" s="89" t="str">
        <f>IF('Student Record'!C2611="","",'Student Record'!C2611)</f>
        <v/>
      </c>
      <c r="F2613" s="90" t="str">
        <f>IF('Student Record'!E2611="","",'Student Record'!E2611)</f>
        <v/>
      </c>
      <c r="G2613" s="90" t="str">
        <f>IF('Student Record'!G2611="","",'Student Record'!G2611)</f>
        <v/>
      </c>
      <c r="H2613" s="89" t="str">
        <f>IF('Student Record'!I2611="","",'Student Record'!I2611)</f>
        <v/>
      </c>
      <c r="I2613" s="91" t="str">
        <f>IF('Student Record'!J2611="","",'Student Record'!J2611)</f>
        <v/>
      </c>
      <c r="J2613" s="89" t="str">
        <f>IF('Student Record'!O2611="","",'Student Record'!O2611)</f>
        <v/>
      </c>
      <c r="K2613" s="89" t="str">
        <f>IF(StuData!$F2613="","",IF(AND(StuData!$C2613&gt;8,StuData!$C2613&lt;11,StuData!$J2613="GEN"),200,IF(AND(StuData!$C2613&gt;=11,StuData!$J2613="GEN"),300,IF(AND(StuData!$C2613&gt;8,StuData!$C2613&lt;11,StuData!$J2613&lt;&gt;"GEN"),100,IF(AND(StuData!$C2613&gt;=11,StuData!$J2613&lt;&gt;"GEN"),150,"")))))</f>
        <v/>
      </c>
      <c r="L2613" s="89" t="str">
        <f>IF(StuData!$F2613="","",IF(AND(StuData!$C2613&gt;8,StuData!$C2613&lt;11),50,""))</f>
        <v/>
      </c>
      <c r="M2613" s="89" t="str">
        <f>IF(StuData!$F2613="","",IF(AND(StuData!$C2613&gt;=11,'School Fees'!$L$3="Yes"),100,""))</f>
        <v/>
      </c>
      <c r="N2613" s="89" t="str">
        <f>IF(StuData!$F2613="","",IF(AND(StuData!$C2613&gt;8,StuData!$H2613="F"),5,IF(StuData!$C2613&lt;9,"",10)))</f>
        <v/>
      </c>
      <c r="O2613" s="89" t="str">
        <f>IF(StuData!$F2613="","",IF(StuData!$C2613&gt;8,5,""))</f>
        <v/>
      </c>
      <c r="P2613" s="89" t="str">
        <f>IF(StuData!$C2613=9,'School Fees'!$K$6,IF(StuData!$C2613=10,'School Fees'!$K$7,IF(StuData!$C2613=11,'School Fees'!$K$8,IF(StuData!$C2613=12,'School Fees'!$K$9,""))))</f>
        <v/>
      </c>
      <c r="Q2613" s="89"/>
      <c r="R2613" s="89"/>
      <c r="S2613" s="89" t="str">
        <f>IF(SUM(StuData!$K2613:$R2613)=0,"",SUM(StuData!$K2613:$R2613))</f>
        <v/>
      </c>
      <c r="T2613" s="92"/>
      <c r="U2613" s="89"/>
      <c r="V2613" s="23"/>
      <c r="W2613" s="23"/>
    </row>
    <row r="2614" ht="15.75" customHeight="1">
      <c r="A2614" s="23"/>
      <c r="B2614" s="89" t="str">
        <f t="shared" si="1"/>
        <v/>
      </c>
      <c r="C2614" s="89" t="str">
        <f>IF('Student Record'!A2612="","",'Student Record'!A2612)</f>
        <v/>
      </c>
      <c r="D2614" s="89" t="str">
        <f>IF('Student Record'!B2612="","",'Student Record'!B2612)</f>
        <v/>
      </c>
      <c r="E2614" s="89" t="str">
        <f>IF('Student Record'!C2612="","",'Student Record'!C2612)</f>
        <v/>
      </c>
      <c r="F2614" s="90" t="str">
        <f>IF('Student Record'!E2612="","",'Student Record'!E2612)</f>
        <v/>
      </c>
      <c r="G2614" s="90" t="str">
        <f>IF('Student Record'!G2612="","",'Student Record'!G2612)</f>
        <v/>
      </c>
      <c r="H2614" s="89" t="str">
        <f>IF('Student Record'!I2612="","",'Student Record'!I2612)</f>
        <v/>
      </c>
      <c r="I2614" s="91" t="str">
        <f>IF('Student Record'!J2612="","",'Student Record'!J2612)</f>
        <v/>
      </c>
      <c r="J2614" s="89" t="str">
        <f>IF('Student Record'!O2612="","",'Student Record'!O2612)</f>
        <v/>
      </c>
      <c r="K2614" s="89" t="str">
        <f>IF(StuData!$F2614="","",IF(AND(StuData!$C2614&gt;8,StuData!$C2614&lt;11,StuData!$J2614="GEN"),200,IF(AND(StuData!$C2614&gt;=11,StuData!$J2614="GEN"),300,IF(AND(StuData!$C2614&gt;8,StuData!$C2614&lt;11,StuData!$J2614&lt;&gt;"GEN"),100,IF(AND(StuData!$C2614&gt;=11,StuData!$J2614&lt;&gt;"GEN"),150,"")))))</f>
        <v/>
      </c>
      <c r="L2614" s="89" t="str">
        <f>IF(StuData!$F2614="","",IF(AND(StuData!$C2614&gt;8,StuData!$C2614&lt;11),50,""))</f>
        <v/>
      </c>
      <c r="M2614" s="89" t="str">
        <f>IF(StuData!$F2614="","",IF(AND(StuData!$C2614&gt;=11,'School Fees'!$L$3="Yes"),100,""))</f>
        <v/>
      </c>
      <c r="N2614" s="89" t="str">
        <f>IF(StuData!$F2614="","",IF(AND(StuData!$C2614&gt;8,StuData!$H2614="F"),5,IF(StuData!$C2614&lt;9,"",10)))</f>
        <v/>
      </c>
      <c r="O2614" s="89" t="str">
        <f>IF(StuData!$F2614="","",IF(StuData!$C2614&gt;8,5,""))</f>
        <v/>
      </c>
      <c r="P2614" s="89" t="str">
        <f>IF(StuData!$C2614=9,'School Fees'!$K$6,IF(StuData!$C2614=10,'School Fees'!$K$7,IF(StuData!$C2614=11,'School Fees'!$K$8,IF(StuData!$C2614=12,'School Fees'!$K$9,""))))</f>
        <v/>
      </c>
      <c r="Q2614" s="89"/>
      <c r="R2614" s="89"/>
      <c r="S2614" s="89" t="str">
        <f>IF(SUM(StuData!$K2614:$R2614)=0,"",SUM(StuData!$K2614:$R2614))</f>
        <v/>
      </c>
      <c r="T2614" s="92"/>
      <c r="U2614" s="89"/>
      <c r="V2614" s="23"/>
      <c r="W2614" s="23"/>
    </row>
    <row r="2615" ht="15.75" customHeight="1">
      <c r="A2615" s="23"/>
      <c r="B2615" s="89" t="str">
        <f t="shared" si="1"/>
        <v/>
      </c>
      <c r="C2615" s="89" t="str">
        <f>IF('Student Record'!A2613="","",'Student Record'!A2613)</f>
        <v/>
      </c>
      <c r="D2615" s="89" t="str">
        <f>IF('Student Record'!B2613="","",'Student Record'!B2613)</f>
        <v/>
      </c>
      <c r="E2615" s="89" t="str">
        <f>IF('Student Record'!C2613="","",'Student Record'!C2613)</f>
        <v/>
      </c>
      <c r="F2615" s="90" t="str">
        <f>IF('Student Record'!E2613="","",'Student Record'!E2613)</f>
        <v/>
      </c>
      <c r="G2615" s="90" t="str">
        <f>IF('Student Record'!G2613="","",'Student Record'!G2613)</f>
        <v/>
      </c>
      <c r="H2615" s="89" t="str">
        <f>IF('Student Record'!I2613="","",'Student Record'!I2613)</f>
        <v/>
      </c>
      <c r="I2615" s="91" t="str">
        <f>IF('Student Record'!J2613="","",'Student Record'!J2613)</f>
        <v/>
      </c>
      <c r="J2615" s="89" t="str">
        <f>IF('Student Record'!O2613="","",'Student Record'!O2613)</f>
        <v/>
      </c>
      <c r="K2615" s="89" t="str">
        <f>IF(StuData!$F2615="","",IF(AND(StuData!$C2615&gt;8,StuData!$C2615&lt;11,StuData!$J2615="GEN"),200,IF(AND(StuData!$C2615&gt;=11,StuData!$J2615="GEN"),300,IF(AND(StuData!$C2615&gt;8,StuData!$C2615&lt;11,StuData!$J2615&lt;&gt;"GEN"),100,IF(AND(StuData!$C2615&gt;=11,StuData!$J2615&lt;&gt;"GEN"),150,"")))))</f>
        <v/>
      </c>
      <c r="L2615" s="89" t="str">
        <f>IF(StuData!$F2615="","",IF(AND(StuData!$C2615&gt;8,StuData!$C2615&lt;11),50,""))</f>
        <v/>
      </c>
      <c r="M2615" s="89" t="str">
        <f>IF(StuData!$F2615="","",IF(AND(StuData!$C2615&gt;=11,'School Fees'!$L$3="Yes"),100,""))</f>
        <v/>
      </c>
      <c r="N2615" s="89" t="str">
        <f>IF(StuData!$F2615="","",IF(AND(StuData!$C2615&gt;8,StuData!$H2615="F"),5,IF(StuData!$C2615&lt;9,"",10)))</f>
        <v/>
      </c>
      <c r="O2615" s="89" t="str">
        <f>IF(StuData!$F2615="","",IF(StuData!$C2615&gt;8,5,""))</f>
        <v/>
      </c>
      <c r="P2615" s="89" t="str">
        <f>IF(StuData!$C2615=9,'School Fees'!$K$6,IF(StuData!$C2615=10,'School Fees'!$K$7,IF(StuData!$C2615=11,'School Fees'!$K$8,IF(StuData!$C2615=12,'School Fees'!$K$9,""))))</f>
        <v/>
      </c>
      <c r="Q2615" s="89"/>
      <c r="R2615" s="89"/>
      <c r="S2615" s="89" t="str">
        <f>IF(SUM(StuData!$K2615:$R2615)=0,"",SUM(StuData!$K2615:$R2615))</f>
        <v/>
      </c>
      <c r="T2615" s="92"/>
      <c r="U2615" s="89"/>
      <c r="V2615" s="23"/>
      <c r="W2615" s="23"/>
    </row>
    <row r="2616" ht="15.75" customHeight="1">
      <c r="A2616" s="23"/>
      <c r="B2616" s="89" t="str">
        <f t="shared" si="1"/>
        <v/>
      </c>
      <c r="C2616" s="89" t="str">
        <f>IF('Student Record'!A2614="","",'Student Record'!A2614)</f>
        <v/>
      </c>
      <c r="D2616" s="89" t="str">
        <f>IF('Student Record'!B2614="","",'Student Record'!B2614)</f>
        <v/>
      </c>
      <c r="E2616" s="89" t="str">
        <f>IF('Student Record'!C2614="","",'Student Record'!C2614)</f>
        <v/>
      </c>
      <c r="F2616" s="90" t="str">
        <f>IF('Student Record'!E2614="","",'Student Record'!E2614)</f>
        <v/>
      </c>
      <c r="G2616" s="90" t="str">
        <f>IF('Student Record'!G2614="","",'Student Record'!G2614)</f>
        <v/>
      </c>
      <c r="H2616" s="89" t="str">
        <f>IF('Student Record'!I2614="","",'Student Record'!I2614)</f>
        <v/>
      </c>
      <c r="I2616" s="91" t="str">
        <f>IF('Student Record'!J2614="","",'Student Record'!J2614)</f>
        <v/>
      </c>
      <c r="J2616" s="89" t="str">
        <f>IF('Student Record'!O2614="","",'Student Record'!O2614)</f>
        <v/>
      </c>
      <c r="K2616" s="89" t="str">
        <f>IF(StuData!$F2616="","",IF(AND(StuData!$C2616&gt;8,StuData!$C2616&lt;11,StuData!$J2616="GEN"),200,IF(AND(StuData!$C2616&gt;=11,StuData!$J2616="GEN"),300,IF(AND(StuData!$C2616&gt;8,StuData!$C2616&lt;11,StuData!$J2616&lt;&gt;"GEN"),100,IF(AND(StuData!$C2616&gt;=11,StuData!$J2616&lt;&gt;"GEN"),150,"")))))</f>
        <v/>
      </c>
      <c r="L2616" s="89" t="str">
        <f>IF(StuData!$F2616="","",IF(AND(StuData!$C2616&gt;8,StuData!$C2616&lt;11),50,""))</f>
        <v/>
      </c>
      <c r="M2616" s="89" t="str">
        <f>IF(StuData!$F2616="","",IF(AND(StuData!$C2616&gt;=11,'School Fees'!$L$3="Yes"),100,""))</f>
        <v/>
      </c>
      <c r="N2616" s="89" t="str">
        <f>IF(StuData!$F2616="","",IF(AND(StuData!$C2616&gt;8,StuData!$H2616="F"),5,IF(StuData!$C2616&lt;9,"",10)))</f>
        <v/>
      </c>
      <c r="O2616" s="89" t="str">
        <f>IF(StuData!$F2616="","",IF(StuData!$C2616&gt;8,5,""))</f>
        <v/>
      </c>
      <c r="P2616" s="89" t="str">
        <f>IF(StuData!$C2616=9,'School Fees'!$K$6,IF(StuData!$C2616=10,'School Fees'!$K$7,IF(StuData!$C2616=11,'School Fees'!$K$8,IF(StuData!$C2616=12,'School Fees'!$K$9,""))))</f>
        <v/>
      </c>
      <c r="Q2616" s="89"/>
      <c r="R2616" s="89"/>
      <c r="S2616" s="89" t="str">
        <f>IF(SUM(StuData!$K2616:$R2616)=0,"",SUM(StuData!$K2616:$R2616))</f>
        <v/>
      </c>
      <c r="T2616" s="92"/>
      <c r="U2616" s="89"/>
      <c r="V2616" s="23"/>
      <c r="W2616" s="23"/>
    </row>
    <row r="2617" ht="15.75" customHeight="1">
      <c r="A2617" s="23"/>
      <c r="B2617" s="89" t="str">
        <f t="shared" si="1"/>
        <v/>
      </c>
      <c r="C2617" s="89" t="str">
        <f>IF('Student Record'!A2615="","",'Student Record'!A2615)</f>
        <v/>
      </c>
      <c r="D2617" s="89" t="str">
        <f>IF('Student Record'!B2615="","",'Student Record'!B2615)</f>
        <v/>
      </c>
      <c r="E2617" s="89" t="str">
        <f>IF('Student Record'!C2615="","",'Student Record'!C2615)</f>
        <v/>
      </c>
      <c r="F2617" s="90" t="str">
        <f>IF('Student Record'!E2615="","",'Student Record'!E2615)</f>
        <v/>
      </c>
      <c r="G2617" s="90" t="str">
        <f>IF('Student Record'!G2615="","",'Student Record'!G2615)</f>
        <v/>
      </c>
      <c r="H2617" s="89" t="str">
        <f>IF('Student Record'!I2615="","",'Student Record'!I2615)</f>
        <v/>
      </c>
      <c r="I2617" s="91" t="str">
        <f>IF('Student Record'!J2615="","",'Student Record'!J2615)</f>
        <v/>
      </c>
      <c r="J2617" s="89" t="str">
        <f>IF('Student Record'!O2615="","",'Student Record'!O2615)</f>
        <v/>
      </c>
      <c r="K2617" s="89" t="str">
        <f>IF(StuData!$F2617="","",IF(AND(StuData!$C2617&gt;8,StuData!$C2617&lt;11,StuData!$J2617="GEN"),200,IF(AND(StuData!$C2617&gt;=11,StuData!$J2617="GEN"),300,IF(AND(StuData!$C2617&gt;8,StuData!$C2617&lt;11,StuData!$J2617&lt;&gt;"GEN"),100,IF(AND(StuData!$C2617&gt;=11,StuData!$J2617&lt;&gt;"GEN"),150,"")))))</f>
        <v/>
      </c>
      <c r="L2617" s="89" t="str">
        <f>IF(StuData!$F2617="","",IF(AND(StuData!$C2617&gt;8,StuData!$C2617&lt;11),50,""))</f>
        <v/>
      </c>
      <c r="M2617" s="89" t="str">
        <f>IF(StuData!$F2617="","",IF(AND(StuData!$C2617&gt;=11,'School Fees'!$L$3="Yes"),100,""))</f>
        <v/>
      </c>
      <c r="N2617" s="89" t="str">
        <f>IF(StuData!$F2617="","",IF(AND(StuData!$C2617&gt;8,StuData!$H2617="F"),5,IF(StuData!$C2617&lt;9,"",10)))</f>
        <v/>
      </c>
      <c r="O2617" s="89" t="str">
        <f>IF(StuData!$F2617="","",IF(StuData!$C2617&gt;8,5,""))</f>
        <v/>
      </c>
      <c r="P2617" s="89" t="str">
        <f>IF(StuData!$C2617=9,'School Fees'!$K$6,IF(StuData!$C2617=10,'School Fees'!$K$7,IF(StuData!$C2617=11,'School Fees'!$K$8,IF(StuData!$C2617=12,'School Fees'!$K$9,""))))</f>
        <v/>
      </c>
      <c r="Q2617" s="89"/>
      <c r="R2617" s="89"/>
      <c r="S2617" s="89" t="str">
        <f>IF(SUM(StuData!$K2617:$R2617)=0,"",SUM(StuData!$K2617:$R2617))</f>
        <v/>
      </c>
      <c r="T2617" s="92"/>
      <c r="U2617" s="89"/>
      <c r="V2617" s="23"/>
      <c r="W2617" s="23"/>
    </row>
    <row r="2618" ht="15.75" customHeight="1">
      <c r="A2618" s="23"/>
      <c r="B2618" s="89" t="str">
        <f t="shared" si="1"/>
        <v/>
      </c>
      <c r="C2618" s="89" t="str">
        <f>IF('Student Record'!A2616="","",'Student Record'!A2616)</f>
        <v/>
      </c>
      <c r="D2618" s="89" t="str">
        <f>IF('Student Record'!B2616="","",'Student Record'!B2616)</f>
        <v/>
      </c>
      <c r="E2618" s="89" t="str">
        <f>IF('Student Record'!C2616="","",'Student Record'!C2616)</f>
        <v/>
      </c>
      <c r="F2618" s="90" t="str">
        <f>IF('Student Record'!E2616="","",'Student Record'!E2616)</f>
        <v/>
      </c>
      <c r="G2618" s="90" t="str">
        <f>IF('Student Record'!G2616="","",'Student Record'!G2616)</f>
        <v/>
      </c>
      <c r="H2618" s="89" t="str">
        <f>IF('Student Record'!I2616="","",'Student Record'!I2616)</f>
        <v/>
      </c>
      <c r="I2618" s="91" t="str">
        <f>IF('Student Record'!J2616="","",'Student Record'!J2616)</f>
        <v/>
      </c>
      <c r="J2618" s="89" t="str">
        <f>IF('Student Record'!O2616="","",'Student Record'!O2616)</f>
        <v/>
      </c>
      <c r="K2618" s="89" t="str">
        <f>IF(StuData!$F2618="","",IF(AND(StuData!$C2618&gt;8,StuData!$C2618&lt;11,StuData!$J2618="GEN"),200,IF(AND(StuData!$C2618&gt;=11,StuData!$J2618="GEN"),300,IF(AND(StuData!$C2618&gt;8,StuData!$C2618&lt;11,StuData!$J2618&lt;&gt;"GEN"),100,IF(AND(StuData!$C2618&gt;=11,StuData!$J2618&lt;&gt;"GEN"),150,"")))))</f>
        <v/>
      </c>
      <c r="L2618" s="89" t="str">
        <f>IF(StuData!$F2618="","",IF(AND(StuData!$C2618&gt;8,StuData!$C2618&lt;11),50,""))</f>
        <v/>
      </c>
      <c r="M2618" s="89" t="str">
        <f>IF(StuData!$F2618="","",IF(AND(StuData!$C2618&gt;=11,'School Fees'!$L$3="Yes"),100,""))</f>
        <v/>
      </c>
      <c r="N2618" s="89" t="str">
        <f>IF(StuData!$F2618="","",IF(AND(StuData!$C2618&gt;8,StuData!$H2618="F"),5,IF(StuData!$C2618&lt;9,"",10)))</f>
        <v/>
      </c>
      <c r="O2618" s="89" t="str">
        <f>IF(StuData!$F2618="","",IF(StuData!$C2618&gt;8,5,""))</f>
        <v/>
      </c>
      <c r="P2618" s="89" t="str">
        <f>IF(StuData!$C2618=9,'School Fees'!$K$6,IF(StuData!$C2618=10,'School Fees'!$K$7,IF(StuData!$C2618=11,'School Fees'!$K$8,IF(StuData!$C2618=12,'School Fees'!$K$9,""))))</f>
        <v/>
      </c>
      <c r="Q2618" s="89"/>
      <c r="R2618" s="89"/>
      <c r="S2618" s="89" t="str">
        <f>IF(SUM(StuData!$K2618:$R2618)=0,"",SUM(StuData!$K2618:$R2618))</f>
        <v/>
      </c>
      <c r="T2618" s="92"/>
      <c r="U2618" s="89"/>
      <c r="V2618" s="23"/>
      <c r="W2618" s="23"/>
    </row>
    <row r="2619" ht="15.75" customHeight="1">
      <c r="A2619" s="23"/>
      <c r="B2619" s="89" t="str">
        <f t="shared" si="1"/>
        <v/>
      </c>
      <c r="C2619" s="89" t="str">
        <f>IF('Student Record'!A2617="","",'Student Record'!A2617)</f>
        <v/>
      </c>
      <c r="D2619" s="89" t="str">
        <f>IF('Student Record'!B2617="","",'Student Record'!B2617)</f>
        <v/>
      </c>
      <c r="E2619" s="89" t="str">
        <f>IF('Student Record'!C2617="","",'Student Record'!C2617)</f>
        <v/>
      </c>
      <c r="F2619" s="90" t="str">
        <f>IF('Student Record'!E2617="","",'Student Record'!E2617)</f>
        <v/>
      </c>
      <c r="G2619" s="90" t="str">
        <f>IF('Student Record'!G2617="","",'Student Record'!G2617)</f>
        <v/>
      </c>
      <c r="H2619" s="89" t="str">
        <f>IF('Student Record'!I2617="","",'Student Record'!I2617)</f>
        <v/>
      </c>
      <c r="I2619" s="91" t="str">
        <f>IF('Student Record'!J2617="","",'Student Record'!J2617)</f>
        <v/>
      </c>
      <c r="J2619" s="89" t="str">
        <f>IF('Student Record'!O2617="","",'Student Record'!O2617)</f>
        <v/>
      </c>
      <c r="K2619" s="89" t="str">
        <f>IF(StuData!$F2619="","",IF(AND(StuData!$C2619&gt;8,StuData!$C2619&lt;11,StuData!$J2619="GEN"),200,IF(AND(StuData!$C2619&gt;=11,StuData!$J2619="GEN"),300,IF(AND(StuData!$C2619&gt;8,StuData!$C2619&lt;11,StuData!$J2619&lt;&gt;"GEN"),100,IF(AND(StuData!$C2619&gt;=11,StuData!$J2619&lt;&gt;"GEN"),150,"")))))</f>
        <v/>
      </c>
      <c r="L2619" s="89" t="str">
        <f>IF(StuData!$F2619="","",IF(AND(StuData!$C2619&gt;8,StuData!$C2619&lt;11),50,""))</f>
        <v/>
      </c>
      <c r="M2619" s="89" t="str">
        <f>IF(StuData!$F2619="","",IF(AND(StuData!$C2619&gt;=11,'School Fees'!$L$3="Yes"),100,""))</f>
        <v/>
      </c>
      <c r="N2619" s="89" t="str">
        <f>IF(StuData!$F2619="","",IF(AND(StuData!$C2619&gt;8,StuData!$H2619="F"),5,IF(StuData!$C2619&lt;9,"",10)))</f>
        <v/>
      </c>
      <c r="O2619" s="89" t="str">
        <f>IF(StuData!$F2619="","",IF(StuData!$C2619&gt;8,5,""))</f>
        <v/>
      </c>
      <c r="P2619" s="89" t="str">
        <f>IF(StuData!$C2619=9,'School Fees'!$K$6,IF(StuData!$C2619=10,'School Fees'!$K$7,IF(StuData!$C2619=11,'School Fees'!$K$8,IF(StuData!$C2619=12,'School Fees'!$K$9,""))))</f>
        <v/>
      </c>
      <c r="Q2619" s="89"/>
      <c r="R2619" s="89"/>
      <c r="S2619" s="89" t="str">
        <f>IF(SUM(StuData!$K2619:$R2619)=0,"",SUM(StuData!$K2619:$R2619))</f>
        <v/>
      </c>
      <c r="T2619" s="92"/>
      <c r="U2619" s="89"/>
      <c r="V2619" s="23"/>
      <c r="W2619" s="23"/>
    </row>
    <row r="2620" ht="15.75" customHeight="1">
      <c r="A2620" s="23"/>
      <c r="B2620" s="89" t="str">
        <f t="shared" si="1"/>
        <v/>
      </c>
      <c r="C2620" s="89" t="str">
        <f>IF('Student Record'!A2618="","",'Student Record'!A2618)</f>
        <v/>
      </c>
      <c r="D2620" s="89" t="str">
        <f>IF('Student Record'!B2618="","",'Student Record'!B2618)</f>
        <v/>
      </c>
      <c r="E2620" s="89" t="str">
        <f>IF('Student Record'!C2618="","",'Student Record'!C2618)</f>
        <v/>
      </c>
      <c r="F2620" s="90" t="str">
        <f>IF('Student Record'!E2618="","",'Student Record'!E2618)</f>
        <v/>
      </c>
      <c r="G2620" s="90" t="str">
        <f>IF('Student Record'!G2618="","",'Student Record'!G2618)</f>
        <v/>
      </c>
      <c r="H2620" s="89" t="str">
        <f>IF('Student Record'!I2618="","",'Student Record'!I2618)</f>
        <v/>
      </c>
      <c r="I2620" s="91" t="str">
        <f>IF('Student Record'!J2618="","",'Student Record'!J2618)</f>
        <v/>
      </c>
      <c r="J2620" s="89" t="str">
        <f>IF('Student Record'!O2618="","",'Student Record'!O2618)</f>
        <v/>
      </c>
      <c r="K2620" s="89" t="str">
        <f>IF(StuData!$F2620="","",IF(AND(StuData!$C2620&gt;8,StuData!$C2620&lt;11,StuData!$J2620="GEN"),200,IF(AND(StuData!$C2620&gt;=11,StuData!$J2620="GEN"),300,IF(AND(StuData!$C2620&gt;8,StuData!$C2620&lt;11,StuData!$J2620&lt;&gt;"GEN"),100,IF(AND(StuData!$C2620&gt;=11,StuData!$J2620&lt;&gt;"GEN"),150,"")))))</f>
        <v/>
      </c>
      <c r="L2620" s="89" t="str">
        <f>IF(StuData!$F2620="","",IF(AND(StuData!$C2620&gt;8,StuData!$C2620&lt;11),50,""))</f>
        <v/>
      </c>
      <c r="M2620" s="89" t="str">
        <f>IF(StuData!$F2620="","",IF(AND(StuData!$C2620&gt;=11,'School Fees'!$L$3="Yes"),100,""))</f>
        <v/>
      </c>
      <c r="N2620" s="89" t="str">
        <f>IF(StuData!$F2620="","",IF(AND(StuData!$C2620&gt;8,StuData!$H2620="F"),5,IF(StuData!$C2620&lt;9,"",10)))</f>
        <v/>
      </c>
      <c r="O2620" s="89" t="str">
        <f>IF(StuData!$F2620="","",IF(StuData!$C2620&gt;8,5,""))</f>
        <v/>
      </c>
      <c r="P2620" s="89" t="str">
        <f>IF(StuData!$C2620=9,'School Fees'!$K$6,IF(StuData!$C2620=10,'School Fees'!$K$7,IF(StuData!$C2620=11,'School Fees'!$K$8,IF(StuData!$C2620=12,'School Fees'!$K$9,""))))</f>
        <v/>
      </c>
      <c r="Q2620" s="89"/>
      <c r="R2620" s="89"/>
      <c r="S2620" s="89" t="str">
        <f>IF(SUM(StuData!$K2620:$R2620)=0,"",SUM(StuData!$K2620:$R2620))</f>
        <v/>
      </c>
      <c r="T2620" s="92"/>
      <c r="U2620" s="89"/>
      <c r="V2620" s="23"/>
      <c r="W2620" s="23"/>
    </row>
    <row r="2621" ht="15.75" customHeight="1">
      <c r="A2621" s="23"/>
      <c r="B2621" s="89" t="str">
        <f t="shared" si="1"/>
        <v/>
      </c>
      <c r="C2621" s="89" t="str">
        <f>IF('Student Record'!A2619="","",'Student Record'!A2619)</f>
        <v/>
      </c>
      <c r="D2621" s="89" t="str">
        <f>IF('Student Record'!B2619="","",'Student Record'!B2619)</f>
        <v/>
      </c>
      <c r="E2621" s="89" t="str">
        <f>IF('Student Record'!C2619="","",'Student Record'!C2619)</f>
        <v/>
      </c>
      <c r="F2621" s="90" t="str">
        <f>IF('Student Record'!E2619="","",'Student Record'!E2619)</f>
        <v/>
      </c>
      <c r="G2621" s="90" t="str">
        <f>IF('Student Record'!G2619="","",'Student Record'!G2619)</f>
        <v/>
      </c>
      <c r="H2621" s="89" t="str">
        <f>IF('Student Record'!I2619="","",'Student Record'!I2619)</f>
        <v/>
      </c>
      <c r="I2621" s="91" t="str">
        <f>IF('Student Record'!J2619="","",'Student Record'!J2619)</f>
        <v/>
      </c>
      <c r="J2621" s="89" t="str">
        <f>IF('Student Record'!O2619="","",'Student Record'!O2619)</f>
        <v/>
      </c>
      <c r="K2621" s="89" t="str">
        <f>IF(StuData!$F2621="","",IF(AND(StuData!$C2621&gt;8,StuData!$C2621&lt;11,StuData!$J2621="GEN"),200,IF(AND(StuData!$C2621&gt;=11,StuData!$J2621="GEN"),300,IF(AND(StuData!$C2621&gt;8,StuData!$C2621&lt;11,StuData!$J2621&lt;&gt;"GEN"),100,IF(AND(StuData!$C2621&gt;=11,StuData!$J2621&lt;&gt;"GEN"),150,"")))))</f>
        <v/>
      </c>
      <c r="L2621" s="89" t="str">
        <f>IF(StuData!$F2621="","",IF(AND(StuData!$C2621&gt;8,StuData!$C2621&lt;11),50,""))</f>
        <v/>
      </c>
      <c r="M2621" s="89" t="str">
        <f>IF(StuData!$F2621="","",IF(AND(StuData!$C2621&gt;=11,'School Fees'!$L$3="Yes"),100,""))</f>
        <v/>
      </c>
      <c r="N2621" s="89" t="str">
        <f>IF(StuData!$F2621="","",IF(AND(StuData!$C2621&gt;8,StuData!$H2621="F"),5,IF(StuData!$C2621&lt;9,"",10)))</f>
        <v/>
      </c>
      <c r="O2621" s="89" t="str">
        <f>IF(StuData!$F2621="","",IF(StuData!$C2621&gt;8,5,""))</f>
        <v/>
      </c>
      <c r="P2621" s="89" t="str">
        <f>IF(StuData!$C2621=9,'School Fees'!$K$6,IF(StuData!$C2621=10,'School Fees'!$K$7,IF(StuData!$C2621=11,'School Fees'!$K$8,IF(StuData!$C2621=12,'School Fees'!$K$9,""))))</f>
        <v/>
      </c>
      <c r="Q2621" s="89"/>
      <c r="R2621" s="89"/>
      <c r="S2621" s="89" t="str">
        <f>IF(SUM(StuData!$K2621:$R2621)=0,"",SUM(StuData!$K2621:$R2621))</f>
        <v/>
      </c>
      <c r="T2621" s="92"/>
      <c r="U2621" s="89"/>
      <c r="V2621" s="23"/>
      <c r="W2621" s="23"/>
    </row>
  </sheetData>
  <mergeCells count="2">
    <mergeCell ref="B1:U1"/>
    <mergeCell ref="B2:U2"/>
  </mergeCells>
  <conditionalFormatting sqref="C4:C2621">
    <cfRule type="cellIs" dxfId="0" priority="1" operator="lessThan">
      <formula>9</formula>
    </cfRule>
  </conditionalFormatting>
  <printOptions/>
  <pageMargins bottom="0.3937007874015748" footer="0.0" header="0.0" left="0.3937007874015748" right="0.3937007874015748" top="0.3937007874015748"/>
  <pageSetup paperSize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14"/>
    <col customWidth="1" min="2" max="2" width="5.86"/>
    <col customWidth="1" min="3" max="3" width="4.29"/>
    <col customWidth="1" min="4" max="4" width="7.86"/>
    <col customWidth="1" min="5" max="6" width="25.71"/>
    <col customWidth="1" min="7" max="7" width="3.29"/>
    <col customWidth="1" min="8" max="8" width="10.71"/>
    <col customWidth="1" min="9" max="9" width="7.0"/>
    <col customWidth="1" min="10" max="17" width="5.29"/>
    <col customWidth="1" min="18" max="18" width="7.86"/>
    <col customWidth="1" min="19" max="20" width="10.71"/>
    <col customWidth="1" min="21" max="24" width="8.71"/>
  </cols>
  <sheetData>
    <row r="1" ht="32.25" customHeight="1">
      <c r="A1" s="64" t="str">
        <f>'School Fees'!A1</f>
        <v>राजकीय उच्च माध्यमिक विद्यालय, रूपपुरा (कुचामन सिटी)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36"/>
      <c r="U1" s="95"/>
      <c r="V1" s="95"/>
    </row>
    <row r="2" ht="33.0" customHeight="1">
      <c r="A2" s="96" t="s">
        <v>547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98"/>
    </row>
    <row r="3">
      <c r="A3" s="71" t="s">
        <v>26</v>
      </c>
      <c r="B3" s="88" t="s">
        <v>27</v>
      </c>
      <c r="C3" s="88" t="s">
        <v>537</v>
      </c>
      <c r="D3" s="88" t="s">
        <v>538</v>
      </c>
      <c r="E3" s="88" t="s">
        <v>539</v>
      </c>
      <c r="F3" s="88" t="s">
        <v>540</v>
      </c>
      <c r="G3" s="88" t="s">
        <v>541</v>
      </c>
      <c r="H3" s="88" t="s">
        <v>542</v>
      </c>
      <c r="I3" s="88" t="s">
        <v>543</v>
      </c>
      <c r="J3" s="88" t="s">
        <v>31</v>
      </c>
      <c r="K3" s="88" t="s">
        <v>32</v>
      </c>
      <c r="L3" s="88" t="s">
        <v>33</v>
      </c>
      <c r="M3" s="88" t="s">
        <v>34</v>
      </c>
      <c r="N3" s="88" t="s">
        <v>35</v>
      </c>
      <c r="O3" s="88" t="s">
        <v>36</v>
      </c>
      <c r="P3" s="88" t="s">
        <v>43</v>
      </c>
      <c r="Q3" s="88" t="s">
        <v>30</v>
      </c>
      <c r="R3" s="88" t="s">
        <v>544</v>
      </c>
      <c r="S3" s="99" t="s">
        <v>545</v>
      </c>
      <c r="T3" s="88" t="s">
        <v>546</v>
      </c>
      <c r="U3" s="23"/>
      <c r="V3" s="23"/>
    </row>
    <row r="4">
      <c r="A4" s="89">
        <v>70.0</v>
      </c>
      <c r="B4" s="89">
        <v>9.0</v>
      </c>
      <c r="C4" s="89" t="s">
        <v>88</v>
      </c>
      <c r="D4" s="89">
        <v>252.0</v>
      </c>
      <c r="E4" s="90" t="s">
        <v>308</v>
      </c>
      <c r="F4" s="90" t="s">
        <v>164</v>
      </c>
      <c r="G4" s="89" t="s">
        <v>92</v>
      </c>
      <c r="H4" s="91">
        <v>39268.0</v>
      </c>
      <c r="I4" s="89" t="s">
        <v>117</v>
      </c>
      <c r="J4" s="89">
        <v>100.0</v>
      </c>
      <c r="K4" s="89">
        <v>50.0</v>
      </c>
      <c r="L4" s="89" t="s">
        <v>548</v>
      </c>
      <c r="M4" s="89">
        <v>5.0</v>
      </c>
      <c r="N4" s="89">
        <v>5.0</v>
      </c>
      <c r="O4" s="89">
        <v>100.0</v>
      </c>
      <c r="P4" s="89"/>
      <c r="Q4" s="89"/>
      <c r="R4" s="89">
        <v>260.0</v>
      </c>
      <c r="S4" s="92"/>
      <c r="T4" s="89"/>
    </row>
    <row r="5">
      <c r="A5" s="89">
        <v>71.0</v>
      </c>
      <c r="B5" s="89">
        <v>9.0</v>
      </c>
      <c r="C5" s="89" t="s">
        <v>88</v>
      </c>
      <c r="D5" s="89">
        <v>256.0</v>
      </c>
      <c r="E5" s="90" t="s">
        <v>311</v>
      </c>
      <c r="F5" s="90" t="s">
        <v>283</v>
      </c>
      <c r="G5" s="89" t="s">
        <v>92</v>
      </c>
      <c r="H5" s="91">
        <v>38852.0</v>
      </c>
      <c r="I5" s="89" t="s">
        <v>93</v>
      </c>
      <c r="J5" s="89">
        <v>100.0</v>
      </c>
      <c r="K5" s="89">
        <v>50.0</v>
      </c>
      <c r="L5" s="89" t="s">
        <v>548</v>
      </c>
      <c r="M5" s="89">
        <v>5.0</v>
      </c>
      <c r="N5" s="89">
        <v>5.0</v>
      </c>
      <c r="O5" s="89">
        <v>100.0</v>
      </c>
      <c r="P5" s="89"/>
      <c r="Q5" s="89"/>
      <c r="R5" s="89">
        <v>260.0</v>
      </c>
      <c r="S5" s="92"/>
      <c r="T5" s="89"/>
    </row>
    <row r="6">
      <c r="A6" s="89">
        <v>72.0</v>
      </c>
      <c r="B6" s="89">
        <v>9.0</v>
      </c>
      <c r="C6" s="89" t="s">
        <v>88</v>
      </c>
      <c r="D6" s="89">
        <v>250.0</v>
      </c>
      <c r="E6" s="90" t="s">
        <v>315</v>
      </c>
      <c r="F6" s="90" t="s">
        <v>306</v>
      </c>
      <c r="G6" s="89" t="s">
        <v>92</v>
      </c>
      <c r="H6" s="91">
        <v>38992.0</v>
      </c>
      <c r="I6" s="89" t="s">
        <v>125</v>
      </c>
      <c r="J6" s="89">
        <v>200.0</v>
      </c>
      <c r="K6" s="89">
        <v>50.0</v>
      </c>
      <c r="L6" s="89" t="s">
        <v>548</v>
      </c>
      <c r="M6" s="89">
        <v>5.0</v>
      </c>
      <c r="N6" s="89">
        <v>5.0</v>
      </c>
      <c r="O6" s="89">
        <v>100.0</v>
      </c>
      <c r="P6" s="89"/>
      <c r="Q6" s="89"/>
      <c r="R6" s="89">
        <v>360.0</v>
      </c>
      <c r="S6" s="92"/>
      <c r="T6" s="89"/>
    </row>
    <row r="7">
      <c r="A7" s="89">
        <v>73.0</v>
      </c>
      <c r="B7" s="89">
        <v>9.0</v>
      </c>
      <c r="C7" s="89" t="s">
        <v>88</v>
      </c>
      <c r="D7" s="89">
        <v>407.0</v>
      </c>
      <c r="E7" s="90" t="s">
        <v>317</v>
      </c>
      <c r="F7" s="90" t="s">
        <v>175</v>
      </c>
      <c r="G7" s="89" t="s">
        <v>92</v>
      </c>
      <c r="H7" s="91">
        <v>38944.0</v>
      </c>
      <c r="I7" s="89" t="s">
        <v>125</v>
      </c>
      <c r="J7" s="89">
        <v>200.0</v>
      </c>
      <c r="K7" s="89">
        <v>50.0</v>
      </c>
      <c r="L7" s="89" t="s">
        <v>548</v>
      </c>
      <c r="M7" s="89">
        <v>5.0</v>
      </c>
      <c r="N7" s="89">
        <v>5.0</v>
      </c>
      <c r="O7" s="89">
        <v>100.0</v>
      </c>
      <c r="P7" s="89"/>
      <c r="Q7" s="89"/>
      <c r="R7" s="89">
        <v>360.0</v>
      </c>
      <c r="S7" s="92"/>
      <c r="T7" s="89"/>
    </row>
    <row r="8">
      <c r="A8" s="89">
        <v>74.0</v>
      </c>
      <c r="B8" s="89">
        <v>9.0</v>
      </c>
      <c r="C8" s="89" t="s">
        <v>88</v>
      </c>
      <c r="D8" s="89">
        <v>229.0</v>
      </c>
      <c r="E8" s="90" t="s">
        <v>318</v>
      </c>
      <c r="F8" s="90" t="s">
        <v>319</v>
      </c>
      <c r="G8" s="89" t="s">
        <v>92</v>
      </c>
      <c r="H8" s="91">
        <v>39449.0</v>
      </c>
      <c r="I8" s="89" t="s">
        <v>125</v>
      </c>
      <c r="J8" s="89">
        <v>200.0</v>
      </c>
      <c r="K8" s="89">
        <v>50.0</v>
      </c>
      <c r="L8" s="89" t="s">
        <v>548</v>
      </c>
      <c r="M8" s="89">
        <v>5.0</v>
      </c>
      <c r="N8" s="89">
        <v>5.0</v>
      </c>
      <c r="O8" s="89">
        <v>100.0</v>
      </c>
      <c r="P8" s="89"/>
      <c r="Q8" s="89"/>
      <c r="R8" s="89">
        <v>360.0</v>
      </c>
      <c r="S8" s="92"/>
      <c r="T8" s="89"/>
    </row>
    <row r="9">
      <c r="A9" s="89">
        <v>75.0</v>
      </c>
      <c r="B9" s="89">
        <v>9.0</v>
      </c>
      <c r="C9" s="89" t="s">
        <v>88</v>
      </c>
      <c r="D9" s="89">
        <v>249.0</v>
      </c>
      <c r="E9" s="90" t="s">
        <v>322</v>
      </c>
      <c r="F9" s="90" t="s">
        <v>164</v>
      </c>
      <c r="G9" s="89" t="s">
        <v>92</v>
      </c>
      <c r="H9" s="91">
        <v>39958.0</v>
      </c>
      <c r="I9" s="89" t="s">
        <v>125</v>
      </c>
      <c r="J9" s="89">
        <v>200.0</v>
      </c>
      <c r="K9" s="89">
        <v>50.0</v>
      </c>
      <c r="L9" s="89" t="s">
        <v>548</v>
      </c>
      <c r="M9" s="89">
        <v>5.0</v>
      </c>
      <c r="N9" s="89">
        <v>5.0</v>
      </c>
      <c r="O9" s="89">
        <v>100.0</v>
      </c>
      <c r="P9" s="89"/>
      <c r="Q9" s="89"/>
      <c r="R9" s="89">
        <v>360.0</v>
      </c>
      <c r="S9" s="92"/>
      <c r="T9" s="89"/>
    </row>
    <row r="10">
      <c r="A10" s="89">
        <v>76.0</v>
      </c>
      <c r="B10" s="89">
        <v>9.0</v>
      </c>
      <c r="C10" s="89" t="s">
        <v>88</v>
      </c>
      <c r="D10" s="89">
        <v>254.0</v>
      </c>
      <c r="E10" s="90" t="s">
        <v>325</v>
      </c>
      <c r="F10" s="90" t="s">
        <v>234</v>
      </c>
      <c r="G10" s="89" t="s">
        <v>92</v>
      </c>
      <c r="H10" s="91">
        <v>39206.0</v>
      </c>
      <c r="I10" s="89" t="s">
        <v>117</v>
      </c>
      <c r="J10" s="89">
        <v>100.0</v>
      </c>
      <c r="K10" s="89">
        <v>50.0</v>
      </c>
      <c r="L10" s="89" t="s">
        <v>548</v>
      </c>
      <c r="M10" s="89">
        <v>5.0</v>
      </c>
      <c r="N10" s="89">
        <v>5.0</v>
      </c>
      <c r="O10" s="89">
        <v>100.0</v>
      </c>
      <c r="P10" s="89"/>
      <c r="Q10" s="89"/>
      <c r="R10" s="89">
        <v>260.0</v>
      </c>
      <c r="S10" s="92"/>
      <c r="T10" s="89"/>
    </row>
    <row r="11">
      <c r="A11" s="89">
        <v>77.0</v>
      </c>
      <c r="B11" s="89">
        <v>9.0</v>
      </c>
      <c r="C11" s="89" t="s">
        <v>88</v>
      </c>
      <c r="D11" s="89">
        <v>541.0</v>
      </c>
      <c r="E11" s="90" t="s">
        <v>327</v>
      </c>
      <c r="F11" s="90" t="s">
        <v>328</v>
      </c>
      <c r="G11" s="89" t="s">
        <v>92</v>
      </c>
      <c r="H11" s="91">
        <v>38625.0</v>
      </c>
      <c r="I11" s="89" t="s">
        <v>125</v>
      </c>
      <c r="J11" s="89">
        <v>200.0</v>
      </c>
      <c r="K11" s="89">
        <v>50.0</v>
      </c>
      <c r="L11" s="89" t="s">
        <v>548</v>
      </c>
      <c r="M11" s="89">
        <v>5.0</v>
      </c>
      <c r="N11" s="89">
        <v>5.0</v>
      </c>
      <c r="O11" s="89">
        <v>100.0</v>
      </c>
      <c r="P11" s="89"/>
      <c r="Q11" s="89"/>
      <c r="R11" s="89">
        <v>360.0</v>
      </c>
      <c r="S11" s="92"/>
      <c r="T11" s="89"/>
    </row>
    <row r="12">
      <c r="A12" s="89">
        <v>78.0</v>
      </c>
      <c r="B12" s="89">
        <v>9.0</v>
      </c>
      <c r="C12" s="89" t="s">
        <v>88</v>
      </c>
      <c r="D12" s="89">
        <v>253.0</v>
      </c>
      <c r="E12" s="90" t="s">
        <v>330</v>
      </c>
      <c r="F12" s="90" t="s">
        <v>331</v>
      </c>
      <c r="G12" s="89" t="s">
        <v>92</v>
      </c>
      <c r="H12" s="91">
        <v>39174.0</v>
      </c>
      <c r="I12" s="89" t="s">
        <v>125</v>
      </c>
      <c r="J12" s="89">
        <v>200.0</v>
      </c>
      <c r="K12" s="89">
        <v>50.0</v>
      </c>
      <c r="L12" s="89" t="s">
        <v>548</v>
      </c>
      <c r="M12" s="89">
        <v>5.0</v>
      </c>
      <c r="N12" s="89">
        <v>5.0</v>
      </c>
      <c r="O12" s="89">
        <v>100.0</v>
      </c>
      <c r="P12" s="89"/>
      <c r="Q12" s="89"/>
      <c r="R12" s="89">
        <v>360.0</v>
      </c>
      <c r="S12" s="92"/>
      <c r="T12" s="89"/>
    </row>
    <row r="13">
      <c r="A13" s="89">
        <v>79.0</v>
      </c>
      <c r="B13" s="89">
        <v>9.0</v>
      </c>
      <c r="C13" s="89" t="s">
        <v>88</v>
      </c>
      <c r="D13" s="89">
        <v>286.0</v>
      </c>
      <c r="E13" s="90" t="s">
        <v>333</v>
      </c>
      <c r="F13" s="90" t="s">
        <v>334</v>
      </c>
      <c r="G13" s="89" t="s">
        <v>101</v>
      </c>
      <c r="H13" s="91">
        <v>39270.0</v>
      </c>
      <c r="I13" s="89" t="s">
        <v>117</v>
      </c>
      <c r="J13" s="89">
        <v>100.0</v>
      </c>
      <c r="K13" s="89">
        <v>50.0</v>
      </c>
      <c r="L13" s="89" t="s">
        <v>548</v>
      </c>
      <c r="M13" s="89">
        <v>10.0</v>
      </c>
      <c r="N13" s="89">
        <v>5.0</v>
      </c>
      <c r="O13" s="89">
        <v>100.0</v>
      </c>
      <c r="P13" s="89"/>
      <c r="Q13" s="89"/>
      <c r="R13" s="89">
        <v>265.0</v>
      </c>
      <c r="S13" s="92"/>
      <c r="T13" s="89"/>
    </row>
    <row r="14">
      <c r="A14" s="89">
        <v>80.0</v>
      </c>
      <c r="B14" s="89">
        <v>9.0</v>
      </c>
      <c r="C14" s="89" t="s">
        <v>88</v>
      </c>
      <c r="D14" s="89">
        <v>257.0</v>
      </c>
      <c r="E14" s="90" t="s">
        <v>339</v>
      </c>
      <c r="F14" s="90" t="s">
        <v>340</v>
      </c>
      <c r="G14" s="89" t="s">
        <v>92</v>
      </c>
      <c r="H14" s="91">
        <v>39211.0</v>
      </c>
      <c r="I14" s="89" t="s">
        <v>125</v>
      </c>
      <c r="J14" s="89">
        <v>200.0</v>
      </c>
      <c r="K14" s="89">
        <v>50.0</v>
      </c>
      <c r="L14" s="89" t="s">
        <v>548</v>
      </c>
      <c r="M14" s="89">
        <v>5.0</v>
      </c>
      <c r="N14" s="89">
        <v>5.0</v>
      </c>
      <c r="O14" s="89">
        <v>100.0</v>
      </c>
      <c r="P14" s="89"/>
      <c r="Q14" s="89"/>
      <c r="R14" s="89">
        <v>360.0</v>
      </c>
      <c r="S14" s="92"/>
      <c r="T14" s="89"/>
    </row>
    <row r="15">
      <c r="A15" s="89">
        <v>81.0</v>
      </c>
      <c r="B15" s="89">
        <v>9.0</v>
      </c>
      <c r="C15" s="89" t="s">
        <v>88</v>
      </c>
      <c r="D15" s="89">
        <v>381.0</v>
      </c>
      <c r="E15" s="90" t="s">
        <v>342</v>
      </c>
      <c r="F15" s="90" t="s">
        <v>343</v>
      </c>
      <c r="G15" s="89" t="s">
        <v>101</v>
      </c>
      <c r="H15" s="91">
        <v>38754.0</v>
      </c>
      <c r="I15" s="89" t="s">
        <v>93</v>
      </c>
      <c r="J15" s="89">
        <v>100.0</v>
      </c>
      <c r="K15" s="89">
        <v>50.0</v>
      </c>
      <c r="L15" s="89" t="s">
        <v>548</v>
      </c>
      <c r="M15" s="89">
        <v>10.0</v>
      </c>
      <c r="N15" s="89">
        <v>5.0</v>
      </c>
      <c r="O15" s="89">
        <v>100.0</v>
      </c>
      <c r="P15" s="89"/>
      <c r="Q15" s="89"/>
      <c r="R15" s="89">
        <v>265.0</v>
      </c>
      <c r="S15" s="92"/>
      <c r="T15" s="89"/>
    </row>
    <row r="16">
      <c r="A16" s="89">
        <v>82.0</v>
      </c>
      <c r="B16" s="89">
        <v>9.0</v>
      </c>
      <c r="C16" s="89" t="s">
        <v>88</v>
      </c>
      <c r="D16" s="89">
        <v>255.0</v>
      </c>
      <c r="E16" s="90" t="s">
        <v>346</v>
      </c>
      <c r="F16" s="90" t="s">
        <v>347</v>
      </c>
      <c r="G16" s="89" t="s">
        <v>101</v>
      </c>
      <c r="H16" s="91">
        <v>39092.0</v>
      </c>
      <c r="I16" s="89" t="s">
        <v>117</v>
      </c>
      <c r="J16" s="89">
        <v>100.0</v>
      </c>
      <c r="K16" s="89">
        <v>50.0</v>
      </c>
      <c r="L16" s="89" t="s">
        <v>548</v>
      </c>
      <c r="M16" s="89">
        <v>10.0</v>
      </c>
      <c r="N16" s="89">
        <v>5.0</v>
      </c>
      <c r="O16" s="89">
        <v>100.0</v>
      </c>
      <c r="P16" s="89"/>
      <c r="Q16" s="89"/>
      <c r="R16" s="89">
        <v>265.0</v>
      </c>
      <c r="S16" s="92"/>
      <c r="T16" s="89"/>
    </row>
    <row r="17">
      <c r="A17" s="89">
        <v>83.0</v>
      </c>
      <c r="B17" s="89">
        <v>9.0</v>
      </c>
      <c r="C17" s="89" t="s">
        <v>88</v>
      </c>
      <c r="D17" s="89">
        <v>526.0</v>
      </c>
      <c r="E17" s="90" t="s">
        <v>349</v>
      </c>
      <c r="F17" s="90" t="s">
        <v>350</v>
      </c>
      <c r="G17" s="89" t="s">
        <v>92</v>
      </c>
      <c r="H17" s="91">
        <v>39061.0</v>
      </c>
      <c r="I17" s="89" t="s">
        <v>117</v>
      </c>
      <c r="J17" s="89">
        <v>100.0</v>
      </c>
      <c r="K17" s="89">
        <v>50.0</v>
      </c>
      <c r="L17" s="89" t="s">
        <v>548</v>
      </c>
      <c r="M17" s="89">
        <v>5.0</v>
      </c>
      <c r="N17" s="89">
        <v>5.0</v>
      </c>
      <c r="O17" s="89">
        <v>100.0</v>
      </c>
      <c r="P17" s="89"/>
      <c r="Q17" s="89"/>
      <c r="R17" s="89">
        <v>260.0</v>
      </c>
      <c r="S17" s="92"/>
      <c r="T17" s="89"/>
    </row>
    <row r="18">
      <c r="A18" s="89">
        <v>84.0</v>
      </c>
      <c r="B18" s="89">
        <v>9.0</v>
      </c>
      <c r="C18" s="89" t="s">
        <v>88</v>
      </c>
      <c r="D18" s="89">
        <v>251.0</v>
      </c>
      <c r="E18" s="90" t="s">
        <v>354</v>
      </c>
      <c r="F18" s="90" t="s">
        <v>248</v>
      </c>
      <c r="G18" s="89" t="s">
        <v>92</v>
      </c>
      <c r="H18" s="91">
        <v>39353.0</v>
      </c>
      <c r="I18" s="89" t="s">
        <v>93</v>
      </c>
      <c r="J18" s="89">
        <v>100.0</v>
      </c>
      <c r="K18" s="89">
        <v>50.0</v>
      </c>
      <c r="L18" s="89" t="s">
        <v>548</v>
      </c>
      <c r="M18" s="89">
        <v>5.0</v>
      </c>
      <c r="N18" s="89">
        <v>5.0</v>
      </c>
      <c r="O18" s="89">
        <v>100.0</v>
      </c>
      <c r="P18" s="89"/>
      <c r="Q18" s="89"/>
      <c r="R18" s="89">
        <v>260.0</v>
      </c>
      <c r="S18" s="92"/>
      <c r="T18" s="89"/>
    </row>
    <row r="19">
      <c r="A19" s="89">
        <v>85.0</v>
      </c>
      <c r="B19" s="89">
        <v>10.0</v>
      </c>
      <c r="C19" s="89" t="s">
        <v>88</v>
      </c>
      <c r="D19" s="89">
        <v>532.0</v>
      </c>
      <c r="E19" s="90" t="s">
        <v>357</v>
      </c>
      <c r="F19" s="90" t="s">
        <v>358</v>
      </c>
      <c r="G19" s="89" t="s">
        <v>101</v>
      </c>
      <c r="H19" s="91">
        <v>38485.0</v>
      </c>
      <c r="I19" s="89" t="s">
        <v>117</v>
      </c>
      <c r="J19" s="89">
        <v>100.0</v>
      </c>
      <c r="K19" s="89">
        <v>50.0</v>
      </c>
      <c r="L19" s="89" t="s">
        <v>548</v>
      </c>
      <c r="M19" s="89">
        <v>10.0</v>
      </c>
      <c r="N19" s="89">
        <v>5.0</v>
      </c>
      <c r="O19" s="89">
        <v>100.0</v>
      </c>
      <c r="P19" s="89"/>
      <c r="Q19" s="89"/>
      <c r="R19" s="89">
        <v>265.0</v>
      </c>
      <c r="S19" s="92"/>
      <c r="T19" s="89"/>
    </row>
    <row r="20">
      <c r="A20" s="89">
        <v>86.0</v>
      </c>
      <c r="B20" s="89">
        <v>10.0</v>
      </c>
      <c r="C20" s="89" t="s">
        <v>88</v>
      </c>
      <c r="D20" s="89">
        <v>529.0</v>
      </c>
      <c r="E20" s="90" t="s">
        <v>360</v>
      </c>
      <c r="F20" s="90" t="s">
        <v>361</v>
      </c>
      <c r="G20" s="89" t="s">
        <v>92</v>
      </c>
      <c r="H20" s="91">
        <v>38901.0</v>
      </c>
      <c r="I20" s="89" t="s">
        <v>117</v>
      </c>
      <c r="J20" s="89">
        <v>100.0</v>
      </c>
      <c r="K20" s="89">
        <v>50.0</v>
      </c>
      <c r="L20" s="89" t="s">
        <v>548</v>
      </c>
      <c r="M20" s="89">
        <v>5.0</v>
      </c>
      <c r="N20" s="89">
        <v>5.0</v>
      </c>
      <c r="O20" s="89">
        <v>100.0</v>
      </c>
      <c r="P20" s="89"/>
      <c r="Q20" s="89"/>
      <c r="R20" s="89">
        <v>260.0</v>
      </c>
      <c r="S20" s="92"/>
      <c r="T20" s="89"/>
    </row>
    <row r="21" ht="15.75" customHeight="1">
      <c r="A21" s="89">
        <v>87.0</v>
      </c>
      <c r="B21" s="89">
        <v>10.0</v>
      </c>
      <c r="C21" s="89" t="s">
        <v>88</v>
      </c>
      <c r="D21" s="89">
        <v>530.0</v>
      </c>
      <c r="E21" s="90" t="s">
        <v>365</v>
      </c>
      <c r="F21" s="90" t="s">
        <v>366</v>
      </c>
      <c r="G21" s="89" t="s">
        <v>101</v>
      </c>
      <c r="H21" s="91">
        <v>38806.0</v>
      </c>
      <c r="I21" s="89" t="s">
        <v>93</v>
      </c>
      <c r="J21" s="89">
        <v>100.0</v>
      </c>
      <c r="K21" s="89">
        <v>50.0</v>
      </c>
      <c r="L21" s="89" t="s">
        <v>548</v>
      </c>
      <c r="M21" s="89">
        <v>10.0</v>
      </c>
      <c r="N21" s="89">
        <v>5.0</v>
      </c>
      <c r="O21" s="89">
        <v>100.0</v>
      </c>
      <c r="P21" s="89"/>
      <c r="Q21" s="89"/>
      <c r="R21" s="89">
        <v>265.0</v>
      </c>
      <c r="S21" s="92"/>
      <c r="T21" s="89"/>
    </row>
    <row r="22" ht="15.75" customHeight="1">
      <c r="A22" s="89">
        <v>88.0</v>
      </c>
      <c r="B22" s="89">
        <v>10.0</v>
      </c>
      <c r="C22" s="89" t="s">
        <v>88</v>
      </c>
      <c r="D22" s="89">
        <v>261.0</v>
      </c>
      <c r="E22" s="90" t="s">
        <v>369</v>
      </c>
      <c r="F22" s="90" t="s">
        <v>238</v>
      </c>
      <c r="G22" s="89" t="s">
        <v>101</v>
      </c>
      <c r="H22" s="91">
        <v>38913.0</v>
      </c>
      <c r="I22" s="89" t="s">
        <v>93</v>
      </c>
      <c r="J22" s="89">
        <v>100.0</v>
      </c>
      <c r="K22" s="89">
        <v>50.0</v>
      </c>
      <c r="L22" s="89" t="s">
        <v>548</v>
      </c>
      <c r="M22" s="89">
        <v>10.0</v>
      </c>
      <c r="N22" s="89">
        <v>5.0</v>
      </c>
      <c r="O22" s="89">
        <v>100.0</v>
      </c>
      <c r="P22" s="89"/>
      <c r="Q22" s="89"/>
      <c r="R22" s="89">
        <v>265.0</v>
      </c>
      <c r="S22" s="92"/>
      <c r="T22" s="89"/>
    </row>
    <row r="23" ht="15.75" customHeight="1">
      <c r="A23" s="89">
        <v>89.0</v>
      </c>
      <c r="B23" s="89">
        <v>10.0</v>
      </c>
      <c r="C23" s="89" t="s">
        <v>88</v>
      </c>
      <c r="D23" s="89">
        <v>262.0</v>
      </c>
      <c r="E23" s="90" t="s">
        <v>372</v>
      </c>
      <c r="F23" s="90" t="s">
        <v>373</v>
      </c>
      <c r="G23" s="89" t="s">
        <v>101</v>
      </c>
      <c r="H23" s="91">
        <v>38804.0</v>
      </c>
      <c r="I23" s="89" t="s">
        <v>125</v>
      </c>
      <c r="J23" s="89">
        <v>200.0</v>
      </c>
      <c r="K23" s="89">
        <v>50.0</v>
      </c>
      <c r="L23" s="89" t="s">
        <v>548</v>
      </c>
      <c r="M23" s="89">
        <v>10.0</v>
      </c>
      <c r="N23" s="89">
        <v>5.0</v>
      </c>
      <c r="O23" s="89">
        <v>100.0</v>
      </c>
      <c r="P23" s="89"/>
      <c r="Q23" s="89"/>
      <c r="R23" s="89">
        <v>365.0</v>
      </c>
      <c r="S23" s="92"/>
      <c r="T23" s="89"/>
    </row>
    <row r="24" ht="15.75" customHeight="1">
      <c r="A24" s="89">
        <v>90.0</v>
      </c>
      <c r="B24" s="89">
        <v>10.0</v>
      </c>
      <c r="C24" s="89" t="s">
        <v>88</v>
      </c>
      <c r="D24" s="89">
        <v>291.0</v>
      </c>
      <c r="E24" s="90" t="s">
        <v>376</v>
      </c>
      <c r="F24" s="90" t="s">
        <v>331</v>
      </c>
      <c r="G24" s="89" t="s">
        <v>101</v>
      </c>
      <c r="H24" s="91">
        <v>38177.0</v>
      </c>
      <c r="I24" s="89" t="s">
        <v>125</v>
      </c>
      <c r="J24" s="89">
        <v>200.0</v>
      </c>
      <c r="K24" s="89">
        <v>50.0</v>
      </c>
      <c r="L24" s="89" t="s">
        <v>548</v>
      </c>
      <c r="M24" s="89">
        <v>10.0</v>
      </c>
      <c r="N24" s="89">
        <v>5.0</v>
      </c>
      <c r="O24" s="89">
        <v>100.0</v>
      </c>
      <c r="P24" s="89"/>
      <c r="Q24" s="89"/>
      <c r="R24" s="89">
        <v>365.0</v>
      </c>
      <c r="S24" s="92"/>
      <c r="T24" s="89"/>
    </row>
    <row r="25" ht="15.75" customHeight="1">
      <c r="A25" s="89">
        <v>91.0</v>
      </c>
      <c r="B25" s="89">
        <v>10.0</v>
      </c>
      <c r="C25" s="89" t="s">
        <v>88</v>
      </c>
      <c r="D25" s="89">
        <v>531.0</v>
      </c>
      <c r="E25" s="90" t="s">
        <v>376</v>
      </c>
      <c r="F25" s="90" t="s">
        <v>377</v>
      </c>
      <c r="G25" s="89" t="s">
        <v>101</v>
      </c>
      <c r="H25" s="91">
        <v>38189.0</v>
      </c>
      <c r="I25" s="89" t="s">
        <v>125</v>
      </c>
      <c r="J25" s="89">
        <v>200.0</v>
      </c>
      <c r="K25" s="89">
        <v>50.0</v>
      </c>
      <c r="L25" s="89" t="s">
        <v>548</v>
      </c>
      <c r="M25" s="89">
        <v>10.0</v>
      </c>
      <c r="N25" s="89">
        <v>5.0</v>
      </c>
      <c r="O25" s="89">
        <v>100.0</v>
      </c>
      <c r="P25" s="89"/>
      <c r="Q25" s="89"/>
      <c r="R25" s="89">
        <v>365.0</v>
      </c>
      <c r="S25" s="92"/>
      <c r="T25" s="89"/>
    </row>
    <row r="26" ht="15.75" customHeight="1">
      <c r="A26" s="89">
        <v>92.0</v>
      </c>
      <c r="B26" s="89">
        <v>10.0</v>
      </c>
      <c r="C26" s="89" t="s">
        <v>88</v>
      </c>
      <c r="D26" s="89">
        <v>518.0</v>
      </c>
      <c r="E26" s="90" t="s">
        <v>381</v>
      </c>
      <c r="F26" s="90" t="s">
        <v>382</v>
      </c>
      <c r="G26" s="89" t="s">
        <v>92</v>
      </c>
      <c r="H26" s="91">
        <v>38519.0</v>
      </c>
      <c r="I26" s="89" t="s">
        <v>117</v>
      </c>
      <c r="J26" s="89">
        <v>100.0</v>
      </c>
      <c r="K26" s="89">
        <v>50.0</v>
      </c>
      <c r="L26" s="89" t="s">
        <v>548</v>
      </c>
      <c r="M26" s="89">
        <v>5.0</v>
      </c>
      <c r="N26" s="89">
        <v>5.0</v>
      </c>
      <c r="O26" s="89">
        <v>100.0</v>
      </c>
      <c r="P26" s="89"/>
      <c r="Q26" s="89"/>
      <c r="R26" s="89">
        <v>260.0</v>
      </c>
      <c r="S26" s="92"/>
      <c r="T26" s="89"/>
    </row>
    <row r="27" ht="15.75" customHeight="1">
      <c r="A27" s="89">
        <v>93.0</v>
      </c>
      <c r="B27" s="89">
        <v>10.0</v>
      </c>
      <c r="C27" s="89" t="s">
        <v>88</v>
      </c>
      <c r="D27" s="89">
        <v>189.0</v>
      </c>
      <c r="E27" s="90" t="s">
        <v>385</v>
      </c>
      <c r="F27" s="90" t="s">
        <v>386</v>
      </c>
      <c r="G27" s="89" t="s">
        <v>101</v>
      </c>
      <c r="H27" s="91">
        <v>38176.0</v>
      </c>
      <c r="I27" s="89" t="s">
        <v>93</v>
      </c>
      <c r="J27" s="89">
        <v>100.0</v>
      </c>
      <c r="K27" s="89">
        <v>50.0</v>
      </c>
      <c r="L27" s="89" t="s">
        <v>548</v>
      </c>
      <c r="M27" s="89">
        <v>10.0</v>
      </c>
      <c r="N27" s="89">
        <v>5.0</v>
      </c>
      <c r="O27" s="89">
        <v>100.0</v>
      </c>
      <c r="P27" s="89"/>
      <c r="Q27" s="89"/>
      <c r="R27" s="89">
        <v>265.0</v>
      </c>
      <c r="S27" s="92"/>
      <c r="T27" s="89"/>
    </row>
    <row r="28" ht="15.75" customHeight="1">
      <c r="A28" s="89">
        <v>94.0</v>
      </c>
      <c r="B28" s="89">
        <v>10.0</v>
      </c>
      <c r="C28" s="89" t="s">
        <v>88</v>
      </c>
      <c r="D28" s="89">
        <v>264.0</v>
      </c>
      <c r="E28" s="90" t="s">
        <v>390</v>
      </c>
      <c r="F28" s="90" t="s">
        <v>286</v>
      </c>
      <c r="G28" s="89" t="s">
        <v>92</v>
      </c>
      <c r="H28" s="91">
        <v>38344.0</v>
      </c>
      <c r="I28" s="89" t="s">
        <v>125</v>
      </c>
      <c r="J28" s="89">
        <v>200.0</v>
      </c>
      <c r="K28" s="89">
        <v>50.0</v>
      </c>
      <c r="L28" s="89" t="s">
        <v>548</v>
      </c>
      <c r="M28" s="89">
        <v>5.0</v>
      </c>
      <c r="N28" s="89">
        <v>5.0</v>
      </c>
      <c r="O28" s="89">
        <v>100.0</v>
      </c>
      <c r="P28" s="89"/>
      <c r="Q28" s="89"/>
      <c r="R28" s="89">
        <v>360.0</v>
      </c>
      <c r="S28" s="92"/>
      <c r="T28" s="89"/>
    </row>
    <row r="29" ht="15.75" customHeight="1">
      <c r="A29" s="89">
        <v>95.0</v>
      </c>
      <c r="B29" s="89">
        <v>10.0</v>
      </c>
      <c r="C29" s="89" t="s">
        <v>88</v>
      </c>
      <c r="D29" s="89">
        <v>527.0</v>
      </c>
      <c r="E29" s="90" t="s">
        <v>394</v>
      </c>
      <c r="F29" s="90" t="s">
        <v>395</v>
      </c>
      <c r="G29" s="89" t="s">
        <v>101</v>
      </c>
      <c r="H29" s="91">
        <v>39642.0</v>
      </c>
      <c r="I29" s="89" t="s">
        <v>396</v>
      </c>
      <c r="J29" s="89">
        <v>100.0</v>
      </c>
      <c r="K29" s="89">
        <v>50.0</v>
      </c>
      <c r="L29" s="89" t="s">
        <v>548</v>
      </c>
      <c r="M29" s="89">
        <v>10.0</v>
      </c>
      <c r="N29" s="89">
        <v>5.0</v>
      </c>
      <c r="O29" s="89">
        <v>100.0</v>
      </c>
      <c r="P29" s="89"/>
      <c r="Q29" s="89"/>
      <c r="R29" s="89">
        <v>265.0</v>
      </c>
      <c r="S29" s="92"/>
      <c r="T29" s="89"/>
    </row>
    <row r="30" ht="15.75" customHeight="1">
      <c r="A30" s="89">
        <v>96.0</v>
      </c>
      <c r="B30" s="89">
        <v>10.0</v>
      </c>
      <c r="C30" s="89" t="s">
        <v>88</v>
      </c>
      <c r="D30" s="89">
        <v>493.0</v>
      </c>
      <c r="E30" s="90" t="s">
        <v>399</v>
      </c>
      <c r="F30" s="90" t="s">
        <v>400</v>
      </c>
      <c r="G30" s="89" t="s">
        <v>101</v>
      </c>
      <c r="H30" s="91">
        <v>37493.0</v>
      </c>
      <c r="I30" s="89" t="s">
        <v>125</v>
      </c>
      <c r="J30" s="89">
        <v>200.0</v>
      </c>
      <c r="K30" s="89">
        <v>50.0</v>
      </c>
      <c r="L30" s="89" t="s">
        <v>548</v>
      </c>
      <c r="M30" s="89">
        <v>10.0</v>
      </c>
      <c r="N30" s="89">
        <v>5.0</v>
      </c>
      <c r="O30" s="89">
        <v>100.0</v>
      </c>
      <c r="P30" s="89"/>
      <c r="Q30" s="89"/>
      <c r="R30" s="89">
        <v>365.0</v>
      </c>
      <c r="S30" s="92"/>
      <c r="T30" s="89"/>
    </row>
    <row r="31" ht="15.75" customHeight="1">
      <c r="A31" s="89">
        <v>97.0</v>
      </c>
      <c r="B31" s="89">
        <v>10.0</v>
      </c>
      <c r="C31" s="89" t="s">
        <v>88</v>
      </c>
      <c r="D31" s="89">
        <v>521.0</v>
      </c>
      <c r="E31" s="90" t="s">
        <v>403</v>
      </c>
      <c r="F31" s="90" t="s">
        <v>404</v>
      </c>
      <c r="G31" s="89" t="s">
        <v>101</v>
      </c>
      <c r="H31" s="91">
        <v>38640.0</v>
      </c>
      <c r="I31" s="89" t="s">
        <v>125</v>
      </c>
      <c r="J31" s="89">
        <v>200.0</v>
      </c>
      <c r="K31" s="89">
        <v>50.0</v>
      </c>
      <c r="L31" s="89" t="s">
        <v>548</v>
      </c>
      <c r="M31" s="89">
        <v>10.0</v>
      </c>
      <c r="N31" s="89">
        <v>5.0</v>
      </c>
      <c r="O31" s="89">
        <v>100.0</v>
      </c>
      <c r="P31" s="89"/>
      <c r="Q31" s="89"/>
      <c r="R31" s="89">
        <v>365.0</v>
      </c>
      <c r="S31" s="92"/>
      <c r="T31" s="89"/>
    </row>
    <row r="32" ht="15.75" customHeight="1">
      <c r="A32" s="89">
        <v>98.0</v>
      </c>
      <c r="B32" s="89">
        <v>10.0</v>
      </c>
      <c r="C32" s="89" t="s">
        <v>88</v>
      </c>
      <c r="D32" s="89">
        <v>263.0</v>
      </c>
      <c r="E32" s="90" t="s">
        <v>203</v>
      </c>
      <c r="F32" s="90" t="s">
        <v>406</v>
      </c>
      <c r="G32" s="89" t="s">
        <v>101</v>
      </c>
      <c r="H32" s="91">
        <v>38723.0</v>
      </c>
      <c r="I32" s="89" t="s">
        <v>125</v>
      </c>
      <c r="J32" s="89">
        <v>200.0</v>
      </c>
      <c r="K32" s="89">
        <v>50.0</v>
      </c>
      <c r="L32" s="89" t="s">
        <v>548</v>
      </c>
      <c r="M32" s="89">
        <v>10.0</v>
      </c>
      <c r="N32" s="89">
        <v>5.0</v>
      </c>
      <c r="O32" s="89">
        <v>100.0</v>
      </c>
      <c r="P32" s="89"/>
      <c r="Q32" s="89"/>
      <c r="R32" s="89">
        <v>365.0</v>
      </c>
      <c r="S32" s="92"/>
      <c r="T32" s="89"/>
    </row>
    <row r="33" ht="15.75" customHeight="1">
      <c r="A33" s="89">
        <v>99.0</v>
      </c>
      <c r="B33" s="89">
        <v>10.0</v>
      </c>
      <c r="C33" s="89" t="s">
        <v>88</v>
      </c>
      <c r="D33" s="89">
        <v>430.0</v>
      </c>
      <c r="E33" s="90" t="s">
        <v>410</v>
      </c>
      <c r="F33" s="90" t="s">
        <v>411</v>
      </c>
      <c r="G33" s="89" t="s">
        <v>101</v>
      </c>
      <c r="H33" s="91">
        <v>38769.0</v>
      </c>
      <c r="I33" s="89" t="s">
        <v>117</v>
      </c>
      <c r="J33" s="89">
        <v>100.0</v>
      </c>
      <c r="K33" s="89">
        <v>50.0</v>
      </c>
      <c r="L33" s="89" t="s">
        <v>548</v>
      </c>
      <c r="M33" s="89">
        <v>10.0</v>
      </c>
      <c r="N33" s="89">
        <v>5.0</v>
      </c>
      <c r="O33" s="89">
        <v>100.0</v>
      </c>
      <c r="P33" s="89"/>
      <c r="Q33" s="89"/>
      <c r="R33" s="89">
        <v>265.0</v>
      </c>
      <c r="S33" s="92"/>
      <c r="T33" s="89"/>
    </row>
    <row r="34" ht="15.75" customHeight="1">
      <c r="A34" s="89">
        <v>100.0</v>
      </c>
      <c r="B34" s="89">
        <v>10.0</v>
      </c>
      <c r="C34" s="89" t="s">
        <v>88</v>
      </c>
      <c r="D34" s="89">
        <v>259.0</v>
      </c>
      <c r="E34" s="90" t="s">
        <v>412</v>
      </c>
      <c r="F34" s="90" t="s">
        <v>350</v>
      </c>
      <c r="G34" s="89" t="s">
        <v>101</v>
      </c>
      <c r="H34" s="91">
        <v>38175.0</v>
      </c>
      <c r="I34" s="89" t="s">
        <v>117</v>
      </c>
      <c r="J34" s="89">
        <v>100.0</v>
      </c>
      <c r="K34" s="89">
        <v>50.0</v>
      </c>
      <c r="L34" s="89" t="s">
        <v>548</v>
      </c>
      <c r="M34" s="89">
        <v>10.0</v>
      </c>
      <c r="N34" s="89">
        <v>5.0</v>
      </c>
      <c r="O34" s="89">
        <v>100.0</v>
      </c>
      <c r="P34" s="89"/>
      <c r="Q34" s="89"/>
      <c r="R34" s="89">
        <v>265.0</v>
      </c>
      <c r="S34" s="92"/>
      <c r="T34" s="89"/>
    </row>
    <row r="35" ht="15.75" customHeight="1">
      <c r="A35" s="89">
        <v>101.0</v>
      </c>
      <c r="B35" s="89">
        <v>10.0</v>
      </c>
      <c r="C35" s="89" t="s">
        <v>88</v>
      </c>
      <c r="D35" s="89">
        <v>260.0</v>
      </c>
      <c r="E35" s="90" t="s">
        <v>415</v>
      </c>
      <c r="F35" s="90" t="s">
        <v>133</v>
      </c>
      <c r="G35" s="89" t="s">
        <v>92</v>
      </c>
      <c r="H35" s="91">
        <v>38687.0</v>
      </c>
      <c r="I35" s="89" t="s">
        <v>125</v>
      </c>
      <c r="J35" s="89">
        <v>200.0</v>
      </c>
      <c r="K35" s="89">
        <v>50.0</v>
      </c>
      <c r="L35" s="89" t="s">
        <v>548</v>
      </c>
      <c r="M35" s="89">
        <v>5.0</v>
      </c>
      <c r="N35" s="89">
        <v>5.0</v>
      </c>
      <c r="O35" s="89">
        <v>100.0</v>
      </c>
      <c r="P35" s="89"/>
      <c r="Q35" s="89"/>
      <c r="R35" s="89">
        <v>360.0</v>
      </c>
      <c r="S35" s="92"/>
      <c r="T35" s="89"/>
    </row>
    <row r="36" ht="15.75" customHeight="1">
      <c r="A36" s="89">
        <v>102.0</v>
      </c>
      <c r="B36" s="89">
        <v>10.0</v>
      </c>
      <c r="C36" s="89" t="s">
        <v>88</v>
      </c>
      <c r="D36" s="89">
        <v>528.0</v>
      </c>
      <c r="E36" s="90" t="s">
        <v>418</v>
      </c>
      <c r="F36" s="90" t="s">
        <v>350</v>
      </c>
      <c r="G36" s="89" t="s">
        <v>101</v>
      </c>
      <c r="H36" s="91">
        <v>37953.0</v>
      </c>
      <c r="I36" s="89" t="s">
        <v>117</v>
      </c>
      <c r="J36" s="89">
        <v>100.0</v>
      </c>
      <c r="K36" s="89">
        <v>50.0</v>
      </c>
      <c r="L36" s="89" t="s">
        <v>548</v>
      </c>
      <c r="M36" s="89">
        <v>10.0</v>
      </c>
      <c r="N36" s="89">
        <v>5.0</v>
      </c>
      <c r="O36" s="89">
        <v>100.0</v>
      </c>
      <c r="P36" s="89"/>
      <c r="Q36" s="89"/>
      <c r="R36" s="89">
        <v>265.0</v>
      </c>
      <c r="S36" s="92"/>
      <c r="T36" s="89"/>
    </row>
    <row r="37" ht="15.75" customHeight="1">
      <c r="A37" s="89">
        <v>103.0</v>
      </c>
      <c r="B37" s="89">
        <v>10.0</v>
      </c>
      <c r="C37" s="89" t="s">
        <v>88</v>
      </c>
      <c r="D37" s="89">
        <v>75.0</v>
      </c>
      <c r="E37" s="90" t="s">
        <v>420</v>
      </c>
      <c r="F37" s="90" t="s">
        <v>373</v>
      </c>
      <c r="G37" s="89" t="s">
        <v>92</v>
      </c>
      <c r="H37" s="91">
        <v>36374.0</v>
      </c>
      <c r="I37" s="89" t="s">
        <v>125</v>
      </c>
      <c r="J37" s="89">
        <v>200.0</v>
      </c>
      <c r="K37" s="89">
        <v>50.0</v>
      </c>
      <c r="L37" s="89" t="s">
        <v>548</v>
      </c>
      <c r="M37" s="89">
        <v>5.0</v>
      </c>
      <c r="N37" s="89">
        <v>5.0</v>
      </c>
      <c r="O37" s="89">
        <v>100.0</v>
      </c>
      <c r="P37" s="89"/>
      <c r="Q37" s="89"/>
      <c r="R37" s="89">
        <v>360.0</v>
      </c>
      <c r="S37" s="92"/>
      <c r="T37" s="89"/>
    </row>
    <row r="38" ht="15.75" customHeight="1">
      <c r="A38" s="89">
        <v>104.0</v>
      </c>
      <c r="B38" s="89">
        <v>10.0</v>
      </c>
      <c r="C38" s="89" t="s">
        <v>88</v>
      </c>
      <c r="D38" s="89">
        <v>154.0</v>
      </c>
      <c r="E38" s="90" t="s">
        <v>422</v>
      </c>
      <c r="F38" s="90" t="s">
        <v>292</v>
      </c>
      <c r="G38" s="89" t="s">
        <v>101</v>
      </c>
      <c r="H38" s="91">
        <v>38082.0</v>
      </c>
      <c r="I38" s="89" t="s">
        <v>125</v>
      </c>
      <c r="J38" s="89">
        <v>200.0</v>
      </c>
      <c r="K38" s="89">
        <v>50.0</v>
      </c>
      <c r="L38" s="89" t="s">
        <v>548</v>
      </c>
      <c r="M38" s="89">
        <v>10.0</v>
      </c>
      <c r="N38" s="89">
        <v>5.0</v>
      </c>
      <c r="O38" s="89">
        <v>100.0</v>
      </c>
      <c r="P38" s="89"/>
      <c r="Q38" s="89"/>
      <c r="R38" s="89">
        <v>365.0</v>
      </c>
      <c r="S38" s="92"/>
      <c r="T38" s="89"/>
    </row>
    <row r="39" ht="15.75" customHeight="1">
      <c r="A39" s="89">
        <v>105.0</v>
      </c>
      <c r="B39" s="89">
        <v>10.0</v>
      </c>
      <c r="C39" s="89" t="s">
        <v>88</v>
      </c>
      <c r="D39" s="89">
        <v>534.0</v>
      </c>
      <c r="E39" s="90" t="s">
        <v>425</v>
      </c>
      <c r="F39" s="90" t="s">
        <v>426</v>
      </c>
      <c r="G39" s="89" t="s">
        <v>101</v>
      </c>
      <c r="H39" s="91">
        <v>38906.0</v>
      </c>
      <c r="I39" s="89" t="s">
        <v>93</v>
      </c>
      <c r="J39" s="89">
        <v>100.0</v>
      </c>
      <c r="K39" s="89">
        <v>50.0</v>
      </c>
      <c r="L39" s="89" t="s">
        <v>548</v>
      </c>
      <c r="M39" s="89">
        <v>10.0</v>
      </c>
      <c r="N39" s="89">
        <v>5.0</v>
      </c>
      <c r="O39" s="89">
        <v>100.0</v>
      </c>
      <c r="P39" s="89"/>
      <c r="Q39" s="89"/>
      <c r="R39" s="89">
        <v>265.0</v>
      </c>
      <c r="S39" s="92"/>
      <c r="T39" s="89"/>
    </row>
    <row r="40" ht="15.75" customHeight="1">
      <c r="A40" s="89">
        <v>106.0</v>
      </c>
      <c r="B40" s="89">
        <v>10.0</v>
      </c>
      <c r="C40" s="89" t="s">
        <v>88</v>
      </c>
      <c r="D40" s="89">
        <v>207.0</v>
      </c>
      <c r="E40" s="90" t="s">
        <v>429</v>
      </c>
      <c r="F40" s="90" t="s">
        <v>283</v>
      </c>
      <c r="G40" s="89" t="s">
        <v>101</v>
      </c>
      <c r="H40" s="91">
        <v>38935.0</v>
      </c>
      <c r="I40" s="89" t="s">
        <v>117</v>
      </c>
      <c r="J40" s="89">
        <v>100.0</v>
      </c>
      <c r="K40" s="89">
        <v>50.0</v>
      </c>
      <c r="L40" s="89" t="s">
        <v>548</v>
      </c>
      <c r="M40" s="89">
        <v>10.0</v>
      </c>
      <c r="N40" s="89">
        <v>5.0</v>
      </c>
      <c r="O40" s="89">
        <v>100.0</v>
      </c>
      <c r="P40" s="89"/>
      <c r="Q40" s="89"/>
      <c r="R40" s="89">
        <v>265.0</v>
      </c>
      <c r="S40" s="92"/>
      <c r="T40" s="89"/>
    </row>
    <row r="41" ht="15.75" customHeight="1">
      <c r="A41" s="89">
        <v>107.0</v>
      </c>
      <c r="B41" s="89">
        <v>10.0</v>
      </c>
      <c r="C41" s="89" t="s">
        <v>88</v>
      </c>
      <c r="D41" s="89">
        <v>422.0</v>
      </c>
      <c r="E41" s="90" t="s">
        <v>433</v>
      </c>
      <c r="F41" s="90" t="s">
        <v>434</v>
      </c>
      <c r="G41" s="89" t="s">
        <v>92</v>
      </c>
      <c r="H41" s="91">
        <v>38183.0</v>
      </c>
      <c r="I41" s="89" t="s">
        <v>117</v>
      </c>
      <c r="J41" s="89">
        <v>100.0</v>
      </c>
      <c r="K41" s="89">
        <v>50.0</v>
      </c>
      <c r="L41" s="89" t="s">
        <v>548</v>
      </c>
      <c r="M41" s="89">
        <v>5.0</v>
      </c>
      <c r="N41" s="89">
        <v>5.0</v>
      </c>
      <c r="O41" s="89">
        <v>100.0</v>
      </c>
      <c r="P41" s="89"/>
      <c r="Q41" s="89"/>
      <c r="R41" s="89">
        <v>260.0</v>
      </c>
      <c r="S41" s="92"/>
      <c r="T41" s="89"/>
    </row>
    <row r="42" ht="15.75" customHeight="1">
      <c r="A42" s="89">
        <v>108.0</v>
      </c>
      <c r="B42" s="89">
        <v>10.0</v>
      </c>
      <c r="C42" s="89" t="s">
        <v>88</v>
      </c>
      <c r="D42" s="89">
        <v>372.0</v>
      </c>
      <c r="E42" s="90" t="s">
        <v>437</v>
      </c>
      <c r="F42" s="90" t="s">
        <v>438</v>
      </c>
      <c r="G42" s="89" t="s">
        <v>101</v>
      </c>
      <c r="H42" s="91">
        <v>38214.0</v>
      </c>
      <c r="I42" s="89" t="s">
        <v>93</v>
      </c>
      <c r="J42" s="89">
        <v>100.0</v>
      </c>
      <c r="K42" s="89">
        <v>50.0</v>
      </c>
      <c r="L42" s="89" t="s">
        <v>548</v>
      </c>
      <c r="M42" s="89">
        <v>10.0</v>
      </c>
      <c r="N42" s="89">
        <v>5.0</v>
      </c>
      <c r="O42" s="89">
        <v>100.0</v>
      </c>
      <c r="P42" s="89"/>
      <c r="Q42" s="89"/>
      <c r="R42" s="89">
        <v>265.0</v>
      </c>
      <c r="S42" s="92"/>
      <c r="T42" s="89"/>
    </row>
    <row r="43" ht="15.75" customHeight="1">
      <c r="A43" s="89">
        <v>109.0</v>
      </c>
      <c r="B43" s="89">
        <v>10.0</v>
      </c>
      <c r="C43" s="89" t="s">
        <v>88</v>
      </c>
      <c r="D43" s="89">
        <v>533.0</v>
      </c>
      <c r="E43" s="90" t="s">
        <v>440</v>
      </c>
      <c r="F43" s="90" t="s">
        <v>441</v>
      </c>
      <c r="G43" s="89" t="s">
        <v>101</v>
      </c>
      <c r="H43" s="91">
        <v>38961.0</v>
      </c>
      <c r="I43" s="89" t="s">
        <v>93</v>
      </c>
      <c r="J43" s="89">
        <v>100.0</v>
      </c>
      <c r="K43" s="89">
        <v>50.0</v>
      </c>
      <c r="L43" s="89" t="s">
        <v>548</v>
      </c>
      <c r="M43" s="89">
        <v>10.0</v>
      </c>
      <c r="N43" s="89">
        <v>5.0</v>
      </c>
      <c r="O43" s="89">
        <v>100.0</v>
      </c>
      <c r="P43" s="89"/>
      <c r="Q43" s="89"/>
      <c r="R43" s="89">
        <v>265.0</v>
      </c>
      <c r="S43" s="92"/>
      <c r="T43" s="89"/>
    </row>
    <row r="44" ht="15.75" customHeight="1">
      <c r="A44" s="89">
        <v>110.0</v>
      </c>
      <c r="B44" s="89">
        <v>10.0</v>
      </c>
      <c r="C44" s="89" t="s">
        <v>88</v>
      </c>
      <c r="D44" s="89">
        <v>516.0</v>
      </c>
      <c r="E44" s="90" t="s">
        <v>253</v>
      </c>
      <c r="F44" s="90" t="s">
        <v>373</v>
      </c>
      <c r="G44" s="89" t="s">
        <v>92</v>
      </c>
      <c r="H44" s="91">
        <v>38553.0</v>
      </c>
      <c r="I44" s="89" t="s">
        <v>125</v>
      </c>
      <c r="J44" s="89">
        <v>200.0</v>
      </c>
      <c r="K44" s="89">
        <v>50.0</v>
      </c>
      <c r="L44" s="89" t="s">
        <v>548</v>
      </c>
      <c r="M44" s="89">
        <v>5.0</v>
      </c>
      <c r="N44" s="89">
        <v>5.0</v>
      </c>
      <c r="O44" s="89">
        <v>100.0</v>
      </c>
      <c r="P44" s="89"/>
      <c r="Q44" s="89"/>
      <c r="R44" s="89">
        <v>360.0</v>
      </c>
      <c r="S44" s="92"/>
      <c r="T44" s="89"/>
    </row>
    <row r="45" ht="15.75" customHeight="1">
      <c r="A45" s="89">
        <v>111.0</v>
      </c>
      <c r="B45" s="89">
        <v>10.0</v>
      </c>
      <c r="C45" s="89" t="s">
        <v>88</v>
      </c>
      <c r="D45" s="89">
        <v>258.0</v>
      </c>
      <c r="E45" s="90" t="s">
        <v>447</v>
      </c>
      <c r="F45" s="90" t="s">
        <v>448</v>
      </c>
      <c r="G45" s="89" t="s">
        <v>101</v>
      </c>
      <c r="H45" s="91">
        <v>38534.0</v>
      </c>
      <c r="I45" s="89" t="s">
        <v>125</v>
      </c>
      <c r="J45" s="89">
        <v>200.0</v>
      </c>
      <c r="K45" s="89">
        <v>50.0</v>
      </c>
      <c r="L45" s="89" t="s">
        <v>548</v>
      </c>
      <c r="M45" s="89">
        <v>10.0</v>
      </c>
      <c r="N45" s="89">
        <v>5.0</v>
      </c>
      <c r="O45" s="89">
        <v>100.0</v>
      </c>
      <c r="P45" s="89"/>
      <c r="Q45" s="89"/>
      <c r="R45" s="89">
        <v>365.0</v>
      </c>
      <c r="S45" s="92"/>
      <c r="T45" s="89"/>
    </row>
    <row r="46" ht="15.75" customHeight="1">
      <c r="A46" s="89">
        <v>112.0</v>
      </c>
      <c r="B46" s="89">
        <v>10.0</v>
      </c>
      <c r="C46" s="89" t="s">
        <v>88</v>
      </c>
      <c r="D46" s="89">
        <v>349.0</v>
      </c>
      <c r="E46" s="90" t="s">
        <v>451</v>
      </c>
      <c r="F46" s="90" t="s">
        <v>452</v>
      </c>
      <c r="G46" s="89" t="s">
        <v>101</v>
      </c>
      <c r="H46" s="91">
        <v>37257.0</v>
      </c>
      <c r="I46" s="89" t="s">
        <v>93</v>
      </c>
      <c r="J46" s="89">
        <v>100.0</v>
      </c>
      <c r="K46" s="89">
        <v>50.0</v>
      </c>
      <c r="L46" s="89" t="s">
        <v>548</v>
      </c>
      <c r="M46" s="89">
        <v>10.0</v>
      </c>
      <c r="N46" s="89">
        <v>5.0</v>
      </c>
      <c r="O46" s="89">
        <v>100.0</v>
      </c>
      <c r="P46" s="89"/>
      <c r="Q46" s="89"/>
      <c r="R46" s="89">
        <v>265.0</v>
      </c>
      <c r="S46" s="92"/>
      <c r="T46" s="89"/>
    </row>
    <row r="47" ht="15.75" customHeight="1">
      <c r="A47" s="89">
        <v>113.0</v>
      </c>
      <c r="B47" s="89">
        <v>10.0</v>
      </c>
      <c r="C47" s="89" t="s">
        <v>88</v>
      </c>
      <c r="D47" s="89">
        <v>371.0</v>
      </c>
      <c r="E47" s="90" t="s">
        <v>455</v>
      </c>
      <c r="F47" s="90" t="s">
        <v>438</v>
      </c>
      <c r="G47" s="89" t="s">
        <v>101</v>
      </c>
      <c r="H47" s="91">
        <v>38640.0</v>
      </c>
      <c r="I47" s="89" t="s">
        <v>93</v>
      </c>
      <c r="J47" s="89">
        <v>100.0</v>
      </c>
      <c r="K47" s="89">
        <v>50.0</v>
      </c>
      <c r="L47" s="89" t="s">
        <v>548</v>
      </c>
      <c r="M47" s="89">
        <v>10.0</v>
      </c>
      <c r="N47" s="89">
        <v>5.0</v>
      </c>
      <c r="O47" s="89">
        <v>100.0</v>
      </c>
      <c r="P47" s="89"/>
      <c r="Q47" s="89"/>
      <c r="R47" s="89">
        <v>265.0</v>
      </c>
      <c r="S47" s="92"/>
      <c r="T47" s="89"/>
    </row>
    <row r="48" ht="15.75" customHeight="1">
      <c r="A48" s="89">
        <v>114.0</v>
      </c>
      <c r="B48" s="89">
        <v>10.0</v>
      </c>
      <c r="C48" s="89" t="s">
        <v>88</v>
      </c>
      <c r="D48" s="89">
        <v>365.0</v>
      </c>
      <c r="E48" s="90" t="s">
        <v>457</v>
      </c>
      <c r="F48" s="90" t="s">
        <v>458</v>
      </c>
      <c r="G48" s="89" t="s">
        <v>101</v>
      </c>
      <c r="H48" s="91">
        <v>38869.0</v>
      </c>
      <c r="I48" s="89" t="s">
        <v>125</v>
      </c>
      <c r="J48" s="89">
        <v>200.0</v>
      </c>
      <c r="K48" s="89">
        <v>50.0</v>
      </c>
      <c r="L48" s="89" t="s">
        <v>548</v>
      </c>
      <c r="M48" s="89">
        <v>10.0</v>
      </c>
      <c r="N48" s="89">
        <v>5.0</v>
      </c>
      <c r="O48" s="89">
        <v>100.0</v>
      </c>
      <c r="P48" s="89"/>
      <c r="Q48" s="89"/>
      <c r="R48" s="89">
        <v>365.0</v>
      </c>
      <c r="S48" s="92"/>
      <c r="T48" s="89"/>
    </row>
    <row r="49" ht="15.75" customHeight="1">
      <c r="A49" s="89">
        <v>115.0</v>
      </c>
      <c r="B49" s="89">
        <v>10.0</v>
      </c>
      <c r="C49" s="89" t="s">
        <v>88</v>
      </c>
      <c r="D49" s="89">
        <v>378.0</v>
      </c>
      <c r="E49" s="90" t="s">
        <v>459</v>
      </c>
      <c r="F49" s="90" t="s">
        <v>460</v>
      </c>
      <c r="G49" s="89" t="s">
        <v>92</v>
      </c>
      <c r="H49" s="91">
        <v>39272.0</v>
      </c>
      <c r="I49" s="89" t="s">
        <v>125</v>
      </c>
      <c r="J49" s="89">
        <v>200.0</v>
      </c>
      <c r="K49" s="89">
        <v>50.0</v>
      </c>
      <c r="L49" s="89" t="s">
        <v>548</v>
      </c>
      <c r="M49" s="89">
        <v>5.0</v>
      </c>
      <c r="N49" s="89">
        <v>5.0</v>
      </c>
      <c r="O49" s="89">
        <v>100.0</v>
      </c>
      <c r="P49" s="89"/>
      <c r="Q49" s="89"/>
      <c r="R49" s="89">
        <v>360.0</v>
      </c>
      <c r="S49" s="92"/>
      <c r="T49" s="89"/>
    </row>
    <row r="50" ht="15.75" customHeight="1">
      <c r="A50" s="89">
        <v>116.0</v>
      </c>
      <c r="B50" s="89">
        <v>12.0</v>
      </c>
      <c r="C50" s="89" t="s">
        <v>88</v>
      </c>
      <c r="D50" s="89">
        <v>544.0</v>
      </c>
      <c r="E50" s="90" t="s">
        <v>463</v>
      </c>
      <c r="F50" s="90" t="s">
        <v>464</v>
      </c>
      <c r="G50" s="89" t="s">
        <v>101</v>
      </c>
      <c r="H50" s="91">
        <v>38218.0</v>
      </c>
      <c r="I50" s="89" t="s">
        <v>125</v>
      </c>
      <c r="J50" s="89">
        <v>300.0</v>
      </c>
      <c r="K50" s="89" t="s">
        <v>548</v>
      </c>
      <c r="L50" s="89">
        <v>100.0</v>
      </c>
      <c r="M50" s="89">
        <v>10.0</v>
      </c>
      <c r="N50" s="89">
        <v>5.0</v>
      </c>
      <c r="O50" s="89">
        <v>100.0</v>
      </c>
      <c r="P50" s="89"/>
      <c r="Q50" s="89"/>
      <c r="R50" s="89">
        <v>515.0</v>
      </c>
      <c r="S50" s="92"/>
      <c r="T50" s="89"/>
    </row>
    <row r="51" ht="15.75" customHeight="1">
      <c r="A51" s="89">
        <v>117.0</v>
      </c>
      <c r="B51" s="89">
        <v>12.0</v>
      </c>
      <c r="C51" s="89" t="s">
        <v>88</v>
      </c>
      <c r="D51" s="89">
        <v>339.0</v>
      </c>
      <c r="E51" s="90" t="s">
        <v>465</v>
      </c>
      <c r="F51" s="90" t="s">
        <v>466</v>
      </c>
      <c r="G51" s="89" t="s">
        <v>92</v>
      </c>
      <c r="H51" s="91">
        <v>38409.0</v>
      </c>
      <c r="I51" s="89" t="s">
        <v>117</v>
      </c>
      <c r="J51" s="89">
        <v>150.0</v>
      </c>
      <c r="K51" s="89" t="s">
        <v>548</v>
      </c>
      <c r="L51" s="89">
        <v>100.0</v>
      </c>
      <c r="M51" s="89">
        <v>5.0</v>
      </c>
      <c r="N51" s="89">
        <v>5.0</v>
      </c>
      <c r="O51" s="89">
        <v>100.0</v>
      </c>
      <c r="P51" s="89"/>
      <c r="Q51" s="89"/>
      <c r="R51" s="89">
        <v>360.0</v>
      </c>
      <c r="S51" s="92"/>
      <c r="T51" s="89"/>
    </row>
    <row r="52" ht="15.75" customHeight="1">
      <c r="A52" s="89">
        <v>118.0</v>
      </c>
      <c r="B52" s="89">
        <v>12.0</v>
      </c>
      <c r="C52" s="89" t="s">
        <v>88</v>
      </c>
      <c r="D52" s="89">
        <v>519.0</v>
      </c>
      <c r="E52" s="90" t="s">
        <v>376</v>
      </c>
      <c r="F52" s="90" t="s">
        <v>347</v>
      </c>
      <c r="G52" s="89" t="s">
        <v>101</v>
      </c>
      <c r="H52" s="91">
        <v>37854.0</v>
      </c>
      <c r="I52" s="89" t="s">
        <v>125</v>
      </c>
      <c r="J52" s="89">
        <v>300.0</v>
      </c>
      <c r="K52" s="89" t="s">
        <v>548</v>
      </c>
      <c r="L52" s="89">
        <v>100.0</v>
      </c>
      <c r="M52" s="89">
        <v>10.0</v>
      </c>
      <c r="N52" s="89">
        <v>5.0</v>
      </c>
      <c r="O52" s="89">
        <v>100.0</v>
      </c>
      <c r="P52" s="89"/>
      <c r="Q52" s="89"/>
      <c r="R52" s="89">
        <v>515.0</v>
      </c>
      <c r="S52" s="92"/>
      <c r="T52" s="89"/>
    </row>
    <row r="53" ht="15.75" customHeight="1">
      <c r="A53" s="89">
        <v>119.0</v>
      </c>
      <c r="B53" s="89">
        <v>12.0</v>
      </c>
      <c r="C53" s="89" t="s">
        <v>88</v>
      </c>
      <c r="D53" s="89">
        <v>542.0</v>
      </c>
      <c r="E53" s="90" t="s">
        <v>474</v>
      </c>
      <c r="F53" s="90" t="s">
        <v>475</v>
      </c>
      <c r="G53" s="89" t="s">
        <v>101</v>
      </c>
      <c r="H53" s="91">
        <v>37645.0</v>
      </c>
      <c r="I53" s="89" t="s">
        <v>117</v>
      </c>
      <c r="J53" s="89">
        <v>150.0</v>
      </c>
      <c r="K53" s="89" t="s">
        <v>548</v>
      </c>
      <c r="L53" s="89">
        <v>100.0</v>
      </c>
      <c r="M53" s="89">
        <v>10.0</v>
      </c>
      <c r="N53" s="89">
        <v>5.0</v>
      </c>
      <c r="O53" s="89">
        <v>100.0</v>
      </c>
      <c r="P53" s="89"/>
      <c r="Q53" s="89"/>
      <c r="R53" s="89">
        <v>365.0</v>
      </c>
      <c r="S53" s="92"/>
      <c r="T53" s="89"/>
    </row>
    <row r="54" ht="15.75" customHeight="1">
      <c r="A54" s="89">
        <v>120.0</v>
      </c>
      <c r="B54" s="89">
        <v>12.0</v>
      </c>
      <c r="C54" s="89" t="s">
        <v>88</v>
      </c>
      <c r="D54" s="89">
        <v>293.0</v>
      </c>
      <c r="E54" s="90" t="s">
        <v>477</v>
      </c>
      <c r="F54" s="90" t="s">
        <v>478</v>
      </c>
      <c r="G54" s="89" t="s">
        <v>92</v>
      </c>
      <c r="H54" s="91">
        <v>38153.0</v>
      </c>
      <c r="I54" s="89" t="s">
        <v>93</v>
      </c>
      <c r="J54" s="89">
        <v>150.0</v>
      </c>
      <c r="K54" s="89" t="s">
        <v>548</v>
      </c>
      <c r="L54" s="89">
        <v>100.0</v>
      </c>
      <c r="M54" s="89">
        <v>5.0</v>
      </c>
      <c r="N54" s="89">
        <v>5.0</v>
      </c>
      <c r="O54" s="89">
        <v>100.0</v>
      </c>
      <c r="P54" s="89"/>
      <c r="Q54" s="89"/>
      <c r="R54" s="89">
        <v>360.0</v>
      </c>
      <c r="S54" s="92"/>
      <c r="T54" s="89"/>
    </row>
    <row r="55" ht="15.75" customHeight="1">
      <c r="A55" s="89">
        <v>121.0</v>
      </c>
      <c r="B55" s="89">
        <v>12.0</v>
      </c>
      <c r="C55" s="89" t="s">
        <v>88</v>
      </c>
      <c r="D55" s="89">
        <v>376.0</v>
      </c>
      <c r="E55" s="90" t="s">
        <v>241</v>
      </c>
      <c r="F55" s="90" t="s">
        <v>212</v>
      </c>
      <c r="G55" s="89" t="s">
        <v>92</v>
      </c>
      <c r="H55" s="91">
        <v>39006.0</v>
      </c>
      <c r="I55" s="89" t="s">
        <v>125</v>
      </c>
      <c r="J55" s="89">
        <v>300.0</v>
      </c>
      <c r="K55" s="89" t="s">
        <v>548</v>
      </c>
      <c r="L55" s="89">
        <v>100.0</v>
      </c>
      <c r="M55" s="89">
        <v>5.0</v>
      </c>
      <c r="N55" s="89">
        <v>5.0</v>
      </c>
      <c r="O55" s="89">
        <v>100.0</v>
      </c>
      <c r="P55" s="89"/>
      <c r="Q55" s="89"/>
      <c r="R55" s="89">
        <v>510.0</v>
      </c>
      <c r="S55" s="92"/>
      <c r="T55" s="89"/>
    </row>
    <row r="56" ht="15.75" customHeight="1">
      <c r="A56" s="89">
        <v>122.0</v>
      </c>
      <c r="B56" s="89">
        <v>12.0</v>
      </c>
      <c r="C56" s="89" t="s">
        <v>88</v>
      </c>
      <c r="D56" s="89">
        <v>152.0</v>
      </c>
      <c r="E56" s="90" t="s">
        <v>318</v>
      </c>
      <c r="F56" s="90" t="s">
        <v>347</v>
      </c>
      <c r="G56" s="89" t="s">
        <v>92</v>
      </c>
      <c r="H56" s="91">
        <v>38175.0</v>
      </c>
      <c r="I56" s="89" t="s">
        <v>117</v>
      </c>
      <c r="J56" s="89">
        <v>150.0</v>
      </c>
      <c r="K56" s="89" t="s">
        <v>548</v>
      </c>
      <c r="L56" s="89">
        <v>100.0</v>
      </c>
      <c r="M56" s="89">
        <v>5.0</v>
      </c>
      <c r="N56" s="89">
        <v>5.0</v>
      </c>
      <c r="O56" s="89">
        <v>100.0</v>
      </c>
      <c r="P56" s="89"/>
      <c r="Q56" s="89"/>
      <c r="R56" s="89">
        <v>360.0</v>
      </c>
      <c r="S56" s="92"/>
      <c r="T56" s="89"/>
    </row>
    <row r="57" ht="15.75" customHeight="1">
      <c r="A57" s="89">
        <v>123.0</v>
      </c>
      <c r="B57" s="89">
        <v>12.0</v>
      </c>
      <c r="C57" s="89" t="s">
        <v>88</v>
      </c>
      <c r="D57" s="89">
        <v>153.0</v>
      </c>
      <c r="E57" s="90" t="s">
        <v>484</v>
      </c>
      <c r="F57" s="90" t="s">
        <v>133</v>
      </c>
      <c r="G57" s="89" t="s">
        <v>92</v>
      </c>
      <c r="H57" s="91">
        <v>38014.0</v>
      </c>
      <c r="I57" s="89" t="s">
        <v>125</v>
      </c>
      <c r="J57" s="89">
        <v>300.0</v>
      </c>
      <c r="K57" s="89" t="s">
        <v>548</v>
      </c>
      <c r="L57" s="89">
        <v>100.0</v>
      </c>
      <c r="M57" s="89">
        <v>5.0</v>
      </c>
      <c r="N57" s="89">
        <v>5.0</v>
      </c>
      <c r="O57" s="89">
        <v>100.0</v>
      </c>
      <c r="P57" s="89"/>
      <c r="Q57" s="89"/>
      <c r="R57" s="89">
        <v>510.0</v>
      </c>
      <c r="S57" s="92"/>
      <c r="T57" s="89"/>
    </row>
    <row r="58" ht="15.75" customHeight="1">
      <c r="A58" s="89">
        <v>124.0</v>
      </c>
      <c r="B58" s="89">
        <v>12.0</v>
      </c>
      <c r="C58" s="89" t="s">
        <v>88</v>
      </c>
      <c r="D58" s="89">
        <v>335.0</v>
      </c>
      <c r="E58" s="90" t="s">
        <v>486</v>
      </c>
      <c r="F58" s="90" t="s">
        <v>487</v>
      </c>
      <c r="G58" s="89" t="s">
        <v>101</v>
      </c>
      <c r="H58" s="91">
        <v>38565.0</v>
      </c>
      <c r="I58" s="89" t="s">
        <v>117</v>
      </c>
      <c r="J58" s="89">
        <v>150.0</v>
      </c>
      <c r="K58" s="89" t="s">
        <v>548</v>
      </c>
      <c r="L58" s="89">
        <v>100.0</v>
      </c>
      <c r="M58" s="89">
        <v>10.0</v>
      </c>
      <c r="N58" s="89">
        <v>5.0</v>
      </c>
      <c r="O58" s="89">
        <v>100.0</v>
      </c>
      <c r="P58" s="89"/>
      <c r="Q58" s="89"/>
      <c r="R58" s="89">
        <v>365.0</v>
      </c>
      <c r="S58" s="92"/>
      <c r="T58" s="89"/>
    </row>
    <row r="59" ht="15.75" customHeight="1">
      <c r="A59" s="89">
        <v>125.0</v>
      </c>
      <c r="B59" s="89">
        <v>12.0</v>
      </c>
      <c r="C59" s="89" t="s">
        <v>88</v>
      </c>
      <c r="D59" s="89">
        <v>174.0</v>
      </c>
      <c r="E59" s="90" t="s">
        <v>491</v>
      </c>
      <c r="F59" s="90" t="s">
        <v>492</v>
      </c>
      <c r="G59" s="89" t="s">
        <v>92</v>
      </c>
      <c r="H59" s="91">
        <v>38362.0</v>
      </c>
      <c r="I59" s="89" t="s">
        <v>125</v>
      </c>
      <c r="J59" s="89">
        <v>300.0</v>
      </c>
      <c r="K59" s="89" t="s">
        <v>548</v>
      </c>
      <c r="L59" s="89">
        <v>100.0</v>
      </c>
      <c r="M59" s="89">
        <v>5.0</v>
      </c>
      <c r="N59" s="89">
        <v>5.0</v>
      </c>
      <c r="O59" s="89">
        <v>100.0</v>
      </c>
      <c r="P59" s="89"/>
      <c r="Q59" s="89"/>
      <c r="R59" s="89">
        <v>510.0</v>
      </c>
      <c r="S59" s="92"/>
      <c r="T59" s="89"/>
    </row>
    <row r="60" ht="15.75" customHeight="1">
      <c r="A60" s="89">
        <v>126.0</v>
      </c>
      <c r="B60" s="89">
        <v>12.0</v>
      </c>
      <c r="C60" s="89" t="s">
        <v>88</v>
      </c>
      <c r="D60" s="89">
        <v>358.0</v>
      </c>
      <c r="E60" s="90" t="s">
        <v>495</v>
      </c>
      <c r="F60" s="90" t="s">
        <v>496</v>
      </c>
      <c r="G60" s="89" t="s">
        <v>101</v>
      </c>
      <c r="H60" s="91">
        <v>37980.0</v>
      </c>
      <c r="I60" s="89" t="s">
        <v>117</v>
      </c>
      <c r="J60" s="89">
        <v>150.0</v>
      </c>
      <c r="K60" s="89" t="s">
        <v>548</v>
      </c>
      <c r="L60" s="89">
        <v>100.0</v>
      </c>
      <c r="M60" s="89">
        <v>10.0</v>
      </c>
      <c r="N60" s="89">
        <v>5.0</v>
      </c>
      <c r="O60" s="89">
        <v>100.0</v>
      </c>
      <c r="P60" s="89"/>
      <c r="Q60" s="89"/>
      <c r="R60" s="89">
        <v>365.0</v>
      </c>
      <c r="S60" s="92"/>
      <c r="T60" s="89"/>
    </row>
    <row r="61" ht="15.75" customHeight="1">
      <c r="A61" s="89">
        <v>127.0</v>
      </c>
      <c r="B61" s="89">
        <v>12.0</v>
      </c>
      <c r="C61" s="89" t="s">
        <v>88</v>
      </c>
      <c r="D61" s="89">
        <v>384.0</v>
      </c>
      <c r="E61" s="90" t="s">
        <v>500</v>
      </c>
      <c r="F61" s="90" t="s">
        <v>501</v>
      </c>
      <c r="G61" s="89" t="s">
        <v>92</v>
      </c>
      <c r="H61" s="91">
        <v>37806.0</v>
      </c>
      <c r="I61" s="89" t="s">
        <v>93</v>
      </c>
      <c r="J61" s="89">
        <v>150.0</v>
      </c>
      <c r="K61" s="89" t="s">
        <v>548</v>
      </c>
      <c r="L61" s="89">
        <v>100.0</v>
      </c>
      <c r="M61" s="89">
        <v>5.0</v>
      </c>
      <c r="N61" s="89">
        <v>5.0</v>
      </c>
      <c r="O61" s="89">
        <v>100.0</v>
      </c>
      <c r="P61" s="89"/>
      <c r="Q61" s="89"/>
      <c r="R61" s="89">
        <v>360.0</v>
      </c>
      <c r="S61" s="92"/>
      <c r="T61" s="89"/>
    </row>
    <row r="62" ht="15.75" customHeight="1">
      <c r="A62" s="89">
        <v>128.0</v>
      </c>
      <c r="B62" s="89">
        <v>12.0</v>
      </c>
      <c r="C62" s="89" t="s">
        <v>88</v>
      </c>
      <c r="D62" s="89">
        <v>373.0</v>
      </c>
      <c r="E62" s="90" t="s">
        <v>504</v>
      </c>
      <c r="F62" s="90" t="s">
        <v>505</v>
      </c>
      <c r="G62" s="89" t="s">
        <v>92</v>
      </c>
      <c r="H62" s="91">
        <v>36854.0</v>
      </c>
      <c r="I62" s="89" t="s">
        <v>117</v>
      </c>
      <c r="J62" s="89">
        <v>150.0</v>
      </c>
      <c r="K62" s="89" t="s">
        <v>548</v>
      </c>
      <c r="L62" s="89">
        <v>100.0</v>
      </c>
      <c r="M62" s="89">
        <v>5.0</v>
      </c>
      <c r="N62" s="89">
        <v>5.0</v>
      </c>
      <c r="O62" s="89">
        <v>100.0</v>
      </c>
      <c r="P62" s="89"/>
      <c r="Q62" s="89"/>
      <c r="R62" s="89">
        <v>360.0</v>
      </c>
      <c r="S62" s="92"/>
      <c r="T62" s="89"/>
    </row>
    <row r="63" ht="15.75" customHeight="1">
      <c r="A63" s="89">
        <v>129.0</v>
      </c>
      <c r="B63" s="89">
        <v>12.0</v>
      </c>
      <c r="C63" s="89" t="s">
        <v>88</v>
      </c>
      <c r="D63" s="89">
        <v>175.0</v>
      </c>
      <c r="E63" s="90" t="s">
        <v>509</v>
      </c>
      <c r="F63" s="90" t="s">
        <v>406</v>
      </c>
      <c r="G63" s="89" t="s">
        <v>101</v>
      </c>
      <c r="H63" s="91">
        <v>38154.0</v>
      </c>
      <c r="I63" s="89" t="s">
        <v>125</v>
      </c>
      <c r="J63" s="89">
        <v>300.0</v>
      </c>
      <c r="K63" s="89" t="s">
        <v>548</v>
      </c>
      <c r="L63" s="89">
        <v>100.0</v>
      </c>
      <c r="M63" s="89">
        <v>10.0</v>
      </c>
      <c r="N63" s="89">
        <v>5.0</v>
      </c>
      <c r="O63" s="89">
        <v>100.0</v>
      </c>
      <c r="P63" s="89"/>
      <c r="Q63" s="89"/>
      <c r="R63" s="89">
        <v>515.0</v>
      </c>
      <c r="S63" s="92"/>
      <c r="T63" s="89"/>
    </row>
    <row r="64" ht="15.75" customHeight="1">
      <c r="A64" s="89">
        <v>130.0</v>
      </c>
      <c r="B64" s="89">
        <v>12.0</v>
      </c>
      <c r="C64" s="89" t="s">
        <v>88</v>
      </c>
      <c r="D64" s="89">
        <v>391.0</v>
      </c>
      <c r="E64" s="90" t="s">
        <v>512</v>
      </c>
      <c r="F64" s="90" t="s">
        <v>513</v>
      </c>
      <c r="G64" s="89" t="s">
        <v>101</v>
      </c>
      <c r="H64" s="91">
        <v>38452.0</v>
      </c>
      <c r="I64" s="89" t="s">
        <v>117</v>
      </c>
      <c r="J64" s="89">
        <v>150.0</v>
      </c>
      <c r="K64" s="89" t="s">
        <v>548</v>
      </c>
      <c r="L64" s="89">
        <v>100.0</v>
      </c>
      <c r="M64" s="89">
        <v>10.0</v>
      </c>
      <c r="N64" s="89">
        <v>5.0</v>
      </c>
      <c r="O64" s="89">
        <v>100.0</v>
      </c>
      <c r="P64" s="89"/>
      <c r="Q64" s="89"/>
      <c r="R64" s="89">
        <v>365.0</v>
      </c>
      <c r="S64" s="92"/>
      <c r="T64" s="89"/>
    </row>
    <row r="65" ht="15.75" customHeight="1">
      <c r="A65" s="89">
        <v>131.0</v>
      </c>
      <c r="B65" s="89">
        <v>12.0</v>
      </c>
      <c r="C65" s="89" t="s">
        <v>88</v>
      </c>
      <c r="D65" s="89">
        <v>338.0</v>
      </c>
      <c r="E65" s="90" t="s">
        <v>516</v>
      </c>
      <c r="F65" s="90" t="s">
        <v>517</v>
      </c>
      <c r="G65" s="89" t="s">
        <v>92</v>
      </c>
      <c r="H65" s="91">
        <v>38163.0</v>
      </c>
      <c r="I65" s="89" t="s">
        <v>117</v>
      </c>
      <c r="J65" s="89">
        <v>150.0</v>
      </c>
      <c r="K65" s="89" t="s">
        <v>548</v>
      </c>
      <c r="L65" s="89">
        <v>100.0</v>
      </c>
      <c r="M65" s="89">
        <v>5.0</v>
      </c>
      <c r="N65" s="89">
        <v>5.0</v>
      </c>
      <c r="O65" s="89">
        <v>100.0</v>
      </c>
      <c r="P65" s="89"/>
      <c r="Q65" s="89"/>
      <c r="R65" s="89">
        <v>360.0</v>
      </c>
      <c r="S65" s="92"/>
      <c r="T65" s="89"/>
    </row>
    <row r="66" ht="15.75" customHeight="1">
      <c r="A66" s="89">
        <v>132.0</v>
      </c>
      <c r="B66" s="89">
        <v>12.0</v>
      </c>
      <c r="C66" s="89" t="s">
        <v>88</v>
      </c>
      <c r="D66" s="89">
        <v>482.0</v>
      </c>
      <c r="E66" s="90" t="s">
        <v>520</v>
      </c>
      <c r="F66" s="90" t="s">
        <v>521</v>
      </c>
      <c r="G66" s="89" t="s">
        <v>101</v>
      </c>
      <c r="H66" s="91">
        <v>38154.0</v>
      </c>
      <c r="I66" s="89" t="s">
        <v>117</v>
      </c>
      <c r="J66" s="89">
        <v>150.0</v>
      </c>
      <c r="K66" s="89" t="s">
        <v>548</v>
      </c>
      <c r="L66" s="89">
        <v>100.0</v>
      </c>
      <c r="M66" s="89">
        <v>10.0</v>
      </c>
      <c r="N66" s="89">
        <v>5.0</v>
      </c>
      <c r="O66" s="89">
        <v>100.0</v>
      </c>
      <c r="P66" s="89"/>
      <c r="Q66" s="89"/>
      <c r="R66" s="89">
        <v>365.0</v>
      </c>
      <c r="S66" s="92"/>
      <c r="T66" s="89"/>
    </row>
    <row r="67" ht="15.75" customHeight="1">
      <c r="A67" s="89">
        <v>133.0</v>
      </c>
      <c r="B67" s="89">
        <v>12.0</v>
      </c>
      <c r="C67" s="89" t="s">
        <v>88</v>
      </c>
      <c r="D67" s="89">
        <v>120.0</v>
      </c>
      <c r="E67" s="90" t="s">
        <v>526</v>
      </c>
      <c r="F67" s="90" t="s">
        <v>258</v>
      </c>
      <c r="G67" s="89" t="s">
        <v>101</v>
      </c>
      <c r="H67" s="91">
        <v>38048.0</v>
      </c>
      <c r="I67" s="89" t="s">
        <v>93</v>
      </c>
      <c r="J67" s="89">
        <v>150.0</v>
      </c>
      <c r="K67" s="89" t="s">
        <v>548</v>
      </c>
      <c r="L67" s="89">
        <v>100.0</v>
      </c>
      <c r="M67" s="89">
        <v>10.0</v>
      </c>
      <c r="N67" s="89">
        <v>5.0</v>
      </c>
      <c r="O67" s="89">
        <v>100.0</v>
      </c>
      <c r="P67" s="89"/>
      <c r="Q67" s="89"/>
      <c r="R67" s="89">
        <v>365.0</v>
      </c>
      <c r="S67" s="92"/>
      <c r="T67" s="89"/>
    </row>
    <row r="68" ht="15.75" customHeight="1">
      <c r="A68" s="89">
        <v>134.0</v>
      </c>
      <c r="B68" s="89">
        <v>12.0</v>
      </c>
      <c r="C68" s="89" t="s">
        <v>88</v>
      </c>
      <c r="D68" s="89">
        <v>538.0</v>
      </c>
      <c r="E68" s="90" t="s">
        <v>529</v>
      </c>
      <c r="F68" s="90" t="s">
        <v>530</v>
      </c>
      <c r="G68" s="89" t="s">
        <v>92</v>
      </c>
      <c r="H68" s="91">
        <v>38174.0</v>
      </c>
      <c r="I68" s="89" t="s">
        <v>125</v>
      </c>
      <c r="J68" s="89">
        <v>300.0</v>
      </c>
      <c r="K68" s="89" t="s">
        <v>548</v>
      </c>
      <c r="L68" s="89">
        <v>100.0</v>
      </c>
      <c r="M68" s="89">
        <v>5.0</v>
      </c>
      <c r="N68" s="89">
        <v>5.0</v>
      </c>
      <c r="O68" s="89">
        <v>100.0</v>
      </c>
      <c r="P68" s="89"/>
      <c r="Q68" s="89"/>
      <c r="R68" s="89">
        <v>510.0</v>
      </c>
      <c r="S68" s="92"/>
      <c r="T68" s="89"/>
    </row>
    <row r="69" ht="15.75" customHeight="1">
      <c r="A69" s="89">
        <v>135.0</v>
      </c>
      <c r="B69" s="89">
        <v>12.0</v>
      </c>
      <c r="C69" s="89" t="s">
        <v>88</v>
      </c>
      <c r="D69" s="89">
        <v>535.0</v>
      </c>
      <c r="E69" s="90" t="s">
        <v>533</v>
      </c>
      <c r="F69" s="90" t="s">
        <v>534</v>
      </c>
      <c r="G69" s="89" t="s">
        <v>101</v>
      </c>
      <c r="H69" s="91">
        <v>38508.0</v>
      </c>
      <c r="I69" s="89" t="s">
        <v>93</v>
      </c>
      <c r="J69" s="89">
        <v>150.0</v>
      </c>
      <c r="K69" s="89" t="s">
        <v>548</v>
      </c>
      <c r="L69" s="89">
        <v>100.0</v>
      </c>
      <c r="M69" s="89">
        <v>10.0</v>
      </c>
      <c r="N69" s="89">
        <v>5.0</v>
      </c>
      <c r="O69" s="89">
        <v>100.0</v>
      </c>
      <c r="P69" s="89"/>
      <c r="Q69" s="89"/>
      <c r="R69" s="89">
        <v>365.0</v>
      </c>
      <c r="S69" s="92"/>
      <c r="T69" s="89"/>
    </row>
    <row r="70" ht="15.75" customHeight="1">
      <c r="A70" s="89"/>
      <c r="B70" s="89"/>
      <c r="C70" s="89"/>
      <c r="D70" s="89"/>
      <c r="E70" s="90"/>
      <c r="F70" s="90"/>
      <c r="G70" s="89"/>
      <c r="H70" s="91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2"/>
      <c r="T70" s="8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A1:T1"/>
    <mergeCell ref="A2:T2"/>
  </mergeCells>
  <printOptions/>
  <pageMargins bottom="0.3937007874015748" footer="0.0" header="0.0" left="0.3937007874015748" right="0.3937007874015748" top="0.3937007874015748"/>
  <pageSetup paperSize="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0.14"/>
    <col customWidth="1" min="3" max="10" width="12.71"/>
    <col customWidth="1" min="11" max="11" width="18.0"/>
  </cols>
  <sheetData>
    <row r="1" ht="30.75" customHeight="1">
      <c r="A1" s="64" t="str">
        <f>'School Fees'!A1</f>
        <v>राजकीय उच्च माध्यमिक विद्यालय, रूपपुरा (कुचामन सिटी)</v>
      </c>
      <c r="B1" s="11"/>
      <c r="C1" s="11"/>
      <c r="D1" s="11"/>
      <c r="E1" s="11"/>
      <c r="F1" s="11"/>
      <c r="G1" s="11"/>
      <c r="H1" s="11"/>
      <c r="I1" s="11"/>
      <c r="J1" s="11"/>
      <c r="K1" s="36"/>
    </row>
    <row r="2" ht="27.75" customHeight="1">
      <c r="A2" s="100" t="s">
        <v>549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35.25" customHeight="1">
      <c r="A3" s="101" t="s">
        <v>26</v>
      </c>
      <c r="B3" s="101" t="s">
        <v>27</v>
      </c>
      <c r="C3" s="102" t="s">
        <v>31</v>
      </c>
      <c r="D3" s="102" t="s">
        <v>32</v>
      </c>
      <c r="E3" s="102" t="s">
        <v>33</v>
      </c>
      <c r="F3" s="102" t="s">
        <v>34</v>
      </c>
      <c r="G3" s="102" t="s">
        <v>35</v>
      </c>
      <c r="H3" s="102" t="s">
        <v>36</v>
      </c>
      <c r="I3" s="102" t="s">
        <v>43</v>
      </c>
      <c r="J3" s="102" t="s">
        <v>30</v>
      </c>
      <c r="K3" s="102" t="s">
        <v>544</v>
      </c>
    </row>
    <row r="4" ht="24.75" customHeight="1">
      <c r="A4" s="74">
        <v>1.0</v>
      </c>
      <c r="B4" s="74">
        <v>9.0</v>
      </c>
      <c r="C4" s="74" t="str">
        <f>SUMIF(StuData!$C$4:$C$2621,9,StuData!$K$4:$K$2621)</f>
        <v>2200</v>
      </c>
      <c r="D4" s="74" t="str">
        <f>SUMIF(StuData!$C$4:$C$2621,9,StuData!$L$4:$L$2621)</f>
        <v>750</v>
      </c>
      <c r="E4" s="74" t="str">
        <f>SUMIF(StuData!$C$4:$C$2621,9,StuData!$M$4:$M$2621)</f>
        <v>0</v>
      </c>
      <c r="F4" s="74" t="str">
        <f>SUMIF(StuData!$C$4:$C$2621,9,StuData!$N$4:$N$2621)</f>
        <v>90</v>
      </c>
      <c r="G4" s="74" t="str">
        <f>SUMIF(StuData!$C$4:$C$2621,9,StuData!$O$4:$O$2621)</f>
        <v>75</v>
      </c>
      <c r="H4" s="74" t="str">
        <f>SUMIF(StuData!$C$4:$C$2621,9,StuData!$P$4:$P$2621)</f>
        <v>6000</v>
      </c>
      <c r="I4" s="74" t="str">
        <f>SUMIF(StuData!$C$4:$C$2621,9,StuData!$Q$4:$Q$2621)</f>
        <v>0</v>
      </c>
      <c r="J4" s="74" t="str">
        <f>SUMIF(StuData!$C$4:$C$2621,9,StuData!$R$4:$R$2621)</f>
        <v>0</v>
      </c>
      <c r="K4" s="74" t="str">
        <f t="shared" ref="K4:K7" si="1">SUM(C4:J4)</f>
        <v>9115</v>
      </c>
    </row>
    <row r="5" ht="24.75" customHeight="1">
      <c r="A5" s="74">
        <v>2.0</v>
      </c>
      <c r="B5" s="74">
        <v>10.0</v>
      </c>
      <c r="C5" s="74" t="str">
        <f>SUMIF(StuData!$C$4:$C$2621,10,StuData!$K$4:$K$2621)</f>
        <v>4500</v>
      </c>
      <c r="D5" s="74" t="str">
        <f>SUMIF(StuData!$C$4:$C$2621,10,StuData!$L$4:$L$2621)</f>
        <v>1550</v>
      </c>
      <c r="E5" s="74" t="str">
        <f>SUMIF(StuData!$C$4:$C$2621,10,StuData!$M$4:$M$2621)</f>
        <v>0</v>
      </c>
      <c r="F5" s="74" t="str">
        <f>SUMIF(StuData!$C$4:$C$2621,10,StuData!$N$4:$N$2621)</f>
        <v>270</v>
      </c>
      <c r="G5" s="74" t="str">
        <f>SUMIF(StuData!$C$4:$C$2621,10,StuData!$O$4:$O$2621)</f>
        <v>155</v>
      </c>
      <c r="H5" s="74" t="str">
        <f>SUMIF(StuData!$C$4:$C$2621,10,StuData!$P$4:$P$2621)</f>
        <v>12400</v>
      </c>
      <c r="I5" s="74" t="str">
        <f>SUMIF(StuData!$C$4:$C$2621,10,StuData!$Q$4:$Q$2621)</f>
        <v>0</v>
      </c>
      <c r="J5" s="74" t="str">
        <f>SUMIF(StuData!$C$4:$C$2621,10,StuData!$R$4:$R$2621)</f>
        <v>0</v>
      </c>
      <c r="K5" s="74" t="str">
        <f t="shared" si="1"/>
        <v>18875</v>
      </c>
    </row>
    <row r="6" ht="24.75" customHeight="1">
      <c r="A6" s="74">
        <v>3.0</v>
      </c>
      <c r="B6" s="74">
        <v>11.0</v>
      </c>
      <c r="C6" s="74" t="str">
        <f>SUMIF(StuData!$C$4:$C$2621,11,StuData!$K$4:$K$2621)</f>
        <v>0</v>
      </c>
      <c r="D6" s="74" t="str">
        <f>SUMIF(StuData!$C$4:$C$2621,11,StuData!$L$4:$L$2621)</f>
        <v>0</v>
      </c>
      <c r="E6" s="74" t="str">
        <f>SUMIF(StuData!$C$4:$C$2621,11,StuData!$M$4:$M$2621)</f>
        <v>0</v>
      </c>
      <c r="F6" s="74" t="str">
        <f>SUMIF(StuData!$C$4:$C$2621,11,StuData!$N$4:$N$2621)</f>
        <v>0</v>
      </c>
      <c r="G6" s="74" t="str">
        <f>SUMIF(StuData!$C$4:$C$2621,11,StuData!$O$4:$O$2621)</f>
        <v>0</v>
      </c>
      <c r="H6" s="74" t="str">
        <f>SUMIF(StuData!$C$4:$C$2621,11,StuData!$P$4:$P$2621)</f>
        <v>0</v>
      </c>
      <c r="I6" s="74" t="str">
        <f>SUMIF(StuData!$C$4:$C$2621,11,StuData!$Q$4:$Q$2621)</f>
        <v>0</v>
      </c>
      <c r="J6" s="74" t="str">
        <f>SUMIF(StuData!$C$4:$C$2621,11,StuData!$R$4:$R$2621)</f>
        <v>0</v>
      </c>
      <c r="K6" s="74" t="str">
        <f t="shared" si="1"/>
        <v>0</v>
      </c>
    </row>
    <row r="7" ht="24.75" customHeight="1">
      <c r="A7" s="74">
        <v>4.0</v>
      </c>
      <c r="B7" s="74">
        <v>12.0</v>
      </c>
      <c r="C7" s="74" t="str">
        <f>SUMIF(StuData!$C$4:$C$2621,12,StuData!$K$4:$K$2621)</f>
        <v>4050</v>
      </c>
      <c r="D7" s="74" t="str">
        <f>SUMIF(StuData!$C$4:$C$2621,12,StuData!$L$4:$L$2621)</f>
        <v>0</v>
      </c>
      <c r="E7" s="74" t="str">
        <f>SUMIF(StuData!$C$4:$C$2621,12,StuData!$M$4:$M$2621)</f>
        <v>2000</v>
      </c>
      <c r="F7" s="74" t="str">
        <f>SUMIF(StuData!$C$4:$C$2621,12,StuData!$N$4:$N$2621)</f>
        <v>150</v>
      </c>
      <c r="G7" s="74" t="str">
        <f>SUMIF(StuData!$C$4:$C$2621,12,StuData!$O$4:$O$2621)</f>
        <v>100</v>
      </c>
      <c r="H7" s="74" t="str">
        <f>SUMIF(StuData!$C$4:$C$2621,12,StuData!$P$4:$P$2621)</f>
        <v>8000</v>
      </c>
      <c r="I7" s="74" t="str">
        <f>SUMIF(StuData!$C$4:$C$2621,12,StuData!$Q$4:$Q$2621)</f>
        <v>0</v>
      </c>
      <c r="J7" s="74" t="str">
        <f>SUMIF(StuData!$C$4:$C$2621,12,StuData!$R$4:$R$2621)</f>
        <v>0</v>
      </c>
      <c r="K7" s="74" t="str">
        <f t="shared" si="1"/>
        <v>14300</v>
      </c>
    </row>
    <row r="8" ht="34.5" customHeight="1">
      <c r="A8" s="103" t="s">
        <v>55</v>
      </c>
      <c r="B8" s="76"/>
      <c r="C8" s="104" t="str">
        <f t="shared" ref="C8:K8" si="2">SUM(C4:C7)</f>
        <v>10750</v>
      </c>
      <c r="D8" s="104" t="str">
        <f t="shared" si="2"/>
        <v>2300</v>
      </c>
      <c r="E8" s="104" t="str">
        <f t="shared" si="2"/>
        <v>2000</v>
      </c>
      <c r="F8" s="104" t="str">
        <f t="shared" si="2"/>
        <v>510</v>
      </c>
      <c r="G8" s="104" t="str">
        <f t="shared" si="2"/>
        <v>330</v>
      </c>
      <c r="H8" s="104" t="str">
        <f t="shared" si="2"/>
        <v>26400</v>
      </c>
      <c r="I8" s="104" t="str">
        <f t="shared" si="2"/>
        <v>0</v>
      </c>
      <c r="J8" s="104" t="str">
        <f t="shared" si="2"/>
        <v>0</v>
      </c>
      <c r="K8" s="104" t="str">
        <f t="shared" si="2"/>
        <v>42290</v>
      </c>
    </row>
    <row r="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ht="30.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ht="30.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ht="30.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ht="30.0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ht="15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</sheetData>
  <mergeCells count="3">
    <mergeCell ref="A8:B8"/>
    <mergeCell ref="A1:K1"/>
    <mergeCell ref="A2:K2"/>
  </mergeCells>
  <printOptions/>
  <pageMargins bottom="0.3937007874015748" footer="0.0" header="0.0" left="0.3937007874015748" right="0.3937007874015748" top="0.3937007874015748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baseType="lpstr" size="11">
      <vt:lpstr>Instruction</vt:lpstr>
      <vt:lpstr>School Fees</vt:lpstr>
      <vt:lpstr>Fee Chart</vt:lpstr>
      <vt:lpstr>Student Record</vt:lpstr>
      <vt:lpstr>StuData</vt:lpstr>
      <vt:lpstr>Fee Data</vt:lpstr>
      <vt:lpstr>Summary</vt:lpstr>
      <vt:lpstr>'Fee Data'!Extract</vt:lpstr>
      <vt:lpstr>'Fee Data'!Print_Titles</vt:lpstr>
      <vt:lpstr>StuData!Print_Titles</vt:lpstr>
      <vt:lpstr>stu_data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2020-08-06T08:15:22Z</dcterms:created>
  <dc:creator>admin</dc:creator>
  <cp:lastModifiedBy>admin</cp:lastModifiedBy>
  <cp:lastPrinted>2020-08-08T05:17:21Z</cp:lastPrinted>
  <dcterms:modified xsi:type="dcterms:W3CDTF">2020-08-08T09:13:29Z</dcterms:modified>
</cp:coreProperties>
</file>